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203 財政状況資料集（内容確認等）\令和元年度決算（R3年度作業）\02_令和元年度財政状況資料集の作成について（2回目）\04 公表データ（1回目のデータと結合）\"/>
    </mc:Choice>
  </mc:AlternateContent>
  <xr:revisionPtr revIDLastSave="0" documentId="13_ncr:1_{E4B41CE3-A9C4-4F17-97A3-85DFA177A4A9}" xr6:coauthVersionLast="45" xr6:coauthVersionMax="45" xr10:uidLastSave="{00000000-0000-0000-0000-000000000000}"/>
  <bookViews>
    <workbookView xWindow="-120" yWindow="-120" windowWidth="29040" windowHeight="15840" tabRatio="83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W102" i="12" l="1"/>
  <c r="DB102" i="12"/>
  <c r="DL102" i="12"/>
  <c r="DQ102" i="12"/>
  <c r="CR102" i="12"/>
  <c r="AP23" i="12" l="1"/>
  <c r="V23" i="12"/>
  <c r="AA23" i="12"/>
  <c r="Q23" i="12"/>
  <c r="BG38" i="10" l="1"/>
  <c r="BG37" i="10"/>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AM38" i="10"/>
  <c r="C38" i="10"/>
  <c r="AM37" i="10"/>
  <c r="C37" i="10"/>
  <c r="AM36" i="10"/>
  <c r="AM35" i="10"/>
  <c r="C34" i="10"/>
  <c r="C35" i="10" l="1"/>
  <c r="C36"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AM34" i="10"/>
  <c r="BE34" i="10" s="1"/>
  <c r="BE35" i="10" s="1"/>
  <c r="BE36" i="10" s="1"/>
  <c r="BE37" i="10" s="1"/>
  <c r="BE38" i="10" s="1"/>
  <c r="CO34" i="10" l="1"/>
  <c r="CO35" i="10" s="1"/>
  <c r="CO36" i="10" s="1"/>
  <c r="CO37" i="10" s="1"/>
  <c r="CO38" i="10" s="1"/>
</calcChain>
</file>

<file path=xl/sharedStrings.xml><?xml version="1.0" encoding="utf-8"?>
<sst xmlns="http://schemas.openxmlformats.org/spreadsheetml/2006/main" count="1092" uniqueCount="611">
  <si>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</si>
  <si>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</si>
  <si>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</si>
  <si>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</si>
  <si>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</si>
  <si>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</si>
  <si>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</si>
  <si>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</si>
  <si>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</si>
  <si>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</si>
  <si>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</si>
  <si>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</si>
  <si>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</si>
  <si>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</si>
  <si>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</si>
  <si>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</si>
  <si>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</si>
  <si>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</si>
  <si>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</si>
  <si>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</si>
  <si>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</si>
  <si>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</si>
  <si>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</si>
  <si>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</si>
  <si>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</si>
  <si>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</si>
  <si>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</si>
  <si>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</si>
  <si>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</si>
  <si>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</si>
  <si>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</si>
  <si>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</si>
  <si>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</si>
  <si>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</si>
  <si>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</si>
  <si>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</si>
  <si>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</si>
  <si>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</si>
  <si>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</si>
  <si>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</si>
  <si>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</si>
  <si>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</si>
  <si>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</si>
  <si>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</si>
  <si>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</si>
  <si>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</si>
  <si>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</si>
  <si>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</si>
  <si>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</si>
  <si>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</si>
  <si>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</si>
  <si>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</si>
  <si>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</si>
  <si>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</si>
  <si>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</si>
  <si>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</si>
  <si>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</si>
  <si>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</si>
  <si>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</si>
  <si>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</si>
  <si>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</si>
  <si>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</si>
  <si>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</si>
  <si>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</si>
  <si>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</si>
  <si>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</si>
  <si>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</si>
  <si>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</si>
  <si>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</si>
  <si>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</si>
  <si>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</si>
  <si>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</si>
  <si>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</si>
  <si>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</si>
  <si>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</si>
  <si>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</si>
  <si>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</si>
  <si>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</si>
  <si>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</si>
  <si>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</si>
  <si>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</si>
  <si>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</si>
  <si>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</si>
  <si>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</si>
  <si>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</si>
  <si>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</si>
  <si>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</si>
  <si>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</si>
  <si>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</si>
  <si>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</si>
  <si>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</si>
  <si>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</si>
  <si>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</si>
  <si>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</si>
  <si>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</si>
  <si>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</si>
  <si>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</si>
  <si>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</si>
  <si>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</si>
  <si>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</si>
  <si>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</si>
  <si>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</si>
  <si>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</si>
  <si>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</si>
  <si>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</si>
  <si>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</si>
  <si>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</si>
  <si>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</si>
  <si>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</si>
  <si>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</si>
  <si>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</si>
  <si>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</si>
  <si>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</si>
  <si>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</si>
  <si>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</si>
  <si>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</si>
  <si>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</si>
  <si>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</si>
  <si>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</si>
  <si>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</si>
  <si>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</si>
  <si>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</si>
  <si>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</si>
  <si>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</si>
  <si>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</si>
  <si>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</si>
  <si>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</si>
  <si>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</si>
  <si>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</si>
  <si>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</si>
  <si>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</si>
  <si>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</si>
  <si>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</si>
  <si>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</si>
  <si>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</si>
  <si>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</si>
  <si>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</si>
  <si>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</si>
  <si>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</si>
  <si>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</si>
  <si>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</si>
  <si>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</si>
  <si>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</si>
  <si>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</si>
  <si>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</si>
  <si>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</si>
  <si>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</si>
  <si>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</si>
  <si>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</si>
  <si>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</si>
  <si>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</si>
  <si>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</si>
  <si>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</si>
  <si>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</si>
  <si>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</si>
  <si>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</si>
  <si>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</si>
  <si>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</si>
  <si>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</si>
  <si>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</si>
  <si>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</si>
  <si>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</si>
  <si>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</si>
  <si>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</si>
  <si>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</si>
  <si>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</si>
  <si>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</si>
  <si>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</si>
  <si>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</si>
  <si>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</si>
  <si>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</si>
  <si>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</si>
  <si>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</si>
  <si>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</si>
  <si>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</si>
  <si>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</si>
  <si>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</si>
  <si>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</si>
  <si>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</si>
  <si>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</si>
  <si>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</si>
  <si>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</si>
  <si>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</si>
  <si>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</si>
  <si>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</si>
  <si>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</si>
  <si>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</si>
  <si>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</si>
  <si>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</si>
  <si>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</si>
  <si>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</si>
  <si>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</si>
  <si>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</si>
  <si>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</si>
  <si>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</si>
  <si>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</si>
  <si>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</si>
  <si>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</si>
  <si>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</si>
  <si>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</si>
  <si>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</si>
  <si>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</si>
  <si>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</si>
  <si>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</si>
  <si>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</si>
  <si>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</si>
  <si>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</si>
  <si>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</si>
  <si>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</si>
  <si>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</si>
  <si>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長崎県五島市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</si>
  <si>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</si>
  <si>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</si>
  <si>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</si>
  <si>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</si>
  <si>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</si>
  <si>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</si>
  <si>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</si>
  <si>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</si>
  <si>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</si>
  <si>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</si>
  <si>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</si>
  <si>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</si>
  <si>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</si>
  <si>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</si>
  <si>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</si>
  <si>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</si>
  <si>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</si>
  <si>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</si>
  <si>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</si>
  <si>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</si>
  <si>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</si>
  <si>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</si>
  <si>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</si>
  <si>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</si>
  <si>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</si>
  <si>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</si>
  <si>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</si>
  <si>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</si>
  <si>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</si>
  <si>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</si>
  <si>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</si>
  <si>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</si>
  <si>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</si>
  <si>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</si>
  <si>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</si>
  <si>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</si>
  <si>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</si>
  <si>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</si>
  <si>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</si>
  <si>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</si>
  <si>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</si>
  <si>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</si>
  <si>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</si>
  <si>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</si>
  <si>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</si>
  <si>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</si>
  <si>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</si>
  <si>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</si>
  <si>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</si>
  <si>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</si>
  <si>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</si>
  <si>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</si>
  <si>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</si>
  <si>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</si>
  <si>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</si>
  <si>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</si>
  <si>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</si>
  <si>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</si>
  <si>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</si>
  <si>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</si>
  <si>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</si>
  <si>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</si>
  <si>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</si>
  <si>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</si>
  <si>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</si>
  <si>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</si>
  <si>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</si>
  <si>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</si>
  <si>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</si>
  <si>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</si>
  <si>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</si>
  <si>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</si>
  <si>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</si>
  <si>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</si>
  <si>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</si>
  <si>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</si>
  <si>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</si>
  <si>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</si>
  <si>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</si>
  <si>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</si>
  <si>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</si>
  <si>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</si>
  <si>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</si>
  <si>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</si>
  <si>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</si>
  <si>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</si>
  <si>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</si>
  <si>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</si>
  <si>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</si>
  <si>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</si>
  <si>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</si>
  <si>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</si>
  <si>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</si>
  <si>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</si>
  <si>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</si>
  <si>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</si>
  <si>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</si>
  <si>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</si>
  <si>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</si>
  <si>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</si>
  <si>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</si>
  <si>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</si>
  <si>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</si>
  <si>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</si>
  <si>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</si>
  <si>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</si>
  <si>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</si>
  <si>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</si>
  <si>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</si>
  <si>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</si>
  <si>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</si>
  <si>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</si>
  <si>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</si>
  <si>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</si>
  <si>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</si>
  <si>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</si>
  <si>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</si>
  <si>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</si>
  <si>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</si>
  <si>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</si>
  <si>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</si>
  <si>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</si>
  <si>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</si>
  <si>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</si>
  <si>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</si>
  <si>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</si>
  <si>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</si>
  <si>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</si>
  <si>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</si>
  <si>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港湾整備</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</si>
  <si>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</si>
  <si>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</si>
  <si>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</si>
  <si>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</si>
  <si>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</si>
  <si>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</si>
  <si>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</si>
  <si>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</si>
  <si>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</si>
  <si>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</si>
  <si>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</si>
  <si>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</si>
  <si>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</si>
  <si>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</si>
  <si>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</si>
  <si>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</si>
  <si>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</si>
  <si>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</si>
  <si>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</si>
  <si>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</si>
  <si>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</si>
  <si>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</si>
  <si>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</si>
  <si>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長崎県五島市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</si>
  <si>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</si>
  <si>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</si>
  <si>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</si>
  <si>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</si>
  <si>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</si>
  <si>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</si>
  <si>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</si>
  <si>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</si>
  <si>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</si>
  <si>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</si>
  <si>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</si>
  <si>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</si>
  <si>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</si>
  <si>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</si>
  <si>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</si>
  <si>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</si>
  <si>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</si>
  <si>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</si>
  <si>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</si>
  <si>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</si>
  <si>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</si>
  <si>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</si>
  <si>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</si>
  <si>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</si>
  <si>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</si>
  <si>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</si>
  <si>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</si>
  <si>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</si>
  <si>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</si>
  <si>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</si>
  <si>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</si>
  <si>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</si>
  <si>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</si>
  <si>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</si>
  <si>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</si>
  <si>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</si>
  <si>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</si>
  <si>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介護保険事業特別会計（事業勘定）</t>
    <phoneticPr fontId="5"/>
  </si>
  <si>
    <t>介護保険事業特別会計（介護サービス事業勘定）</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</si>
  <si>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</si>
  <si>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</si>
  <si>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</si>
  <si>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</si>
  <si>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</si>
  <si>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交通船事業特別会計</t>
    <phoneticPr fontId="5"/>
  </si>
  <si>
    <t>公設小売市場事業特別会計</t>
    <phoneticPr fontId="5"/>
  </si>
  <si>
    <t>下水道事業特別会計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</si>
  <si>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</si>
  <si>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</si>
  <si>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</si>
  <si>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</si>
  <si>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</si>
  <si>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</si>
  <si>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</si>
  <si>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</si>
  <si>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</si>
  <si>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</si>
  <si>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</si>
  <si>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</si>
  <si>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</si>
  <si>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</si>
  <si>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</si>
  <si>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</si>
  <si>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</si>
  <si>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</si>
  <si>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</si>
  <si>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</si>
  <si>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</si>
  <si>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</si>
  <si>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</si>
  <si>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</si>
  <si>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</si>
  <si>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</si>
  <si>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</si>
  <si>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</si>
  <si>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</si>
  <si>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</si>
  <si>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</si>
  <si>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</si>
  <si>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</si>
  <si>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</si>
  <si>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</si>
  <si>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</si>
  <si>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</si>
  <si>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</si>
  <si>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</si>
  <si>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</si>
  <si>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</si>
  <si>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</si>
  <si>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</si>
  <si>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</si>
  <si>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</si>
  <si>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</si>
  <si>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</si>
  <si>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</si>
  <si>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</si>
  <si>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</si>
  <si>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</si>
  <si>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</si>
  <si>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</si>
  <si>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</si>
  <si>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</si>
  <si>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</si>
  <si>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</si>
  <si>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</si>
  <si>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</si>
  <si>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</si>
  <si>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</si>
  <si>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</si>
  <si>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</si>
  <si>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</si>
  <si>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</si>
  <si>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</si>
  <si>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</si>
  <si>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</si>
  <si>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</si>
  <si>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</si>
  <si>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</si>
  <si>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</si>
  <si>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</si>
  <si>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</si>
  <si>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</si>
  <si>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</si>
  <si>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</si>
  <si>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</si>
  <si>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</si>
  <si>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</si>
  <si>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</si>
  <si>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</si>
  <si>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</si>
  <si>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</si>
  <si>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</si>
  <si>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</si>
  <si>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</si>
  <si>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</si>
  <si>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</si>
  <si>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</si>
  <si>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</si>
  <si>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</si>
  <si>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</si>
  <si>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</si>
  <si>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</si>
  <si>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</si>
  <si>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</si>
  <si>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</si>
  <si>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</si>
  <si>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</si>
  <si>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</si>
  <si>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</si>
  <si>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</si>
  <si>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</si>
  <si>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</si>
  <si>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</si>
  <si>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</si>
  <si>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</si>
  <si>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</si>
  <si>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</si>
  <si>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</si>
  <si>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</si>
  <si>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</si>
  <si>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</si>
  <si>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</si>
  <si>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</si>
  <si>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</si>
  <si>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</si>
  <si>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</si>
  <si>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</si>
  <si>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</si>
  <si>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</si>
  <si>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</si>
  <si>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</si>
  <si>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</si>
  <si>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</si>
  <si>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</si>
  <si>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</si>
  <si>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</si>
  <si>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</si>
  <si>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</si>
  <si>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</si>
  <si>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</si>
  <si>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</si>
  <si>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</si>
  <si>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</si>
  <si>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</si>
  <si>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</si>
  <si>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</si>
  <si>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</si>
  <si>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</si>
  <si>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</si>
  <si>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</si>
  <si>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</si>
  <si>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</si>
  <si>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1.46</t>
  </si>
  <si>
    <t>▲ 3.40</t>
  </si>
  <si>
    <t>水道事業会計</t>
  </si>
  <si>
    <t>一般会計</t>
  </si>
  <si>
    <t>介護保険事業特別会計（事業勘定）</t>
  </si>
  <si>
    <t>国民健康保険事業特別会計（事業勘定）</t>
  </si>
  <si>
    <t>簡易水道事業特別会計</t>
  </si>
  <si>
    <t>後期高齢者医療特別会計</t>
  </si>
  <si>
    <t>診療所事業特別会計</t>
  </si>
  <si>
    <t>土地取得事業特別会計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</si>
  <si>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</si>
  <si>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</si>
  <si>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</si>
  <si>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</si>
  <si>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</si>
  <si>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</si>
  <si>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</si>
  <si>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</si>
  <si>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</si>
  <si>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五島市農林総合開発公社</t>
    <rPh sb="0" eb="3">
      <t>ゴトウシ</t>
    </rPh>
    <rPh sb="3" eb="5">
      <t>ノウリン</t>
    </rPh>
    <rPh sb="5" eb="7">
      <t>ソウゴウ</t>
    </rPh>
    <rPh sb="7" eb="9">
      <t>カイハツ</t>
    </rPh>
    <rPh sb="9" eb="11">
      <t>コウシャ</t>
    </rPh>
    <phoneticPr fontId="2"/>
  </si>
  <si>
    <t>岐宿農研</t>
    <rPh sb="0" eb="2">
      <t>キシク</t>
    </rPh>
    <rPh sb="2" eb="3">
      <t>ノウ</t>
    </rPh>
    <rPh sb="3" eb="4">
      <t>ケン</t>
    </rPh>
    <phoneticPr fontId="2"/>
  </si>
  <si>
    <t>五島風力発電</t>
    <rPh sb="0" eb="2">
      <t>ゴトウ</t>
    </rPh>
    <rPh sb="2" eb="4">
      <t>フウリョク</t>
    </rPh>
    <rPh sb="4" eb="6">
      <t>ハツデン</t>
    </rPh>
    <phoneticPr fontId="2"/>
  </si>
  <si>
    <t>嵯峨島旅客船</t>
    <rPh sb="0" eb="2">
      <t>サガ</t>
    </rPh>
    <rPh sb="2" eb="3">
      <t>シマ</t>
    </rPh>
    <rPh sb="3" eb="5">
      <t>リョキャク</t>
    </rPh>
    <rPh sb="5" eb="6">
      <t>セン</t>
    </rPh>
    <phoneticPr fontId="2"/>
  </si>
  <si>
    <t>○</t>
    <phoneticPr fontId="2"/>
  </si>
  <si>
    <t>長崎県林業公社</t>
    <rPh sb="0" eb="3">
      <t>ナガサキケン</t>
    </rPh>
    <rPh sb="3" eb="5">
      <t>リンギョウ</t>
    </rPh>
    <rPh sb="5" eb="7">
      <t>コウシャ</t>
    </rPh>
    <phoneticPr fontId="2"/>
  </si>
  <si>
    <t>▲5</t>
    <phoneticPr fontId="2"/>
  </si>
  <si>
    <t>▲4</t>
    <phoneticPr fontId="2"/>
  </si>
  <si>
    <t>▲3</t>
    <phoneticPr fontId="2"/>
  </si>
  <si>
    <t>長崎県病院企業団（五島市分）</t>
    <rPh sb="0" eb="3">
      <t>ナガサキケン</t>
    </rPh>
    <rPh sb="3" eb="5">
      <t>ビョウイン</t>
    </rPh>
    <rPh sb="5" eb="7">
      <t>キギョウ</t>
    </rPh>
    <rPh sb="7" eb="8">
      <t>ダン</t>
    </rPh>
    <rPh sb="9" eb="12">
      <t>ゴトウシ</t>
    </rPh>
    <rPh sb="12" eb="13">
      <t>ブン</t>
    </rPh>
    <phoneticPr fontId="2"/>
  </si>
  <si>
    <t>長崎県市町村総合組合（一般会計）</t>
    <rPh sb="0" eb="3">
      <t>ナガサキケン</t>
    </rPh>
    <rPh sb="3" eb="6">
      <t>シチョウソン</t>
    </rPh>
    <rPh sb="6" eb="8">
      <t>ソウゴウ</t>
    </rPh>
    <rPh sb="8" eb="10">
      <t>クミアイ</t>
    </rPh>
    <rPh sb="11" eb="13">
      <t>イッパン</t>
    </rPh>
    <rPh sb="13" eb="15">
      <t>カイケイ</t>
    </rPh>
    <phoneticPr fontId="2"/>
  </si>
  <si>
    <t>〃（市町村会館管理事業特別会計）</t>
    <rPh sb="2" eb="5">
      <t>シチョウソン</t>
    </rPh>
    <rPh sb="5" eb="7">
      <t>カイカン</t>
    </rPh>
    <rPh sb="7" eb="9">
      <t>カンリ</t>
    </rPh>
    <rPh sb="9" eb="11">
      <t>ジギョウ</t>
    </rPh>
    <rPh sb="11" eb="13">
      <t>トクベツ</t>
    </rPh>
    <rPh sb="13" eb="15">
      <t>カイケイ</t>
    </rPh>
    <phoneticPr fontId="2"/>
  </si>
  <si>
    <t>〃（市町村会館馬町別館管理事業特別会計）</t>
    <rPh sb="2" eb="5">
      <t>シチョウソン</t>
    </rPh>
    <rPh sb="5" eb="7">
      <t>カイカン</t>
    </rPh>
    <rPh sb="7" eb="8">
      <t>ウマ</t>
    </rPh>
    <rPh sb="8" eb="9">
      <t>マチ</t>
    </rPh>
    <rPh sb="9" eb="11">
      <t>ベッカン</t>
    </rPh>
    <rPh sb="11" eb="13">
      <t>カンリ</t>
    </rPh>
    <rPh sb="13" eb="15">
      <t>ジギョウ</t>
    </rPh>
    <rPh sb="15" eb="17">
      <t>トクベツ</t>
    </rPh>
    <rPh sb="17" eb="19">
      <t>カイケイ</t>
    </rPh>
    <phoneticPr fontId="2"/>
  </si>
  <si>
    <t>〃（公平委員会事業特別会計）</t>
    <rPh sb="2" eb="4">
      <t>コウヘイ</t>
    </rPh>
    <rPh sb="4" eb="7">
      <t>イインカイ</t>
    </rPh>
    <rPh sb="7" eb="9">
      <t>ジギョウ</t>
    </rPh>
    <rPh sb="9" eb="11">
      <t>トクベツ</t>
    </rPh>
    <rPh sb="11" eb="13">
      <t>カイケイ</t>
    </rPh>
    <phoneticPr fontId="2"/>
  </si>
  <si>
    <t>〃（行政不服審査会事業特別会計）</t>
    <rPh sb="2" eb="4">
      <t>ギョウセイ</t>
    </rPh>
    <rPh sb="4" eb="6">
      <t>フフク</t>
    </rPh>
    <rPh sb="6" eb="9">
      <t>シンサカイ</t>
    </rPh>
    <rPh sb="9" eb="11">
      <t>ジギョウ</t>
    </rPh>
    <rPh sb="11" eb="13">
      <t>トクベツ</t>
    </rPh>
    <rPh sb="13" eb="15">
      <t>カイケイ</t>
    </rPh>
    <phoneticPr fontId="2"/>
  </si>
  <si>
    <t>〃（交通災害共済事業特別会計）</t>
    <rPh sb="2" eb="4">
      <t>コウツウ</t>
    </rPh>
    <rPh sb="4" eb="6">
      <t>サイガイ</t>
    </rPh>
    <rPh sb="6" eb="8">
      <t>キョウサイ</t>
    </rPh>
    <rPh sb="8" eb="10">
      <t>ジギョウ</t>
    </rPh>
    <rPh sb="10" eb="12">
      <t>トクベツ</t>
    </rPh>
    <rPh sb="12" eb="14">
      <t>カイケイ</t>
    </rPh>
    <phoneticPr fontId="2"/>
  </si>
  <si>
    <t>長崎県後期高齢者医療広域連合（普通会計）</t>
    <rPh sb="0" eb="3">
      <t>ナガサキケン</t>
    </rPh>
    <rPh sb="3" eb="5">
      <t>コウキ</t>
    </rPh>
    <rPh sb="5" eb="8">
      <t>コウレイシャ</t>
    </rPh>
    <rPh sb="8" eb="10">
      <t>イリョウ</t>
    </rPh>
    <rPh sb="10" eb="12">
      <t>コウイキ</t>
    </rPh>
    <rPh sb="12" eb="14">
      <t>レンゴウ</t>
    </rPh>
    <rPh sb="15" eb="17">
      <t>フツウ</t>
    </rPh>
    <rPh sb="17" eb="19">
      <t>カイケイ</t>
    </rPh>
    <phoneticPr fontId="2"/>
  </si>
  <si>
    <t>〃（後期高齢者医療事業会計）</t>
    <rPh sb="2" eb="4">
      <t>コウキ</t>
    </rPh>
    <rPh sb="4" eb="7">
      <t>コウレイシャ</t>
    </rPh>
    <rPh sb="7" eb="9">
      <t>イリョウ</t>
    </rPh>
    <rPh sb="9" eb="11">
      <t>ジギョウ</t>
    </rPh>
    <rPh sb="11" eb="13">
      <t>カイケイ</t>
    </rPh>
    <phoneticPr fontId="2"/>
  </si>
  <si>
    <t>合併市町村振興基金</t>
    <rPh sb="0" eb="2">
      <t>ガッペイ</t>
    </rPh>
    <rPh sb="2" eb="5">
      <t>シチョウソン</t>
    </rPh>
    <rPh sb="5" eb="7">
      <t>シンコウ</t>
    </rPh>
    <rPh sb="7" eb="9">
      <t>キキン</t>
    </rPh>
    <phoneticPr fontId="2"/>
  </si>
  <si>
    <t>庁舎等整備基金</t>
    <rPh sb="0" eb="2">
      <t>チョウシャ</t>
    </rPh>
    <rPh sb="2" eb="3">
      <t>トウ</t>
    </rPh>
    <rPh sb="3" eb="5">
      <t>セイビ</t>
    </rPh>
    <rPh sb="5" eb="7">
      <t>キキン</t>
    </rPh>
    <phoneticPr fontId="2"/>
  </si>
  <si>
    <t>まちづくり基金</t>
    <rPh sb="5" eb="7">
      <t>キキン</t>
    </rPh>
    <phoneticPr fontId="2"/>
  </si>
  <si>
    <t>地域福祉基金</t>
    <rPh sb="0" eb="2">
      <t>チイキ</t>
    </rPh>
    <rPh sb="2" eb="4">
      <t>フクシ</t>
    </rPh>
    <rPh sb="4" eb="6">
      <t>キキン</t>
    </rPh>
    <phoneticPr fontId="2"/>
  </si>
  <si>
    <t>ふるさとづくり基金</t>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</si>
  <si>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</si>
  <si>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</si>
  <si>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</si>
  <si>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償却率は類似団体に比べ低い水準となっているが、50％を超えており年々償却率も上昇している。今後は複数の施設で更新・改修等の費用が同時に生じる可能性があると言え、このことを潜在的な将来費用と捉え、公共施設等総合管理計画に基づき、既存施設の統廃合を進め、計画的な更新・改修等を実施し、財政健全化に努め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</si>
  <si>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</si>
  <si>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</si>
  <si>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</si>
  <si>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</si>
  <si>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</si>
  <si>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</si>
  <si>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フロー指標である実質公債費比率については、財政改革プランに基づき、これまで高利率地方債の繰上償還や、緊急性を考慮した事業の見直し等による新発債の発行抑制等を実施してきたが、Ｈ27-28年度同意債である合併特例事業債の償還開始により元利償還金が増加したことから増加傾向にある。</t>
    </r>
    <r>
      <rPr>
        <sz val="10"/>
        <color rgb="FFFF0000"/>
        <rFont val="ＭＳ Ｐゴシック"/>
        <family val="3"/>
        <charset val="128"/>
      </rPr>
      <t>ストック指標である将来負担比率については、繰上償還の実施、新発債発行抑制等による地方債現在高の漸減、定員適正化計画に基づく職員数の削減による退職手当負担見込額の減少によりH30までは減少傾向にあった。しかし大型事業により起債の発行額が膨らんだことや財政調整基金現在高が減少したことによりＲ１は増加傾向にある。今後も</t>
    </r>
    <r>
      <rPr>
        <sz val="10"/>
        <color indexed="8"/>
        <rFont val="ＭＳ Ｐゴシック"/>
        <family val="3"/>
        <charset val="128"/>
      </rPr>
      <t>フロー及びストックの両指数から、財政健全化に努めていく。
　一方で、今後は市庁舎建設事業、新図書館建設事業や小学校改築事業等の大型事業の起債発行や元金償還が予定されているため、その他事業の実施については、緊急度や必要性を考慮し、優先度の高いものから慎重に実施するとともに、行財政改革を進め、引き続き財政健全化に努めていく。</t>
    </r>
    <rPh sb="130" eb="134">
      <t>ゾウカケイコウ</t>
    </rPh>
    <rPh sb="241" eb="243">
      <t>オオガタ</t>
    </rPh>
    <rPh sb="243" eb="245">
      <t>ジギョウ</t>
    </rPh>
    <rPh sb="248" eb="250">
      <t>キサイ</t>
    </rPh>
    <rPh sb="251" eb="254">
      <t>ハッコウガク</t>
    </rPh>
    <rPh sb="255" eb="256">
      <t>フク</t>
    </rPh>
    <rPh sb="262" eb="266">
      <t>ザイセイチョウセイ</t>
    </rPh>
    <rPh sb="266" eb="268">
      <t>キキン</t>
    </rPh>
    <rPh sb="268" eb="271">
      <t>ゲンザイダカ</t>
    </rPh>
    <rPh sb="272" eb="274">
      <t>ゲンショウ</t>
    </rPh>
    <rPh sb="284" eb="286">
      <t>ゾウカ</t>
    </rPh>
    <rPh sb="286" eb="288">
      <t>ケイコウ</t>
    </rPh>
    <rPh sb="292" eb="294">
      <t>コンゴ</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</si>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</sst>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14B557F-4DE8-430C-B999-2C79192823B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2A67-40A5-9F11-ECA2921710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97604</c:v>
                </c:pt>
                <c:pt idx="1">
                  <c:v>117568</c:v>
                </c:pt>
                <c:pt idx="2">
                  <c:v>128822</c:v>
                </c:pt>
                <c:pt idx="3">
                  <c:v>181721</c:v>
                </c:pt>
                <c:pt idx="4">
                  <c:v>266645</c:v>
                </c:pt>
              </c:numCache>
            </c:numRef>
          </c:val>
          <c:smooth val="0"/>
          <c:extLst>
            <c:ext xmlns:c16="http://schemas.microsoft.com/office/drawing/2014/chart" uri="{C3380CC4-5D6E-409C-BE32-E72D297353CC}">
              <c16:uniqueId val="{00000001-2A67-40A5-9F11-ECA2921710B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4.96</c:v>
                </c:pt>
                <c:pt idx="1">
                  <c:v>5.52</c:v>
                </c:pt>
                <c:pt idx="2">
                  <c:v>4.5599999999999996</c:v>
                </c:pt>
                <c:pt idx="3">
                  <c:v>3.79</c:v>
                </c:pt>
                <c:pt idx="4">
                  <c:v>3.93</c:v>
                </c:pt>
              </c:numCache>
            </c:numRef>
          </c:val>
          <c:extLst>
            <c:ext xmlns:c16="http://schemas.microsoft.com/office/drawing/2014/chart" uri="{C3380CC4-5D6E-409C-BE32-E72D297353CC}">
              <c16:uniqueId val="{00000000-01D7-47A1-920F-65FCD87A73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28.8</c:v>
                </c:pt>
                <c:pt idx="1">
                  <c:v>28.92</c:v>
                </c:pt>
                <c:pt idx="2">
                  <c:v>29.07</c:v>
                </c:pt>
                <c:pt idx="3">
                  <c:v>29.24</c:v>
                </c:pt>
                <c:pt idx="4">
                  <c:v>26.43</c:v>
                </c:pt>
              </c:numCache>
            </c:numRef>
          </c:val>
          <c:extLst>
            <c:ext xmlns:c16="http://schemas.microsoft.com/office/drawing/2014/chart" uri="{C3380CC4-5D6E-409C-BE32-E72D297353CC}">
              <c16:uniqueId val="{00000001-01D7-47A1-920F-65FCD87A733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c:v>
                </c:pt>
                <c:pt idx="1">
                  <c:v>2.4900000000000002</c:v>
                </c:pt>
                <c:pt idx="2">
                  <c:v>1.18</c:v>
                </c:pt>
                <c:pt idx="3">
                  <c:v>-1.46</c:v>
                </c:pt>
                <c:pt idx="4">
                  <c:v>-3.4</c:v>
                </c:pt>
              </c:numCache>
            </c:numRef>
          </c:val>
          <c:smooth val="0"/>
          <c:extLst>
            <c:ext xmlns:c16="http://schemas.microsoft.com/office/drawing/2014/chart" uri="{C3380CC4-5D6E-409C-BE32-E72D297353CC}">
              <c16:uniqueId val="{00000002-01D7-47A1-920F-65FCD87A733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0-38B3-49A1-8853-4EE0114840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B3-49A1-8853-4EE0114840CF}"/>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8B3-49A1-8853-4EE0114840CF}"/>
            </c:ext>
          </c:extLst>
        </c:ser>
        <c:ser>
          <c:idx val="3"/>
          <c:order val="3"/>
          <c:tx>
            <c:strRef>
              <c:f>データシート!$A$30</c:f>
              <c:strCache>
                <c:ptCount val="1"/>
                <c:pt idx="0">
                  <c:v>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8B3-49A1-8853-4EE0114840C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4-38B3-49A1-8853-4EE0114840CF}"/>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0.05</c:v>
                </c:pt>
              </c:numCache>
            </c:numRef>
          </c:val>
          <c:extLst>
            <c:ext xmlns:c16="http://schemas.microsoft.com/office/drawing/2014/chart" uri="{C3380CC4-5D6E-409C-BE32-E72D297353CC}">
              <c16:uniqueId val="{00000005-38B3-49A1-8853-4EE0114840CF}"/>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1.38</c:v>
                </c:pt>
                <c:pt idx="6">
                  <c:v>#N/A</c:v>
                </c:pt>
                <c:pt idx="7">
                  <c:v>0.36</c:v>
                </c:pt>
                <c:pt idx="8">
                  <c:v>#N/A</c:v>
                </c:pt>
                <c:pt idx="9">
                  <c:v>0.23</c:v>
                </c:pt>
              </c:numCache>
            </c:numRef>
          </c:val>
          <c:extLst>
            <c:ext xmlns:c16="http://schemas.microsoft.com/office/drawing/2014/chart" uri="{C3380CC4-5D6E-409C-BE32-E72D297353CC}">
              <c16:uniqueId val="{00000006-38B3-49A1-8853-4EE0114840CF}"/>
            </c:ext>
          </c:extLst>
        </c:ser>
        <c:ser>
          <c:idx val="7"/>
          <c:order val="7"/>
          <c:tx>
            <c:strRef>
              <c:f>データシート!$A$34</c:f>
              <c:strCache>
                <c:ptCount val="1"/>
                <c:pt idx="0">
                  <c:v>介護保険事業特別会計（事業勘定）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0.35</c:v>
                </c:pt>
                <c:pt idx="2">
                  <c:v>#N/A</c:v>
                </c:pt>
                <c:pt idx="3">
                  <c:v>0.63</c:v>
                </c:pt>
                <c:pt idx="4">
                  <c:v>#N/A</c:v>
                </c:pt>
                <c:pt idx="5">
                  <c:v>0.37</c:v>
                </c:pt>
                <c:pt idx="6">
                  <c:v>#N/A</c:v>
                </c:pt>
                <c:pt idx="7">
                  <c:v>1.0900000000000001</c:v>
                </c:pt>
                <c:pt idx="8">
                  <c:v>#N/A</c:v>
                </c:pt>
                <c:pt idx="9">
                  <c:v>0.47</c:v>
                </c:pt>
              </c:numCache>
            </c:numRef>
          </c:val>
          <c:extLst>
            <c:ext xmlns:c16="http://schemas.microsoft.com/office/drawing/2014/chart" uri="{C3380CC4-5D6E-409C-BE32-E72D297353CC}">
              <c16:uniqueId val="{00000007-38B3-49A1-8853-4EE0114840C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4.96</c:v>
                </c:pt>
                <c:pt idx="2">
                  <c:v>#N/A</c:v>
                </c:pt>
                <c:pt idx="3">
                  <c:v>5.51</c:v>
                </c:pt>
                <c:pt idx="4">
                  <c:v>#N/A</c:v>
                </c:pt>
                <c:pt idx="5">
                  <c:v>4.55</c:v>
                </c:pt>
                <c:pt idx="6">
                  <c:v>#N/A</c:v>
                </c:pt>
                <c:pt idx="7">
                  <c:v>3.78</c:v>
                </c:pt>
                <c:pt idx="8">
                  <c:v>#N/A</c:v>
                </c:pt>
                <c:pt idx="9">
                  <c:v>3.93</c:v>
                </c:pt>
              </c:numCache>
            </c:numRef>
          </c:val>
          <c:extLst>
            <c:ext xmlns:c16="http://schemas.microsoft.com/office/drawing/2014/chart" uri="{C3380CC4-5D6E-409C-BE32-E72D297353CC}">
              <c16:uniqueId val="{00000008-38B3-49A1-8853-4EE0114840C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4.41</c:v>
                </c:pt>
                <c:pt idx="2">
                  <c:v>#N/A</c:v>
                </c:pt>
                <c:pt idx="3">
                  <c:v>4.45</c:v>
                </c:pt>
                <c:pt idx="4">
                  <c:v>#N/A</c:v>
                </c:pt>
                <c:pt idx="5">
                  <c:v>4.4800000000000004</c:v>
                </c:pt>
                <c:pt idx="6">
                  <c:v>#N/A</c:v>
                </c:pt>
                <c:pt idx="7">
                  <c:v>4.6100000000000003</c:v>
                </c:pt>
                <c:pt idx="8">
                  <c:v>#N/A</c:v>
                </c:pt>
                <c:pt idx="9">
                  <c:v>4.93</c:v>
                </c:pt>
              </c:numCache>
            </c:numRef>
          </c:val>
          <c:extLst>
            <c:ext xmlns:c16="http://schemas.microsoft.com/office/drawing/2014/chart" uri="{C3380CC4-5D6E-409C-BE32-E72D297353CC}">
              <c16:uniqueId val="{00000009-38B3-49A1-8853-4EE0114840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3685</c:v>
                </c:pt>
                <c:pt idx="5">
                  <c:v>3670</c:v>
                </c:pt>
                <c:pt idx="8">
                  <c:v>3570</c:v>
                </c:pt>
                <c:pt idx="11">
                  <c:v>3458</c:v>
                </c:pt>
                <c:pt idx="14">
                  <c:v>3426</c:v>
                </c:pt>
              </c:numCache>
            </c:numRef>
          </c:val>
          <c:extLst>
            <c:ext xmlns:c16="http://schemas.microsoft.com/office/drawing/2014/chart" uri="{C3380CC4-5D6E-409C-BE32-E72D297353CC}">
              <c16:uniqueId val="{00000000-74EA-4293-9D65-E3D4D87F54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3</c:v>
                </c:pt>
              </c:numCache>
            </c:numRef>
          </c:val>
          <c:extLst>
            <c:ext xmlns:c16="http://schemas.microsoft.com/office/drawing/2014/chart" uri="{C3380CC4-5D6E-409C-BE32-E72D297353CC}">
              <c16:uniqueId val="{00000001-74EA-4293-9D65-E3D4D87F54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43</c:v>
                </c:pt>
                <c:pt idx="3">
                  <c:v>40</c:v>
                </c:pt>
                <c:pt idx="6">
                  <c:v>32</c:v>
                </c:pt>
                <c:pt idx="9">
                  <c:v>29</c:v>
                </c:pt>
                <c:pt idx="12">
                  <c:v>30</c:v>
                </c:pt>
              </c:numCache>
            </c:numRef>
          </c:val>
          <c:extLst>
            <c:ext xmlns:c16="http://schemas.microsoft.com/office/drawing/2014/chart" uri="{C3380CC4-5D6E-409C-BE32-E72D297353CC}">
              <c16:uniqueId val="{00000002-74EA-4293-9D65-E3D4D87F54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267</c:v>
                </c:pt>
                <c:pt idx="3">
                  <c:v>281</c:v>
                </c:pt>
                <c:pt idx="6">
                  <c:v>295</c:v>
                </c:pt>
                <c:pt idx="9">
                  <c:v>292</c:v>
                </c:pt>
                <c:pt idx="12">
                  <c:v>278</c:v>
                </c:pt>
              </c:numCache>
            </c:numRef>
          </c:val>
          <c:extLst>
            <c:ext xmlns:c16="http://schemas.microsoft.com/office/drawing/2014/chart" uri="{C3380CC4-5D6E-409C-BE32-E72D297353CC}">
              <c16:uniqueId val="{00000003-74EA-4293-9D65-E3D4D87F54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216</c:v>
                </c:pt>
                <c:pt idx="3">
                  <c:v>184</c:v>
                </c:pt>
                <c:pt idx="6">
                  <c:v>169</c:v>
                </c:pt>
                <c:pt idx="9">
                  <c:v>175</c:v>
                </c:pt>
                <c:pt idx="12">
                  <c:v>174</c:v>
                </c:pt>
              </c:numCache>
            </c:numRef>
          </c:val>
          <c:extLst>
            <c:ext xmlns:c16="http://schemas.microsoft.com/office/drawing/2014/chart" uri="{C3380CC4-5D6E-409C-BE32-E72D297353CC}">
              <c16:uniqueId val="{00000004-74EA-4293-9D65-E3D4D87F54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EA-4293-9D65-E3D4D87F54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EA-4293-9D65-E3D4D87F54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4072</c:v>
                </c:pt>
                <c:pt idx="3">
                  <c:v>3877</c:v>
                </c:pt>
                <c:pt idx="6">
                  <c:v>3882</c:v>
                </c:pt>
                <c:pt idx="9">
                  <c:v>3665</c:v>
                </c:pt>
                <c:pt idx="12">
                  <c:v>3721</c:v>
                </c:pt>
              </c:numCache>
            </c:numRef>
          </c:val>
          <c:extLst>
            <c:ext xmlns:c16="http://schemas.microsoft.com/office/drawing/2014/chart" uri="{C3380CC4-5D6E-409C-BE32-E72D297353CC}">
              <c16:uniqueId val="{00000007-74EA-4293-9D65-E3D4D87F54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913</c:v>
                </c:pt>
                <c:pt idx="2">
                  <c:v>#N/A</c:v>
                </c:pt>
                <c:pt idx="3">
                  <c:v>#N/A</c:v>
                </c:pt>
                <c:pt idx="4">
                  <c:v>712</c:v>
                </c:pt>
                <c:pt idx="5">
                  <c:v>#N/A</c:v>
                </c:pt>
                <c:pt idx="6">
                  <c:v>#N/A</c:v>
                </c:pt>
                <c:pt idx="7">
                  <c:v>808</c:v>
                </c:pt>
                <c:pt idx="8">
                  <c:v>#N/A</c:v>
                </c:pt>
                <c:pt idx="9">
                  <c:v>#N/A</c:v>
                </c:pt>
                <c:pt idx="10">
                  <c:v>703</c:v>
                </c:pt>
                <c:pt idx="11">
                  <c:v>#N/A</c:v>
                </c:pt>
                <c:pt idx="12">
                  <c:v>#N/A</c:v>
                </c:pt>
                <c:pt idx="13">
                  <c:v>780</c:v>
                </c:pt>
                <c:pt idx="14">
                  <c:v>#N/A</c:v>
                </c:pt>
              </c:numCache>
            </c:numRef>
          </c:val>
          <c:smooth val="0"/>
          <c:extLst>
            <c:ext xmlns:c16="http://schemas.microsoft.com/office/drawing/2014/chart" uri="{C3380CC4-5D6E-409C-BE32-E72D297353CC}">
              <c16:uniqueId val="{00000008-74EA-4293-9D65-E3D4D87F54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29224</c:v>
                </c:pt>
                <c:pt idx="5">
                  <c:v>28884</c:v>
                </c:pt>
                <c:pt idx="8">
                  <c:v>28338</c:v>
                </c:pt>
                <c:pt idx="11">
                  <c:v>28327</c:v>
                </c:pt>
                <c:pt idx="14">
                  <c:v>30530</c:v>
                </c:pt>
              </c:numCache>
            </c:numRef>
          </c:val>
          <c:extLst>
            <c:ext xmlns:c16="http://schemas.microsoft.com/office/drawing/2014/chart" uri="{C3380CC4-5D6E-409C-BE32-E72D297353CC}">
              <c16:uniqueId val="{00000000-0768-451F-87AC-F0C8570FD5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1534</c:v>
                </c:pt>
                <c:pt idx="5">
                  <c:v>1452</c:v>
                </c:pt>
                <c:pt idx="8">
                  <c:v>1274</c:v>
                </c:pt>
                <c:pt idx="11">
                  <c:v>1184</c:v>
                </c:pt>
                <c:pt idx="14">
                  <c:v>1672</c:v>
                </c:pt>
              </c:numCache>
            </c:numRef>
          </c:val>
          <c:extLst>
            <c:ext xmlns:c16="http://schemas.microsoft.com/office/drawing/2014/chart" uri="{C3380CC4-5D6E-409C-BE32-E72D297353CC}">
              <c16:uniqueId val="{00000001-0768-451F-87AC-F0C8570FD5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10967</c:v>
                </c:pt>
                <c:pt idx="5">
                  <c:v>11451</c:v>
                </c:pt>
                <c:pt idx="8">
                  <c:v>11535</c:v>
                </c:pt>
                <c:pt idx="11">
                  <c:v>11943</c:v>
                </c:pt>
                <c:pt idx="14">
                  <c:v>11519</c:v>
                </c:pt>
              </c:numCache>
            </c:numRef>
          </c:val>
          <c:extLst>
            <c:ext xmlns:c16="http://schemas.microsoft.com/office/drawing/2014/chart" uri="{C3380CC4-5D6E-409C-BE32-E72D297353CC}">
              <c16:uniqueId val="{00000002-0768-451F-87AC-F0C8570FD5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68-451F-87AC-F0C8570FD5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68-451F-87AC-F0C8570FD5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16</c:v>
                </c:pt>
                <c:pt idx="3">
                  <c:v>15</c:v>
                </c:pt>
                <c:pt idx="6">
                  <c:v>13</c:v>
                </c:pt>
                <c:pt idx="9">
                  <c:v>12</c:v>
                </c:pt>
                <c:pt idx="12">
                  <c:v>11</c:v>
                </c:pt>
              </c:numCache>
            </c:numRef>
          </c:val>
          <c:extLst>
            <c:ext xmlns:c16="http://schemas.microsoft.com/office/drawing/2014/chart" uri="{C3380CC4-5D6E-409C-BE32-E72D297353CC}">
              <c16:uniqueId val="{00000005-0768-451F-87AC-F0C8570FD5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2312</c:v>
                </c:pt>
                <c:pt idx="3">
                  <c:v>2617</c:v>
                </c:pt>
                <c:pt idx="6">
                  <c:v>2645</c:v>
                </c:pt>
                <c:pt idx="9">
                  <c:v>2503</c:v>
                </c:pt>
                <c:pt idx="12">
                  <c:v>2472</c:v>
                </c:pt>
              </c:numCache>
            </c:numRef>
          </c:val>
          <c:extLst>
            <c:ext xmlns:c16="http://schemas.microsoft.com/office/drawing/2014/chart" uri="{C3380CC4-5D6E-409C-BE32-E72D297353CC}">
              <c16:uniqueId val="{00000006-0768-451F-87AC-F0C8570FD5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2507</c:v>
                </c:pt>
                <c:pt idx="3">
                  <c:v>2420</c:v>
                </c:pt>
                <c:pt idx="6">
                  <c:v>2278</c:v>
                </c:pt>
                <c:pt idx="9">
                  <c:v>2144</c:v>
                </c:pt>
                <c:pt idx="12">
                  <c:v>2246</c:v>
                </c:pt>
              </c:numCache>
            </c:numRef>
          </c:val>
          <c:extLst>
            <c:ext xmlns:c16="http://schemas.microsoft.com/office/drawing/2014/chart" uri="{C3380CC4-5D6E-409C-BE32-E72D297353CC}">
              <c16:uniqueId val="{00000007-0768-451F-87AC-F0C8570FD5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1904</c:v>
                </c:pt>
                <c:pt idx="3">
                  <c:v>1720</c:v>
                </c:pt>
                <c:pt idx="6">
                  <c:v>1242</c:v>
                </c:pt>
                <c:pt idx="9">
                  <c:v>1289</c:v>
                </c:pt>
                <c:pt idx="12">
                  <c:v>1390</c:v>
                </c:pt>
              </c:numCache>
            </c:numRef>
          </c:val>
          <c:extLst>
            <c:ext xmlns:c16="http://schemas.microsoft.com/office/drawing/2014/chart" uri="{C3380CC4-5D6E-409C-BE32-E72D297353CC}">
              <c16:uniqueId val="{00000008-0768-451F-87AC-F0C8570FD5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161</c:v>
                </c:pt>
                <c:pt idx="3">
                  <c:v>133</c:v>
                </c:pt>
                <c:pt idx="6">
                  <c:v>110</c:v>
                </c:pt>
                <c:pt idx="9">
                  <c:v>90</c:v>
                </c:pt>
                <c:pt idx="12">
                  <c:v>72</c:v>
                </c:pt>
              </c:numCache>
            </c:numRef>
          </c:val>
          <c:extLst>
            <c:ext xmlns:c16="http://schemas.microsoft.com/office/drawing/2014/chart" uri="{C3380CC4-5D6E-409C-BE32-E72D297353CC}">
              <c16:uniqueId val="{00000009-0768-451F-87AC-F0C8570FD5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35635</c:v>
                </c:pt>
                <c:pt idx="3">
                  <c:v>35142</c:v>
                </c:pt>
                <c:pt idx="6">
                  <c:v>34604</c:v>
                </c:pt>
                <c:pt idx="9">
                  <c:v>35033</c:v>
                </c:pt>
                <c:pt idx="12">
                  <c:v>39166</c:v>
                </c:pt>
              </c:numCache>
            </c:numRef>
          </c:val>
          <c:extLst>
            <c:ext xmlns:c16="http://schemas.microsoft.com/office/drawing/2014/chart" uri="{C3380CC4-5D6E-409C-BE32-E72D297353CC}">
              <c16:uniqueId val="{0000000A-0768-451F-87AC-F0C8570FD50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809</c:v>
                </c:pt>
                <c:pt idx="2">
                  <c:v>#N/A</c:v>
                </c:pt>
                <c:pt idx="3">
                  <c:v>#N/A</c:v>
                </c:pt>
                <c:pt idx="4">
                  <c:v>259</c:v>
                </c:pt>
                <c:pt idx="5">
                  <c:v>#N/A</c:v>
                </c:pt>
                <c:pt idx="6">
                  <c:v>#N/A</c:v>
                </c:pt>
                <c:pt idx="7">
                  <c:v>0</c:v>
                </c:pt>
                <c:pt idx="8">
                  <c:v>#N/A</c:v>
                </c:pt>
                <c:pt idx="9">
                  <c:v>#N/A</c:v>
                </c:pt>
                <c:pt idx="10">
                  <c:v>0</c:v>
                </c:pt>
                <c:pt idx="11">
                  <c:v>#N/A</c:v>
                </c:pt>
                <c:pt idx="12">
                  <c:v>#N/A</c:v>
                </c:pt>
                <c:pt idx="13">
                  <c:v>1635</c:v>
                </c:pt>
                <c:pt idx="14">
                  <c:v>#N/A</c:v>
                </c:pt>
              </c:numCache>
            </c:numRef>
          </c:val>
          <c:smooth val="0"/>
          <c:extLst>
            <c:ext xmlns:c16="http://schemas.microsoft.com/office/drawing/2014/chart" uri="{C3380CC4-5D6E-409C-BE32-E72D297353CC}">
              <c16:uniqueId val="{0000000B-0768-451F-87AC-F0C8570FD50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4907</c:v>
                </c:pt>
                <c:pt idx="1">
                  <c:v>4814</c:v>
                </c:pt>
                <c:pt idx="2">
                  <c:v>4256</c:v>
                </c:pt>
              </c:numCache>
            </c:numRef>
          </c:val>
          <c:extLst>
            <c:ext xmlns:c16="http://schemas.microsoft.com/office/drawing/2014/chart" uri="{C3380CC4-5D6E-409C-BE32-E72D297353CC}">
              <c16:uniqueId val="{00000000-18B7-4F9D-8655-7736D9B3EC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2101</c:v>
                </c:pt>
                <c:pt idx="1">
                  <c:v>2100</c:v>
                </c:pt>
                <c:pt idx="2">
                  <c:v>2098</c:v>
                </c:pt>
              </c:numCache>
            </c:numRef>
          </c:val>
          <c:extLst>
            <c:ext xmlns:c16="http://schemas.microsoft.com/office/drawing/2014/chart" uri="{C3380CC4-5D6E-409C-BE32-E72D297353CC}">
              <c16:uniqueId val="{00000001-18B7-4F9D-8655-7736D9B3EC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7303</c:v>
                </c:pt>
                <c:pt idx="1">
                  <c:v>7612</c:v>
                </c:pt>
                <c:pt idx="2">
                  <c:v>7644</c:v>
                </c:pt>
              </c:numCache>
            </c:numRef>
          </c:val>
          <c:extLst>
            <c:ext xmlns:c16="http://schemas.microsoft.com/office/drawing/2014/chart" uri="{C3380CC4-5D6E-409C-BE32-E72D297353CC}">
              <c16:uniqueId val="{00000002-18B7-4F9D-8655-7736D9B3EC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{90DB0175-3872-4208-A5F1-B3D54CD82501}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ED7-468F-BAD4-37C0D3DD4F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{8524F313-A2F1-4848-8358-1A82AE8F0B0D}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D7-468F-BAD4-37C0D3DD4F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{B40F2DEB-19FE-4504-8FBA-4DC17F6C091B}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D7-468F-BAD4-37C0D3DD4F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{608C2158-EF7F-4852-BEA1-34A9E617A690}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D7-468F-BAD4-37C0D3DD4F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{6951CB6A-720E-4683-92E1-BEE33674AC8D}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D7-468F-BAD4-37C0D3DD4F4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{3791E1D3-A695-43BC-9DC9-B7E8BDE97AAE}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ED7-468F-BAD4-37C0D3DD4F4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{507C4771-4BCC-424E-ABB9-8B613D43C9B3}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ED7-468F-BAD4-37C0D3DD4F4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{16DF7E9A-D9ED-4C94-A895-F43E997EA82B}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ED7-468F-BAD4-37C0D3DD4F4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{395FED76-65CD-46D0-BBD5-7AA9F6EBB1E4}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ED7-468F-BAD4-37C0D3DD4F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53.9</c:v>
                </c:pt>
                <c:pt idx="16">
                  <c:v>55.2</c:v>
                </c:pt>
                <c:pt idx="24">
                  <c:v>57</c:v>
                </c:pt>
                <c:pt idx="32">
                  <c:v>57.3</c:v>
                </c:pt>
              </c:numCache>
            </c:numRef>
          </c:xVal>
          <c:yVal>
            <c:numRef>
              <c:f>公会計指標分析・財政指標組合せ分析表!$BP$51:$DC$51</c:f>
              <c:numCache>
                <c:formatCode>#,##0.0;"▲ "#,##0.0</c:formatCode>
                <c:ptCount val="40"/>
                <c:pt idx="8">
                  <c:v>1.8</c:v>
                </c:pt>
                <c:pt idx="32">
                  <c:v>12.6</c:v>
                </c:pt>
              </c:numCache>
            </c:numRef>
          </c:yVal>
          <c:smooth val="0"/>
          <c:extLst>
            <c:ext xmlns:c16="http://schemas.microsoft.com/office/drawing/2014/chart" uri="{C3380CC4-5D6E-409C-BE32-E72D297353CC}">
              <c16:uniqueId val="{00000009-4ED7-468F-BAD4-37C0D3DD4F4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{94F79109-FA38-40E6-8E4B-8D47AC4418B5}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ED7-468F-BAD4-37C0D3DD4F4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{47A74B11-4B87-4FCB-981D-5EE49733BBE3}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D7-468F-BAD4-37C0D3DD4F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{08EC8ACA-96D4-4AC2-A18B-ABFAD70075C5}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D7-468F-BAD4-37C0D3DD4F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{1D293263-A525-454D-B95D-6C3696965C89}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D7-468F-BAD4-37C0D3DD4F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{D6CC0DAC-D36A-42C8-B1E0-620E23C87C2B}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D7-468F-BAD4-37C0D3DD4F4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{44380DE1-BA03-4DFE-81FE-4183D30F5A06}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ED7-468F-BAD4-37C0D3DD4F4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{216C19A2-FDA6-4D8B-A9A2-53E69CF67D53}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ED7-468F-BAD4-37C0D3DD4F4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{3D3AF9CC-E870-471B-9446-8DF93BCA634B}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ED7-468F-BAD4-37C0D3DD4F4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{D353A568-BA05-400E-B522-2FAB8FC5D335}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ED7-468F-BAD4-37C0D3DD4F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4ED7-468F-BAD4-37C0D3DD4F40}"/>
            </c:ext>
          </c:extLst>
        </c:ser>
        <c:dLbls>
          <c:showLegendKey val="0"/>
          <c:showVal val="1"/>
          <c:showCatName val="0"/>
          <c:showSerName val="0"/>
          <c:showPercent val="0"/>
          <c:showBubbleSize val="0"/>
        </c:dLbls>
        <c:axId val="46179840"/>
        <c:axId val="46181760"/>
      </c:scatterChart>
      <c:valAx>
        <c:axId val="46179840"/>
        <c:scaling>
          <c:orientation val="minMax"/>
          <c:max val="62.7"/>
          <c:min val="5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{E175A4B3-0F3D-4A8B-95DB-180ADB9CCC30}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FAA-45C3-9B84-3AE96C58E9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{2B3F381F-5F7D-4C89-B59A-26E88B0008C0}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AA-45C3-9B84-3AE96C58E9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{BBB8078B-1260-4A0E-BFE6-DBBC0563B5AC}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AA-45C3-9B84-3AE96C58E9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{7D525DB9-4267-4D9B-903C-66139455EDA3}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AA-45C3-9B84-3AE96C58E9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{1CC76584-112C-46D1-8148-1CE0E0F66D5E}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AA-45C3-9B84-3AE96C58E90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{69D63DC0-53D9-4BD3-9933-1F955D7E161F}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FAA-45C3-9B84-3AE96C58E90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{1926300E-9985-4581-9894-A507D7E8E59C}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FAA-45C3-9B84-3AE96C58E90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{15BD29CB-5209-43E3-AB99-9F7CE90A7F85}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FAA-45C3-9B84-3AE96C58E90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{B218D172-0AAE-47FA-B32E-4F0CB323090A}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FAA-45C3-9B84-3AE96C58E9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6.6</c:v>
                </c:pt>
                <c:pt idx="16">
                  <c:v>5.8</c:v>
                </c:pt>
                <c:pt idx="24">
                  <c:v>5.4</c:v>
                </c:pt>
                <c:pt idx="32">
                  <c:v>5.7</c:v>
                </c:pt>
              </c:numCache>
            </c:numRef>
          </c:xVal>
          <c:yVal>
            <c:numRef>
              <c:f>公会計指標分析・財政指標組合せ分析表!$BP$73:$DC$73</c:f>
              <c:numCache>
                <c:formatCode>#,##0.0;"▲ "#,##0.0</c:formatCode>
                <c:ptCount val="40"/>
                <c:pt idx="0">
                  <c:v>5.6</c:v>
                </c:pt>
                <c:pt idx="8">
                  <c:v>1.8</c:v>
                </c:pt>
                <c:pt idx="32">
                  <c:v>12.6</c:v>
                </c:pt>
              </c:numCache>
            </c:numRef>
          </c:yVal>
          <c:smooth val="0"/>
          <c:extLst>
            <c:ext xmlns:c16="http://schemas.microsoft.com/office/drawing/2014/chart" uri="{C3380CC4-5D6E-409C-BE32-E72D297353CC}">
              <c16:uniqueId val="{00000009-7FAA-45C3-9B84-3AE96C58E9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{0BB82B02-A6C4-4E48-B246-1333871D6023}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FAA-45C3-9B84-3AE96C58E9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{2D096942-9FFB-4305-BF30-5211E5494C19}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AA-45C3-9B84-3AE96C58E9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{855D2A61-D668-429C-B1A3-E71BE66E18B5}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AA-45C3-9B84-3AE96C58E9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{4BA1CB1B-00B3-4C7D-A749-C06EE1BF98EE}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AA-45C3-9B84-3AE96C58E9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{C39058C9-D7DC-4E30-B655-9F8C8A48CD84}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AA-45C3-9B84-3AE96C58E90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{78E2BC9F-BE52-4C70-8C5B-0D6A9A180D28}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FAA-45C3-9B84-3AE96C58E90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{746564B7-147F-4963-900B-ED7ECD0AFD0F}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FAA-45C3-9B84-3AE96C58E905}"/>
                </c:ext>
              </c:extLst>
            </c:dLbl>
            <c:dLbl>
              <c:idx val="24"/>
              <c:layout>
                <c:manualLayout>
                  <c:x val="-2.5478087466343193E-2"/>
                  <c:y val="-4.936615825528612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{5A4DBB5F-6749-48B7-B109-D7E21AFAC6B0}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FAA-45C3-9B84-3AE96C58E905}"/>
                </c:ext>
              </c:extLst>
            </c:dLbl>
            <c:dLbl>
              <c:idx val="32"/>
              <c:layout>
                <c:manualLayout>
                  <c:x val="-3.7790246877843027E-2"/>
                  <c:y val="-7.54671359203017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{5EDDF4C7-D344-4F40-9517-8BF31F2541CB}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FAA-45C3-9B84-3AE96C58E9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7FAA-45C3-9B84-3AE96C58E905}"/>
            </c:ext>
          </c:extLst>
        </c:ser>
        <c:dLbls>
          <c:showLegendKey val="0"/>
          <c:showVal val="1"/>
          <c:showCatName val="0"/>
          <c:showSerName val="0"/>
          <c:showPercent val="0"/>
          <c:showBubbleSize val="0"/>
        </c:dLbls>
        <c:axId val="84219776"/>
        <c:axId val="84234240"/>
      </c:scatterChart>
      <c:valAx>
        <c:axId val="84219776"/>
        <c:scaling>
          <c:orientation val="minMax"/>
          <c:max val="11.2"/>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長崎県五島市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財政健全化計画に基づき、高利率地方債の繰上償還を実施した結果、実質公債費比率は減少しているものの、大型建設事業の実施による新規発行債の増発により、元利償還金の増加が予測される。</a:t>
          </a:r>
        </a:p>
        <a:p>
          <a:r>
            <a:rPr kumimoji="1" lang="ja-JP" altLang="en-US" sz="1400">
              <a:latin typeface="ＭＳ ゴシック" pitchFamily="49" charset="-128"/>
              <a:ea typeface="ＭＳ ゴシック" pitchFamily="49" charset="-128"/>
            </a:rPr>
            <a:t>　今後も、平成２７年度に策定した第３次財政改革プランに基づき、計画期間中９％未満で維持する目標の達成のため、投資的経費の抑制や交付税措置の高い有利な地方債の活用などの取組みを進めていく。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元金の償還額が平準化されないため、財政収支を不安定にさせる恐れがあること、また利子の総支払額が過大となることから、当市では満期一括償還方式を導入していない。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長崎県五島市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将来負担額は年々減少傾向にあったが、令和元年度は市庁舎建設事業等の大型事業の影響で大きく増加している。</a:t>
          </a:r>
        </a:p>
        <a:p>
          <a:r>
            <a:rPr kumimoji="1" lang="ja-JP" altLang="en-US" sz="1400">
              <a:latin typeface="ＭＳ ゴシック" pitchFamily="49" charset="-128"/>
              <a:ea typeface="ＭＳ ゴシック" pitchFamily="49" charset="-128"/>
            </a:rPr>
            <a:t>　今後も、市支所庁舎建設事業、図書館建設事業等の起債発行が予定されているが、その他事業の実施については、緊急度や必要性を考慮し、優先度の高いものから慎重に実施するとともに、行財政改革を進め、財政健全化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長崎県五島市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令和元年度においては、財政調整基金の基金残高が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百万円減少したものの、庁舎等整備基金を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百万円積み立てたことで、基金全体として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今後も各基金の目的に沿った積立、取崩を行っていき、基金残高については維持をしていく方針である。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合併市町村振興基金：住民の連携の強化又は地域振興に資する事業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庁舎等整備基金：市庁舎等の整備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まちづくり基金：新市建設計画に定められた地域振興に関する事業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地域福祉基金：地域福祉の向上を図るため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ふるさとづくり基金：多様な人々の参加による個性豊かで活力あるふるさとづくりに資するため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合併市町村振興基金：基金利子の積み立てにより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庁舎等整備基金：基金利子の積み立てにより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まちづくり基金：一般寄付金の積み立てにより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地域福祉基金：基金利子を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百万円積み立てたものの、国保事業への繰出し（医療補填）及び乳幼児医療費への財源充当により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ふるさとづくり基金：ふるさとづくり寄附金事業へ財源充当として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百万円を取り崩したものの、寄附額が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今後も各基金の目的に沿った積立、取崩を行っていき、基金残高については維持をしていく方針である。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普通交付税の合併算定替の縮減に伴う財源不足への対応により減少している。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限終了に伴う財源不足や予期せぬ大規模災害等へ備えるほか、公共施設等総合管理計画に基づく公共施設の長寿命化や除却のための財源として、現在の基金残高を維持しながら積立、取崩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大型建設事業を予定しており、地方債の発行が増加することが予測される。後年度負担が大きくならないよう、繰上償還に速やかに対応できるように一定額を確保する必要があることから、現在の基金残高を維持しながら積立、取崩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C7D130E-05A5-44C0-9407-15F89AC23B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308B474-DAEF-4DAE-B1FF-A30592264C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400BF6C4-F8BB-4EEB-8D6D-15E7323EA2E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B28D6FF3-FC17-4B29-8F8F-341819AA33C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7E8E3D02-24A9-450E-A94B-2A8D14D5E25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059094A5-C690-4082-8CB5-46636D9A7FD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F41DD06C-F28E-421C-A9C3-B141671A200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57BC6ACC-BACC-4D2D-81A8-9BE0EB58EC1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FCEEA35E-D33F-4208-AC5E-D7010627BEB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892B5C0D-89AA-49C4-949F-E915AB7A4BF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長崎県五島市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770F5AC1-D6F1-4AC1-9115-B55EE15BA6C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CA5A5B1D-EC71-4571-B03C-31547690CEE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A450E7DC-1BDA-482B-9A99-F8110A226C9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48C936A9-9268-4E4B-AE3B-F3757C11F17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E9442650-18B6-4B25-8CAA-427D5B9ED43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3FC05DEE-4849-4004-82A6-AE66833E9C0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36,704
36,578
420.12
37,375,870
36,028,674
633,393
16,099,425
39,165,825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520FA24F-5834-4D02-BCF8-2568E22FB21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D915E9F3-AB0F-41D1-8C12-3AD0C5F3CA3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9AB1D4A1-EB5F-4323-9041-030ADA3BE0C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7D2659A1-38DF-4EC8-8923-562E69E46DC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C1BCEAD0-21F6-46EE-82BA-429DCE1169E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C107CD5F-4FF5-41F8-A9A6-994C12376CA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3D1504A2-33F0-4BD7-BA5D-2D2A820FA49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22F0A48F-7C0D-4F2F-B85A-26E13DD355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DA6A6F32-32A4-488B-8D21-A9841145A2C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6A127F3E-BD52-48CE-B61D-DDEC3E72087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B0A42097-8CC9-48EE-8D44-6A4ACB9D874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CD9A42E4-DD8A-4F3C-A6DD-C0D50EFF92C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CF1A7E3E-189A-4FD9-9D1B-62E255E856D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F7D3096C-E9F3-40E3-9AF3-A199654EBCC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F467FB9B-8C4B-4C89-BD43-349F53D0F33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E9BCD94-3728-4F2E-A0B3-E8064A243A7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97E4253D-ADBC-4338-92B6-5CC1848F7ED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231E7C96-0AFB-4EFE-84EB-BC90CA26C92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727C8801-0E50-4227-ABDC-5C1A6AFDADF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a:extLst>
            <a:ext uri="{FF2B5EF4-FFF2-40B4-BE49-F238E27FC236}">
              <a16:creationId xmlns:a16="http://schemas.microsoft.com/office/drawing/2014/main" id="{13CE65D2-EBA1-48ED-BAEE-A415D2A342F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C49BC5AD-8C0E-493C-A0DE-2E73A39BA9A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FC46A0F3-EEDD-4ED5-9759-0E9BB719C65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38E26E52-58C8-480E-AC53-FA6D0A2EFCB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81C1BA6D-227D-4973-946F-1C04934366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A433A5C1-C772-4005-90D0-3F606A65A15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76CE7FBD-ED95-4C88-8083-2779CCA6AAC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E65806A3-BDE2-4A2F-957D-4853A6DABEC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C4E90DFB-1718-442A-8163-A72DC96E3E0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8FD17B87-E58D-4CF2-AF48-8658FE6ACAE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1FC7F02E-CB3C-428C-8FB5-7271FCA8DD1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AC920B3C-530C-4CEE-AC48-94C9B153F35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CCD94D4C-CECC-432A-9E93-18031B40FE9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C150572C-8BD0-42A9-8C6B-39A840B68E9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5F0D4BBB-65C6-4BFA-89CA-963473EC430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25E26ABD-41AB-4C62-989D-ADD732B5E3D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令和元年度における当市の有形固定資産減価償却率は、類似団体、全国、県それぞれの平均に比べて低い比率となっている。</a:t>
          </a:r>
          <a:endParaRPr lang="ja-JP" altLang="ja-JP">
            <a:effectLst/>
          </a:endParaRPr>
        </a:p>
        <a:p>
          <a:r>
            <a:rPr kumimoji="1" lang="ja-JP" altLang="ja-JP" sz="1100">
              <a:solidFill>
                <a:schemeClr val="dk1"/>
              </a:solidFill>
              <a:effectLst/>
              <a:latin typeface="+mn-lt"/>
              <a:ea typeface="+mn-ea"/>
              <a:cs typeface="+mn-cs"/>
            </a:rPr>
            <a:t>　今後、減価償却が進むにつれ、建物等の老朽化が顕著となることなどが予想されるため、計画的な資産管理を進めていく。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C5757ED2-012D-4E00-A508-B5248A03A4A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34D87296-551F-4E1B-8499-717DCECCC89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43B960E1-6E84-4C8B-80C2-D21AEF16B7C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a:extLst>
            <a:ext uri="{FF2B5EF4-FFF2-40B4-BE49-F238E27FC236}">
              <a16:creationId xmlns:a16="http://schemas.microsoft.com/office/drawing/2014/main" id="{A51040F3-3972-4C87-BE19-745531E1B9E7}"/>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7" name="テキスト ボックス 56">
          <a:extLst>
            <a:ext uri="{FF2B5EF4-FFF2-40B4-BE49-F238E27FC236}">
              <a16:creationId xmlns:a16="http://schemas.microsoft.com/office/drawing/2014/main" id="{0408AA8C-880F-40A3-8D02-BEAAD192BFB2}"/>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a:extLst>
            <a:ext uri="{FF2B5EF4-FFF2-40B4-BE49-F238E27FC236}">
              <a16:creationId xmlns:a16="http://schemas.microsoft.com/office/drawing/2014/main" id="{91BC7D88-905E-4CB6-BAE0-A5FB20FDE6CA}"/>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a:extLst>
            <a:ext uri="{FF2B5EF4-FFF2-40B4-BE49-F238E27FC236}">
              <a16:creationId xmlns:a16="http://schemas.microsoft.com/office/drawing/2014/main" id="{E9F4A1BF-572A-48DC-8924-9F08A2C79E8B}"/>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a:extLst>
            <a:ext uri="{FF2B5EF4-FFF2-40B4-BE49-F238E27FC236}">
              <a16:creationId xmlns:a16="http://schemas.microsoft.com/office/drawing/2014/main" id="{BB26FC1C-5C15-44AD-8BC1-2B932DCEAFCC}"/>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a:extLst>
            <a:ext uri="{FF2B5EF4-FFF2-40B4-BE49-F238E27FC236}">
              <a16:creationId xmlns:a16="http://schemas.microsoft.com/office/drawing/2014/main" id="{1C3757C7-89A4-4F92-ADC4-587D371F0393}"/>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a:extLst>
            <a:ext uri="{FF2B5EF4-FFF2-40B4-BE49-F238E27FC236}">
              <a16:creationId xmlns:a16="http://schemas.microsoft.com/office/drawing/2014/main" id="{C3F0FBD6-E67A-4F09-883F-6EA797C618D5}"/>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a:extLst>
            <a:ext uri="{FF2B5EF4-FFF2-40B4-BE49-F238E27FC236}">
              <a16:creationId xmlns:a16="http://schemas.microsoft.com/office/drawing/2014/main" id="{B95551F8-6209-49ED-801E-0F479D849188}"/>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EC7B9914-672E-46E8-9FE2-6EE761E29EC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DE8F8727-84DF-4DB2-BB86-1B71F83623D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1D114F01-7912-4B76-9F48-5BB4B8964F3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7" name="直線コネクタ 66">
          <a:extLst>
            <a:ext uri="{FF2B5EF4-FFF2-40B4-BE49-F238E27FC236}">
              <a16:creationId xmlns:a16="http://schemas.microsoft.com/office/drawing/2014/main" id="{7D54E135-0462-46AC-B40B-71464D71A933}"/>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8" name="有形固定資産減価償却率最小値テキスト">
          <a:extLst>
            <a:ext uri="{FF2B5EF4-FFF2-40B4-BE49-F238E27FC236}">
              <a16:creationId xmlns:a16="http://schemas.microsoft.com/office/drawing/2014/main" id="{2DFC9F3F-2300-4FFD-9298-E435F26EA4B6}"/>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9" name="直線コネクタ 68">
          <a:extLst>
            <a:ext uri="{FF2B5EF4-FFF2-40B4-BE49-F238E27FC236}">
              <a16:creationId xmlns:a16="http://schemas.microsoft.com/office/drawing/2014/main" id="{1025A72C-34F1-412C-B00E-6278F8C39039}"/>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70" name="有形固定資産減価償却率最大値テキスト">
          <a:extLst>
            <a:ext uri="{FF2B5EF4-FFF2-40B4-BE49-F238E27FC236}">
              <a16:creationId xmlns:a16="http://schemas.microsoft.com/office/drawing/2014/main" id="{78D43F1E-6EAF-485B-897A-3A3E0D4C670A}"/>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71" name="直線コネクタ 70">
          <a:extLst>
            <a:ext uri="{FF2B5EF4-FFF2-40B4-BE49-F238E27FC236}">
              <a16:creationId xmlns:a16="http://schemas.microsoft.com/office/drawing/2014/main" id="{19A68AE6-8205-467B-8B7F-CF12BD28BB85}"/>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72" name="有形固定資産減価償却率平均値テキスト">
          <a:extLst>
            <a:ext uri="{FF2B5EF4-FFF2-40B4-BE49-F238E27FC236}">
              <a16:creationId xmlns:a16="http://schemas.microsoft.com/office/drawing/2014/main" id="{217C37AC-6B8F-4BBD-B82C-193850C1904C}"/>
            </a:ext>
          </a:extLst>
        </xdr:cNvPr>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3" name="フローチャート: 判断 72">
          <a:extLst>
            <a:ext uri="{FF2B5EF4-FFF2-40B4-BE49-F238E27FC236}">
              <a16:creationId xmlns:a16="http://schemas.microsoft.com/office/drawing/2014/main" id="{8532E2D3-913D-4831-81EF-70B199231AA5}"/>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4" name="フローチャート: 判断 73">
          <a:extLst>
            <a:ext uri="{FF2B5EF4-FFF2-40B4-BE49-F238E27FC236}">
              <a16:creationId xmlns:a16="http://schemas.microsoft.com/office/drawing/2014/main" id="{61FB08FC-CC3C-4984-BF9A-49D62E26B69D}"/>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5" name="フローチャート: 判断 74">
          <a:extLst>
            <a:ext uri="{FF2B5EF4-FFF2-40B4-BE49-F238E27FC236}">
              <a16:creationId xmlns:a16="http://schemas.microsoft.com/office/drawing/2014/main" id="{208F53CF-DC0A-40DB-97E1-B188CC4A67FA}"/>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6" name="フローチャート: 判断 75">
          <a:extLst>
            <a:ext uri="{FF2B5EF4-FFF2-40B4-BE49-F238E27FC236}">
              <a16:creationId xmlns:a16="http://schemas.microsoft.com/office/drawing/2014/main" id="{C56F60EA-DD69-4770-8B3A-4F462BFB3796}"/>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7" name="フローチャート: 判断 76">
          <a:extLst>
            <a:ext uri="{FF2B5EF4-FFF2-40B4-BE49-F238E27FC236}">
              <a16:creationId xmlns:a16="http://schemas.microsoft.com/office/drawing/2014/main" id="{CB449A5C-A31B-4377-91E3-D51D7AB6BA31}"/>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C69EAE5-0607-4BE7-981E-C45699351A9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5D37F15-C2E1-4D09-B292-78E6D530769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9B163E0-4E02-4CDE-90AB-75842E247FF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B2E2BD6-7291-43A8-A611-DE9C5B7F9F8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AC76222A-59F4-414A-B40A-C9E3542E9C0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135382</xdr:rowOff>
    </xdr:from>
    <xdr:to>
      <xdr:col>23</xdr:col>
      <xdr:colOff>136525</xdr:colOff>
      <xdr:row>29</xdr:row>
      <xdr:rowOff>65532</xdr:rowOff>
    </xdr:to>
    <xdr:sp macro="" textlink="">
      <xdr:nvSpPr>
        <xdr:cNvPr id="83" name="楕円 82">
          <a:extLst>
            <a:ext uri="{FF2B5EF4-FFF2-40B4-BE49-F238E27FC236}">
              <a16:creationId xmlns:a16="http://schemas.microsoft.com/office/drawing/2014/main" id="{85585FBF-EBE9-4776-9F26-CD5506525469}"/>
            </a:ext>
          </a:extLst>
        </xdr:cNvPr>
        <xdr:cNvSpPr/>
      </xdr:nvSpPr>
      <xdr:spPr>
        <a:xfrm>
          <a:off x="4711700" y="5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158259</xdr:rowOff>
    </xdr:from>
    <xdr:ext cx="405111" cy="259045"/>
    <xdr:sp macro="" textlink="">
      <xdr:nvSpPr>
        <xdr:cNvPr id="84" name="有形固定資産減価償却率該当値テキスト">
          <a:extLst>
            <a:ext uri="{FF2B5EF4-FFF2-40B4-BE49-F238E27FC236}">
              <a16:creationId xmlns:a16="http://schemas.microsoft.com/office/drawing/2014/main" id="{313B11DC-33F7-4D54-A13C-085496F6C4A5}"/>
            </a:ext>
          </a:extLst>
        </xdr:cNvPr>
        <xdr:cNvSpPr txBox="1"/>
      </xdr:nvSpPr>
      <xdr:spPr>
        <a:xfrm>
          <a:off x="4813300" y="5558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128905</xdr:rowOff>
    </xdr:from>
    <xdr:to>
      <xdr:col>19</xdr:col>
      <xdr:colOff>187325</xdr:colOff>
      <xdr:row>29</xdr:row>
      <xdr:rowOff>59055</xdr:rowOff>
    </xdr:to>
    <xdr:sp macro="" textlink="">
      <xdr:nvSpPr>
        <xdr:cNvPr id="85" name="楕円 84">
          <a:extLst>
            <a:ext uri="{FF2B5EF4-FFF2-40B4-BE49-F238E27FC236}">
              <a16:creationId xmlns:a16="http://schemas.microsoft.com/office/drawing/2014/main" id="{FAA790A1-A622-4DA6-B8E2-20C4BDE6E16C}"/>
            </a:ext>
          </a:extLst>
        </xdr:cNvPr>
        <xdr:cNvSpPr/>
      </xdr:nvSpPr>
      <xdr:spPr>
        <a:xfrm>
          <a:off x="4000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8255</xdr:rowOff>
    </xdr:from>
    <xdr:to>
      <xdr:col>23</xdr:col>
      <xdr:colOff>85725</xdr:colOff>
      <xdr:row>29</xdr:row>
      <xdr:rowOff>14732</xdr:rowOff>
    </xdr:to>
    <xdr:cxnSp macro="">
      <xdr:nvCxnSpPr>
        <xdr:cNvPr id="86" name="直線コネクタ 85">
          <a:extLst>
            <a:ext uri="{FF2B5EF4-FFF2-40B4-BE49-F238E27FC236}">
              <a16:creationId xmlns:a16="http://schemas.microsoft.com/office/drawing/2014/main" id="{62940225-6FBD-4429-B821-81829DFB79DD}"/>
            </a:ext>
          </a:extLst>
        </xdr:cNvPr>
        <xdr:cNvCxnSpPr/>
      </xdr:nvCxnSpPr>
      <xdr:spPr>
        <a:xfrm>
          <a:off x="4051300" y="5751830"/>
          <a:ext cx="711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90043</xdr:rowOff>
    </xdr:from>
    <xdr:to>
      <xdr:col>15</xdr:col>
      <xdr:colOff>187325</xdr:colOff>
      <xdr:row>29</xdr:row>
      <xdr:rowOff>20193</xdr:rowOff>
    </xdr:to>
    <xdr:sp macro="" textlink="">
      <xdr:nvSpPr>
        <xdr:cNvPr id="87" name="楕円 86">
          <a:extLst>
            <a:ext uri="{FF2B5EF4-FFF2-40B4-BE49-F238E27FC236}">
              <a16:creationId xmlns:a16="http://schemas.microsoft.com/office/drawing/2014/main" id="{EEDB34B7-20B7-46C7-BD8E-5F045569BBE9}"/>
            </a:ext>
          </a:extLst>
        </xdr:cNvPr>
        <xdr:cNvSpPr/>
      </xdr:nvSpPr>
      <xdr:spPr>
        <a:xfrm>
          <a:off x="3238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140843</xdr:rowOff>
    </xdr:from>
    <xdr:to>
      <xdr:col>19</xdr:col>
      <xdr:colOff>136525</xdr:colOff>
      <xdr:row>29</xdr:row>
      <xdr:rowOff>8255</xdr:rowOff>
    </xdr:to>
    <xdr:cxnSp macro="">
      <xdr:nvCxnSpPr>
        <xdr:cNvPr id="88" name="直線コネクタ 87">
          <a:extLst>
            <a:ext uri="{FF2B5EF4-FFF2-40B4-BE49-F238E27FC236}">
              <a16:creationId xmlns:a16="http://schemas.microsoft.com/office/drawing/2014/main" id="{419651D3-97FB-49BE-A762-DCB7324E62FF}"/>
            </a:ext>
          </a:extLst>
        </xdr:cNvPr>
        <xdr:cNvCxnSpPr/>
      </xdr:nvCxnSpPr>
      <xdr:spPr>
        <a:xfrm>
          <a:off x="3289300" y="5712968"/>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61976</xdr:rowOff>
    </xdr:from>
    <xdr:to>
      <xdr:col>11</xdr:col>
      <xdr:colOff>187325</xdr:colOff>
      <xdr:row>28</xdr:row>
      <xdr:rowOff>163576</xdr:rowOff>
    </xdr:to>
    <xdr:sp macro="" textlink="">
      <xdr:nvSpPr>
        <xdr:cNvPr id="89" name="楕円 88">
          <a:extLst>
            <a:ext uri="{FF2B5EF4-FFF2-40B4-BE49-F238E27FC236}">
              <a16:creationId xmlns:a16="http://schemas.microsoft.com/office/drawing/2014/main" id="{C7CB5070-E017-4F61-A587-4C66FDB84D11}"/>
            </a:ext>
          </a:extLst>
        </xdr:cNvPr>
        <xdr:cNvSpPr/>
      </xdr:nvSpPr>
      <xdr:spPr>
        <a:xfrm>
          <a:off x="2476500" y="56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112776</xdr:rowOff>
    </xdr:from>
    <xdr:to>
      <xdr:col>15</xdr:col>
      <xdr:colOff>136525</xdr:colOff>
      <xdr:row>28</xdr:row>
      <xdr:rowOff>140843</xdr:rowOff>
    </xdr:to>
    <xdr:cxnSp macro="">
      <xdr:nvCxnSpPr>
        <xdr:cNvPr id="90" name="直線コネクタ 89">
          <a:extLst>
            <a:ext uri="{FF2B5EF4-FFF2-40B4-BE49-F238E27FC236}">
              <a16:creationId xmlns:a16="http://schemas.microsoft.com/office/drawing/2014/main" id="{7107E2B3-5078-4E9D-A267-314117C7C44C}"/>
            </a:ext>
          </a:extLst>
        </xdr:cNvPr>
        <xdr:cNvCxnSpPr/>
      </xdr:nvCxnSpPr>
      <xdr:spPr>
        <a:xfrm>
          <a:off x="2527300" y="5684901"/>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91" name="n_1aveValue有形固定資産減価償却率">
          <a:extLst>
            <a:ext uri="{FF2B5EF4-FFF2-40B4-BE49-F238E27FC236}">
              <a16:creationId xmlns:a16="http://schemas.microsoft.com/office/drawing/2014/main" id="{4E0AB687-65D5-436C-BDAE-8C15B3C81DD7}"/>
            </a:ext>
          </a:extLst>
        </xdr:cNvPr>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2" name="n_2aveValue有形固定資産減価償却率">
          <a:extLst>
            <a:ext uri="{FF2B5EF4-FFF2-40B4-BE49-F238E27FC236}">
              <a16:creationId xmlns:a16="http://schemas.microsoft.com/office/drawing/2014/main" id="{3D29EA2F-BF80-4A35-9B8F-B52602587E24}"/>
            </a:ext>
          </a:extLst>
        </xdr:cNvPr>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3" name="n_3aveValue有形固定資産減価償却率">
          <a:extLst>
            <a:ext uri="{FF2B5EF4-FFF2-40B4-BE49-F238E27FC236}">
              <a16:creationId xmlns:a16="http://schemas.microsoft.com/office/drawing/2014/main" id="{4D182078-B457-43D7-A933-1858BF637BDB}"/>
            </a:ext>
          </a:extLst>
        </xdr:cNvPr>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4" name="n_4aveValue有形固定資産減価償却率">
          <a:extLst>
            <a:ext uri="{FF2B5EF4-FFF2-40B4-BE49-F238E27FC236}">
              <a16:creationId xmlns:a16="http://schemas.microsoft.com/office/drawing/2014/main" id="{DA30D9E3-5D93-4CF3-B3C6-EE05C56D1AE4}"/>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75582</xdr:rowOff>
    </xdr:from>
    <xdr:ext cx="405111" cy="259045"/>
    <xdr:sp macro="" textlink="">
      <xdr:nvSpPr>
        <xdr:cNvPr id="95" name="n_1mainValue有形固定資産減価償却率">
          <a:extLst>
            <a:ext uri="{FF2B5EF4-FFF2-40B4-BE49-F238E27FC236}">
              <a16:creationId xmlns:a16="http://schemas.microsoft.com/office/drawing/2014/main" id="{40578D09-A50F-42D8-ACC1-9156597812FF}"/>
            </a:ext>
          </a:extLst>
        </xdr:cNvPr>
        <xdr:cNvSpPr txBox="1"/>
      </xdr:nvSpPr>
      <xdr:spPr>
        <a:xfrm>
          <a:off x="38360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36720</xdr:rowOff>
    </xdr:from>
    <xdr:ext cx="405111" cy="259045"/>
    <xdr:sp macro="" textlink="">
      <xdr:nvSpPr>
        <xdr:cNvPr id="96" name="n_2mainValue有形固定資産減価償却率">
          <a:extLst>
            <a:ext uri="{FF2B5EF4-FFF2-40B4-BE49-F238E27FC236}">
              <a16:creationId xmlns:a16="http://schemas.microsoft.com/office/drawing/2014/main" id="{95A33E83-2DEE-4BEF-AAAC-3E43207336B9}"/>
            </a:ext>
          </a:extLst>
        </xdr:cNvPr>
        <xdr:cNvSpPr txBox="1"/>
      </xdr:nvSpPr>
      <xdr:spPr>
        <a:xfrm>
          <a:off x="3086744" y="543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8653</xdr:rowOff>
    </xdr:from>
    <xdr:ext cx="405111" cy="259045"/>
    <xdr:sp macro="" textlink="">
      <xdr:nvSpPr>
        <xdr:cNvPr id="97" name="n_3mainValue有形固定資産減価償却率">
          <a:extLst>
            <a:ext uri="{FF2B5EF4-FFF2-40B4-BE49-F238E27FC236}">
              <a16:creationId xmlns:a16="http://schemas.microsoft.com/office/drawing/2014/main" id="{9D1FFCD7-398A-4B88-B550-B1D5368AD26E}"/>
            </a:ext>
          </a:extLst>
        </xdr:cNvPr>
        <xdr:cNvSpPr txBox="1"/>
      </xdr:nvSpPr>
      <xdr:spPr>
        <a:xfrm>
          <a:off x="2324744" y="540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1927CBF8-AC53-4574-B847-858798E5089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9DF3E69F-276C-4C02-B219-BEEF15DFB45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AB8713EA-D0CE-4C96-BD45-BFFB52B4ADE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635FEAB8-7646-4097-A929-93F6736CE91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E03E650A-CBFD-4E2D-B0E1-7E614EB3699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11F1094D-F97E-4458-9378-DB611ADD8EB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F426539D-F96C-4D7B-9572-0221B354AFB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958157ED-75DD-4090-900F-EAB6848BD18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50FA3CC4-9A03-4867-ACF8-F7CC118631D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8C9B678A-EDE7-4366-B59C-10D653F59B0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45CE6656-8B79-496A-B78F-C3F7CD5EDFD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454BE782-1D06-499B-9D0D-89B6D655131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25C4712F-815E-4ADF-95F4-80C07449EA9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財政改革プランに基づき、繰上償還の実施</a:t>
          </a:r>
          <a:r>
            <a:rPr kumimoji="1" lang="ja-JP" altLang="en-US" sz="1050">
              <a:solidFill>
                <a:schemeClr val="dk1"/>
              </a:solidFill>
              <a:effectLst/>
              <a:latin typeface="+mn-lt"/>
              <a:ea typeface="+mn-ea"/>
              <a:cs typeface="+mn-cs"/>
            </a:rPr>
            <a:t>等</a:t>
          </a:r>
          <a:r>
            <a:rPr kumimoji="1" lang="ja-JP" altLang="ja-JP" sz="1050">
              <a:solidFill>
                <a:schemeClr val="dk1"/>
              </a:solidFill>
              <a:effectLst/>
              <a:latin typeface="+mn-lt"/>
              <a:ea typeface="+mn-ea"/>
              <a:cs typeface="+mn-cs"/>
            </a:rPr>
            <a:t>により将来負担額を抑えたこと等</a:t>
          </a:r>
          <a:r>
            <a:rPr kumimoji="1" lang="ja-JP" altLang="en-US" sz="1050">
              <a:solidFill>
                <a:schemeClr val="dk1"/>
              </a:solidFill>
              <a:effectLst/>
              <a:latin typeface="+mn-lt"/>
              <a:ea typeface="+mn-ea"/>
              <a:cs typeface="+mn-cs"/>
            </a:rPr>
            <a:t>で</a:t>
          </a:r>
          <a:r>
            <a:rPr kumimoji="1" lang="ja-JP" altLang="ja-JP" sz="1050">
              <a:solidFill>
                <a:schemeClr val="dk1"/>
              </a:solidFill>
              <a:effectLst/>
              <a:latin typeface="+mn-lt"/>
              <a:ea typeface="+mn-ea"/>
              <a:cs typeface="+mn-cs"/>
            </a:rPr>
            <a:t>、類似団体に比べ低い水準</a:t>
          </a:r>
          <a:r>
            <a:rPr kumimoji="1" lang="ja-JP" altLang="en-US" sz="1050">
              <a:solidFill>
                <a:schemeClr val="dk1"/>
              </a:solidFill>
              <a:effectLst/>
              <a:latin typeface="+mn-lt"/>
              <a:ea typeface="+mn-ea"/>
              <a:cs typeface="+mn-cs"/>
            </a:rPr>
            <a:t>である</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ただし、大型建設事業の実施に伴う借入額の増に伴い元年度の市債現在高が大きく増加したことにより数値が悪化した。今後も事業の</a:t>
          </a:r>
          <a:r>
            <a:rPr kumimoji="1" lang="ja-JP" altLang="ja-JP" sz="1050">
              <a:solidFill>
                <a:schemeClr val="dk1"/>
              </a:solidFill>
              <a:effectLst/>
              <a:latin typeface="+mn-lt"/>
              <a:ea typeface="+mn-ea"/>
              <a:cs typeface="+mn-cs"/>
            </a:rPr>
            <a:t>緊急度や必要性を考慮し、優先度の高いものから</a:t>
          </a:r>
          <a:r>
            <a:rPr kumimoji="1" lang="ja-JP" altLang="en-US" sz="1050">
              <a:solidFill>
                <a:schemeClr val="dk1"/>
              </a:solidFill>
              <a:effectLst/>
              <a:latin typeface="+mn-lt"/>
              <a:ea typeface="+mn-ea"/>
              <a:cs typeface="+mn-cs"/>
            </a:rPr>
            <a:t>計画的</a:t>
          </a:r>
          <a:r>
            <a:rPr kumimoji="1" lang="ja-JP" altLang="ja-JP" sz="1050">
              <a:solidFill>
                <a:schemeClr val="dk1"/>
              </a:solidFill>
              <a:effectLst/>
              <a:latin typeface="+mn-lt"/>
              <a:ea typeface="+mn-ea"/>
              <a:cs typeface="+mn-cs"/>
            </a:rPr>
            <a:t>に実施する</a:t>
          </a:r>
          <a:r>
            <a:rPr kumimoji="1" lang="ja-JP" altLang="en-US" sz="1050">
              <a:solidFill>
                <a:schemeClr val="dk1"/>
              </a:solidFill>
              <a:effectLst/>
              <a:latin typeface="+mn-lt"/>
              <a:ea typeface="+mn-ea"/>
              <a:cs typeface="+mn-cs"/>
            </a:rPr>
            <a:t>ことで市債発行を抑制していくとともに</a:t>
          </a:r>
          <a:r>
            <a:rPr kumimoji="1" lang="ja-JP" altLang="ja-JP" sz="1050">
              <a:solidFill>
                <a:schemeClr val="dk1"/>
              </a:solidFill>
              <a:effectLst/>
              <a:latin typeface="+mn-lt"/>
              <a:ea typeface="+mn-ea"/>
              <a:cs typeface="+mn-cs"/>
            </a:rPr>
            <a:t>、行財政改革を進め、引き続き財政健全化に努めていく。</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A7B70972-3C41-4D4E-B22B-FDBC8FBB9EA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5CDE4F2-E4C8-49AC-8313-140BCF98228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F448BA30-99DF-46F9-9BF0-DEA12979602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id="{4B4E57A7-43ED-433C-828C-9F3B36667B7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a:extLst>
            <a:ext uri="{FF2B5EF4-FFF2-40B4-BE49-F238E27FC236}">
              <a16:creationId xmlns:a16="http://schemas.microsoft.com/office/drawing/2014/main" id="{BBE5328B-35BD-4360-A1BC-E478DBE81A4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id="{CA4F81F6-1CC3-4146-B6DD-21F7E8236CD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a:extLst>
            <a:ext uri="{FF2B5EF4-FFF2-40B4-BE49-F238E27FC236}">
              <a16:creationId xmlns:a16="http://schemas.microsoft.com/office/drawing/2014/main" id="{69369D75-48F5-4AF1-A25D-5FE05E8D8B56}"/>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id="{2636098D-65EC-45AF-BF35-9EC62F8867B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id="{0AEFE947-008E-4EB5-A7E7-9E4052A9DE5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id="{BE7E2FE9-95AD-49C2-B0C6-B2B2781B955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id="{0141653C-5D59-476E-B16F-BA5571E34B0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id="{0718F343-EC01-49EC-929A-E9924F9C00E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id="{7402C6DE-37BE-422D-9116-220B4D1D760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id="{0CF6C743-D5C5-4E6C-BA43-CBDD2EC3054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a:extLst>
            <a:ext uri="{FF2B5EF4-FFF2-40B4-BE49-F238E27FC236}">
              <a16:creationId xmlns:a16="http://schemas.microsoft.com/office/drawing/2014/main" id="{73373C5C-4E14-42F4-84C3-B9D129FF30A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94F9F1E7-7854-4298-98C9-502E582CCB4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4433D9EA-D615-45FB-8FCD-BDA4FDC908E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8" name="直線コネクタ 127">
          <a:extLst>
            <a:ext uri="{FF2B5EF4-FFF2-40B4-BE49-F238E27FC236}">
              <a16:creationId xmlns:a16="http://schemas.microsoft.com/office/drawing/2014/main" id="{F889DF0B-4348-46A5-AD24-83487EBBC236}"/>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9" name="債務償還比率最小値テキスト">
          <a:extLst>
            <a:ext uri="{FF2B5EF4-FFF2-40B4-BE49-F238E27FC236}">
              <a16:creationId xmlns:a16="http://schemas.microsoft.com/office/drawing/2014/main" id="{68FD5BFE-65AB-4ACC-A706-3FEF7CBDAFD1}"/>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30" name="直線コネクタ 129">
          <a:extLst>
            <a:ext uri="{FF2B5EF4-FFF2-40B4-BE49-F238E27FC236}">
              <a16:creationId xmlns:a16="http://schemas.microsoft.com/office/drawing/2014/main" id="{0B5B38C4-3AB7-48C5-878F-C9817E20F76E}"/>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1" name="債務償還比率最大値テキスト">
          <a:extLst>
            <a:ext uri="{FF2B5EF4-FFF2-40B4-BE49-F238E27FC236}">
              <a16:creationId xmlns:a16="http://schemas.microsoft.com/office/drawing/2014/main" id="{1AC2017D-C977-4AC4-866F-8B6993197463}"/>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2" name="直線コネクタ 131">
          <a:extLst>
            <a:ext uri="{FF2B5EF4-FFF2-40B4-BE49-F238E27FC236}">
              <a16:creationId xmlns:a16="http://schemas.microsoft.com/office/drawing/2014/main" id="{8FC22DC5-B90A-4DE5-9A40-9A1BF5D6DA8B}"/>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3" name="債務償還比率平均値テキスト">
          <a:extLst>
            <a:ext uri="{FF2B5EF4-FFF2-40B4-BE49-F238E27FC236}">
              <a16:creationId xmlns:a16="http://schemas.microsoft.com/office/drawing/2014/main" id="{C36DEE47-3694-4572-9542-F8FF05372A2A}"/>
            </a:ext>
          </a:extLst>
        </xdr:cNvPr>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4" name="フローチャート: 判断 133">
          <a:extLst>
            <a:ext uri="{FF2B5EF4-FFF2-40B4-BE49-F238E27FC236}">
              <a16:creationId xmlns:a16="http://schemas.microsoft.com/office/drawing/2014/main" id="{C554B0CB-6E78-469E-97FC-FEB04FB117F9}"/>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5" name="フローチャート: 判断 134">
          <a:extLst>
            <a:ext uri="{FF2B5EF4-FFF2-40B4-BE49-F238E27FC236}">
              <a16:creationId xmlns:a16="http://schemas.microsoft.com/office/drawing/2014/main" id="{61476DC8-1976-480A-8694-68032D66FBF6}"/>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6" name="フローチャート: 判断 135">
          <a:extLst>
            <a:ext uri="{FF2B5EF4-FFF2-40B4-BE49-F238E27FC236}">
              <a16:creationId xmlns:a16="http://schemas.microsoft.com/office/drawing/2014/main" id="{C296D2F0-8EA4-47CD-9CBC-984DDF2DF684}"/>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7" name="フローチャート: 判断 136">
          <a:extLst>
            <a:ext uri="{FF2B5EF4-FFF2-40B4-BE49-F238E27FC236}">
              <a16:creationId xmlns:a16="http://schemas.microsoft.com/office/drawing/2014/main" id="{813A4465-0EB9-47FE-B73E-AE3DA9AA2C9F}"/>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8" name="フローチャート: 判断 137">
          <a:extLst>
            <a:ext uri="{FF2B5EF4-FFF2-40B4-BE49-F238E27FC236}">
              <a16:creationId xmlns:a16="http://schemas.microsoft.com/office/drawing/2014/main" id="{238F3BF6-02E1-4AFB-BDA5-8FD5B1CCD4A4}"/>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8BA132B-5D95-47BE-B6DB-6DB1CC699D0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5E763AE-7550-4B87-9153-6EEAA702BD1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AAE64DD-9AD0-4BEF-8A54-D476E1379FE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19B553E-09B6-4224-AA72-16C74608FE9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8540E03-547E-42CC-9FD2-35B6C2066E4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125754</xdr:rowOff>
    </xdr:from>
    <xdr:to>
      <xdr:col>76</xdr:col>
      <xdr:colOff>73025</xdr:colOff>
      <xdr:row>30</xdr:row>
      <xdr:rowOff>55904</xdr:rowOff>
    </xdr:to>
    <xdr:sp macro="" textlink="">
      <xdr:nvSpPr>
        <xdr:cNvPr id="144" name="楕円 143">
          <a:extLst>
            <a:ext uri="{FF2B5EF4-FFF2-40B4-BE49-F238E27FC236}">
              <a16:creationId xmlns:a16="http://schemas.microsoft.com/office/drawing/2014/main" id="{1688B203-A8B9-4214-8536-B283DA787138}"/>
            </a:ext>
          </a:extLst>
        </xdr:cNvPr>
        <xdr:cNvSpPr/>
      </xdr:nvSpPr>
      <xdr:spPr>
        <a:xfrm>
          <a:off x="14744700" y="586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148631</xdr:rowOff>
    </xdr:from>
    <xdr:ext cx="469744" cy="259045"/>
    <xdr:sp macro="" textlink="">
      <xdr:nvSpPr>
        <xdr:cNvPr id="145" name="債務償還比率該当値テキスト">
          <a:extLst>
            <a:ext uri="{FF2B5EF4-FFF2-40B4-BE49-F238E27FC236}">
              <a16:creationId xmlns:a16="http://schemas.microsoft.com/office/drawing/2014/main" id="{6AEA1A52-A635-4AFE-9949-DE2E0A0213C5}"/>
            </a:ext>
          </a:extLst>
        </xdr:cNvPr>
        <xdr:cNvSpPr txBox="1"/>
      </xdr:nvSpPr>
      <xdr:spPr>
        <a:xfrm>
          <a:off x="14846300" y="572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7934</xdr:rowOff>
    </xdr:from>
    <xdr:to>
      <xdr:col>72</xdr:col>
      <xdr:colOff>123825</xdr:colOff>
      <xdr:row>29</xdr:row>
      <xdr:rowOff>109534</xdr:rowOff>
    </xdr:to>
    <xdr:sp macro="" textlink="">
      <xdr:nvSpPr>
        <xdr:cNvPr id="146" name="楕円 145">
          <a:extLst>
            <a:ext uri="{FF2B5EF4-FFF2-40B4-BE49-F238E27FC236}">
              <a16:creationId xmlns:a16="http://schemas.microsoft.com/office/drawing/2014/main" id="{746B2BB6-0175-468E-B884-2F39F989A6CA}"/>
            </a:ext>
          </a:extLst>
        </xdr:cNvPr>
        <xdr:cNvSpPr/>
      </xdr:nvSpPr>
      <xdr:spPr>
        <a:xfrm>
          <a:off x="14033500" y="575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58734</xdr:rowOff>
    </xdr:from>
    <xdr:to>
      <xdr:col>76</xdr:col>
      <xdr:colOff>22225</xdr:colOff>
      <xdr:row>30</xdr:row>
      <xdr:rowOff>5104</xdr:rowOff>
    </xdr:to>
    <xdr:cxnSp macro="">
      <xdr:nvCxnSpPr>
        <xdr:cNvPr id="147" name="直線コネクタ 146">
          <a:extLst>
            <a:ext uri="{FF2B5EF4-FFF2-40B4-BE49-F238E27FC236}">
              <a16:creationId xmlns:a16="http://schemas.microsoft.com/office/drawing/2014/main" id="{A8BFEF46-5DC6-43A5-BEAF-D59EEE4D1128}"/>
            </a:ext>
          </a:extLst>
        </xdr:cNvPr>
        <xdr:cNvCxnSpPr/>
      </xdr:nvCxnSpPr>
      <xdr:spPr>
        <a:xfrm>
          <a:off x="14084300" y="5802309"/>
          <a:ext cx="711200" cy="11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159439</xdr:rowOff>
    </xdr:from>
    <xdr:to>
      <xdr:col>68</xdr:col>
      <xdr:colOff>123825</xdr:colOff>
      <xdr:row>29</xdr:row>
      <xdr:rowOff>89589</xdr:rowOff>
    </xdr:to>
    <xdr:sp macro="" textlink="">
      <xdr:nvSpPr>
        <xdr:cNvPr id="148" name="楕円 147">
          <a:extLst>
            <a:ext uri="{FF2B5EF4-FFF2-40B4-BE49-F238E27FC236}">
              <a16:creationId xmlns:a16="http://schemas.microsoft.com/office/drawing/2014/main" id="{2EAECB14-6B1B-4347-9207-FE58BB4FDF2C}"/>
            </a:ext>
          </a:extLst>
        </xdr:cNvPr>
        <xdr:cNvSpPr/>
      </xdr:nvSpPr>
      <xdr:spPr>
        <a:xfrm>
          <a:off x="13271500" y="573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38789</xdr:rowOff>
    </xdr:from>
    <xdr:to>
      <xdr:col>72</xdr:col>
      <xdr:colOff>73025</xdr:colOff>
      <xdr:row>29</xdr:row>
      <xdr:rowOff>58734</xdr:rowOff>
    </xdr:to>
    <xdr:cxnSp macro="">
      <xdr:nvCxnSpPr>
        <xdr:cNvPr id="149" name="直線コネクタ 148">
          <a:extLst>
            <a:ext uri="{FF2B5EF4-FFF2-40B4-BE49-F238E27FC236}">
              <a16:creationId xmlns:a16="http://schemas.microsoft.com/office/drawing/2014/main" id="{FFEB4F31-FDA0-41E6-9AAB-308D905C62CE}"/>
            </a:ext>
          </a:extLst>
        </xdr:cNvPr>
        <xdr:cNvCxnSpPr/>
      </xdr:nvCxnSpPr>
      <xdr:spPr>
        <a:xfrm>
          <a:off x="13322300" y="5782364"/>
          <a:ext cx="762000" cy="1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158309</xdr:rowOff>
    </xdr:from>
    <xdr:to>
      <xdr:col>64</xdr:col>
      <xdr:colOff>123825</xdr:colOff>
      <xdr:row>29</xdr:row>
      <xdr:rowOff>88459</xdr:rowOff>
    </xdr:to>
    <xdr:sp macro="" textlink="">
      <xdr:nvSpPr>
        <xdr:cNvPr id="150" name="楕円 149">
          <a:extLst>
            <a:ext uri="{FF2B5EF4-FFF2-40B4-BE49-F238E27FC236}">
              <a16:creationId xmlns:a16="http://schemas.microsoft.com/office/drawing/2014/main" id="{ED2ACCF1-A562-4EE2-A20D-4192681C73D3}"/>
            </a:ext>
          </a:extLst>
        </xdr:cNvPr>
        <xdr:cNvSpPr/>
      </xdr:nvSpPr>
      <xdr:spPr>
        <a:xfrm>
          <a:off x="12509500" y="573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37659</xdr:rowOff>
    </xdr:from>
    <xdr:to>
      <xdr:col>68</xdr:col>
      <xdr:colOff>73025</xdr:colOff>
      <xdr:row>29</xdr:row>
      <xdr:rowOff>38789</xdr:rowOff>
    </xdr:to>
    <xdr:cxnSp macro="">
      <xdr:nvCxnSpPr>
        <xdr:cNvPr id="151" name="直線コネクタ 150">
          <a:extLst>
            <a:ext uri="{FF2B5EF4-FFF2-40B4-BE49-F238E27FC236}">
              <a16:creationId xmlns:a16="http://schemas.microsoft.com/office/drawing/2014/main" id="{1332DC06-50E1-47FA-838F-5A6AC3A9078C}"/>
            </a:ext>
          </a:extLst>
        </xdr:cNvPr>
        <xdr:cNvCxnSpPr/>
      </xdr:nvCxnSpPr>
      <xdr:spPr>
        <a:xfrm>
          <a:off x="12560300" y="5781234"/>
          <a:ext cx="762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139289</xdr:rowOff>
    </xdr:from>
    <xdr:to>
      <xdr:col>60</xdr:col>
      <xdr:colOff>123825</xdr:colOff>
      <xdr:row>29</xdr:row>
      <xdr:rowOff>69439</xdr:rowOff>
    </xdr:to>
    <xdr:sp macro="" textlink="">
      <xdr:nvSpPr>
        <xdr:cNvPr id="152" name="楕円 151">
          <a:extLst>
            <a:ext uri="{FF2B5EF4-FFF2-40B4-BE49-F238E27FC236}">
              <a16:creationId xmlns:a16="http://schemas.microsoft.com/office/drawing/2014/main" id="{30AA29D1-2232-4205-9EF0-3B9A8657C08D}"/>
            </a:ext>
          </a:extLst>
        </xdr:cNvPr>
        <xdr:cNvSpPr/>
      </xdr:nvSpPr>
      <xdr:spPr>
        <a:xfrm>
          <a:off x="11747500" y="57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18639</xdr:rowOff>
    </xdr:from>
    <xdr:to>
      <xdr:col>64</xdr:col>
      <xdr:colOff>73025</xdr:colOff>
      <xdr:row>29</xdr:row>
      <xdr:rowOff>37659</xdr:rowOff>
    </xdr:to>
    <xdr:cxnSp macro="">
      <xdr:nvCxnSpPr>
        <xdr:cNvPr id="153" name="直線コネクタ 152">
          <a:extLst>
            <a:ext uri="{FF2B5EF4-FFF2-40B4-BE49-F238E27FC236}">
              <a16:creationId xmlns:a16="http://schemas.microsoft.com/office/drawing/2014/main" id="{C96BBA72-F255-4651-B215-512435F3F0AC}"/>
            </a:ext>
          </a:extLst>
        </xdr:cNvPr>
        <xdr:cNvCxnSpPr/>
      </xdr:nvCxnSpPr>
      <xdr:spPr>
        <a:xfrm>
          <a:off x="11798300" y="5762214"/>
          <a:ext cx="762000" cy="1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4" name="n_1aveValue債務償還比率">
          <a:extLst>
            <a:ext uri="{FF2B5EF4-FFF2-40B4-BE49-F238E27FC236}">
              <a16:creationId xmlns:a16="http://schemas.microsoft.com/office/drawing/2014/main" id="{8AAC2F4C-316A-4015-86F7-149697758F7B}"/>
            </a:ext>
          </a:extLst>
        </xdr:cNvPr>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5" name="n_2aveValue債務償還比率">
          <a:extLst>
            <a:ext uri="{FF2B5EF4-FFF2-40B4-BE49-F238E27FC236}">
              <a16:creationId xmlns:a16="http://schemas.microsoft.com/office/drawing/2014/main" id="{69ECCD1A-709D-4BC1-81DC-447407FACDE1}"/>
            </a:ext>
          </a:extLst>
        </xdr:cNvPr>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6" name="n_3aveValue債務償還比率">
          <a:extLst>
            <a:ext uri="{FF2B5EF4-FFF2-40B4-BE49-F238E27FC236}">
              <a16:creationId xmlns:a16="http://schemas.microsoft.com/office/drawing/2014/main" id="{036F7099-3AAF-4114-B984-568985D38911}"/>
            </a:ext>
          </a:extLst>
        </xdr:cNvPr>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57" name="n_4aveValue債務償還比率">
          <a:extLst>
            <a:ext uri="{FF2B5EF4-FFF2-40B4-BE49-F238E27FC236}">
              <a16:creationId xmlns:a16="http://schemas.microsoft.com/office/drawing/2014/main" id="{E6E9CACF-1FF8-4232-A6E8-9976569594C9}"/>
            </a:ext>
          </a:extLst>
        </xdr:cNvPr>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126061</xdr:rowOff>
    </xdr:from>
    <xdr:ext cx="469744" cy="259045"/>
    <xdr:sp macro="" textlink="">
      <xdr:nvSpPr>
        <xdr:cNvPr id="158" name="n_1mainValue債務償還比率">
          <a:extLst>
            <a:ext uri="{FF2B5EF4-FFF2-40B4-BE49-F238E27FC236}">
              <a16:creationId xmlns:a16="http://schemas.microsoft.com/office/drawing/2014/main" id="{7F18B015-C9ED-4286-A03E-CBD771DA9327}"/>
            </a:ext>
          </a:extLst>
        </xdr:cNvPr>
        <xdr:cNvSpPr txBox="1"/>
      </xdr:nvSpPr>
      <xdr:spPr>
        <a:xfrm>
          <a:off x="13836727" y="552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106116</xdr:rowOff>
    </xdr:from>
    <xdr:ext cx="469744" cy="259045"/>
    <xdr:sp macro="" textlink="">
      <xdr:nvSpPr>
        <xdr:cNvPr id="159" name="n_2mainValue債務償還比率">
          <a:extLst>
            <a:ext uri="{FF2B5EF4-FFF2-40B4-BE49-F238E27FC236}">
              <a16:creationId xmlns:a16="http://schemas.microsoft.com/office/drawing/2014/main" id="{F386FE5E-0384-441C-8D3A-029F4061A9BA}"/>
            </a:ext>
          </a:extLst>
        </xdr:cNvPr>
        <xdr:cNvSpPr txBox="1"/>
      </xdr:nvSpPr>
      <xdr:spPr>
        <a:xfrm>
          <a:off x="13087427" y="550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104986</xdr:rowOff>
    </xdr:from>
    <xdr:ext cx="469744" cy="259045"/>
    <xdr:sp macro="" textlink="">
      <xdr:nvSpPr>
        <xdr:cNvPr id="160" name="n_3mainValue債務償還比率">
          <a:extLst>
            <a:ext uri="{FF2B5EF4-FFF2-40B4-BE49-F238E27FC236}">
              <a16:creationId xmlns:a16="http://schemas.microsoft.com/office/drawing/2014/main" id="{A6804FDC-B8DA-4E60-AD91-EA5DC6A67D6B}"/>
            </a:ext>
          </a:extLst>
        </xdr:cNvPr>
        <xdr:cNvSpPr txBox="1"/>
      </xdr:nvSpPr>
      <xdr:spPr>
        <a:xfrm>
          <a:off x="12325427" y="550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85966</xdr:rowOff>
    </xdr:from>
    <xdr:ext cx="469744" cy="259045"/>
    <xdr:sp macro="" textlink="">
      <xdr:nvSpPr>
        <xdr:cNvPr id="161" name="n_4mainValue債務償還比率">
          <a:extLst>
            <a:ext uri="{FF2B5EF4-FFF2-40B4-BE49-F238E27FC236}">
              <a16:creationId xmlns:a16="http://schemas.microsoft.com/office/drawing/2014/main" id="{CF2C4499-00B1-4A76-8F7E-D7936AACF16B}"/>
            </a:ext>
          </a:extLst>
        </xdr:cNvPr>
        <xdr:cNvSpPr txBox="1"/>
      </xdr:nvSpPr>
      <xdr:spPr>
        <a:xfrm>
          <a:off x="11563427" y="548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538175A3-33DD-4BDF-BDEA-CDB76A77EDC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2D2AA960-5D9A-445C-96FE-A405515D1F4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9EE914F0-EB70-42CB-88E7-908187310D7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B83F8596-245D-4C88-A621-2AF39135000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2E5AE4BF-3E8D-49CB-A8D7-1CD1141D195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92AF2630-0B43-45D3-9D62-52454F21F29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89B6221-F828-4B21-AAC3-6A204F2863F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B0A34C-9696-4DCF-963F-AAA98E49652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93E6FAC-DB60-42D6-8AB3-13ABED78D2C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41BFA9B-8106-4138-B9A6-C162BE16768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長崎県五島市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A99E119-BCFD-4B31-BC75-6AE87AF33D1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B382C86-3BDD-482F-9876-B68217CB048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2A90632-77FC-49DD-9744-D493ED82753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5D60D58-F106-4B77-A012-2A35B07770F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618A6CF-407C-46D7-8172-DCF1DF873F6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B7CC42A-D905-497C-9A0A-368A5F94927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36,704
36,578
420.12
37,375,870
36,028,674
633,393
16,099,425
39,165,825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9F7D945-288F-4518-8FDC-0ACFB3B3C06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649F61B-4E2B-4687-A663-20141BF5FAF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B9C5210-C10F-4A41-945E-FB756060455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209870C-0AC6-4BFC-85C4-A1EC48642C2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230A093-F507-412D-8616-9799368D0CE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5B303B7-A62B-444A-994C-D1E60BAA6F2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C249B8B-0989-4FC9-AF74-A8B01E68CD9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68E37FA-3915-4866-9048-DED979058D3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F8CE67F-D900-462C-A952-CD8CD8169E5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EB16024-D85B-47C7-AC84-10B7C4E3F7B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E6BC756-91D9-4D3A-B68E-2794574E843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FAEA862-7D19-4E0C-9188-BFB91FC4BE2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2D212BC-1FE3-498C-A655-1A30701994B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B32D27D-1B83-46AC-9F4F-3CA9EC6C6E3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BA029E8-3B6E-4DAA-AE72-CE387C951FC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5F71214-F923-4760-8CC4-E6AC3449053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E0DA68D-6A60-4817-8D68-F81B39F1A1C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C57AD98-582B-4CAB-89AF-4B14C68BB32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A240A0E-FB40-45BB-8BD7-9302FEC5A3D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1BEED30-F9DA-42E7-92C9-2EBDB69A7B2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7DB1A1C-A81C-4CC6-BFA1-14E12109C56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4EA0963-C75F-456F-A66C-2C4948DFF25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FBFE626-7D47-4618-B304-665EE9D99AB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4148321-7E73-47F6-A940-AB2FB2FCE9E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4B89CA9-0C6C-41D9-8026-C9FCE0FBCBA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B9BC5E6-6C52-4C95-8A8F-F1F338AE71C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9E13687-BCE1-4137-8635-B35B51267DC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ED79271-1BF4-44AD-A63E-80C9F89D5E0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CA6A6AD-AB84-4C61-B14C-2A6DFC7BC6B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1F3C89D-84C8-4765-9B32-E55CFF73158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BAE44A9-98F9-45A8-93D9-C2E9888AF6E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AC4A5A0-6415-44A0-8EA0-8E99A8EB91D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F4E969A-C210-4709-BB76-CB87C3FC57D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1FD5BFF-76C6-4725-8074-91FE353CB88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48FC4A1-07B1-463F-9191-1FA5F081614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6F9A342-0A72-4BF4-BBF0-F66D6E3480C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66B9D5B-F2A7-4C91-829D-E4C7253D24F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3BC745C-B2F5-4FEC-8BEC-B85A71C112C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6ED2B0C-54AE-45E5-8ADB-431E03ADF43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0E574E9-D731-4E37-A186-F1D66492080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0570929-D3DE-4786-8C9B-4A81ABE4BBA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628DB42-FE37-49FE-9189-517FF5E200C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FFC627A-E614-46A1-ABD7-7EF3A8A46DA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2389132-0F0B-49A7-88FE-1CFF9464424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6DA964D-C7E4-438E-B352-22108E574FE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1675CB1-E19E-493D-A1E4-E19C1DCC01C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2FA6D267-65EA-4073-B90F-8BB40D7B05A0}"/>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FA6A59DB-5C23-490B-8655-FFF2FA0E9B85}"/>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3A0C8C37-6A78-44A5-82B2-1880C1FD4C84}"/>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68952891-9D8F-4238-8428-6F78465F02EE}"/>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4B953C71-8BBA-49BC-AC51-BDA8E3EE4CD0}"/>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1239B760-34A2-4960-9D9E-058342F6ECFB}"/>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B0DD6B7D-AC8F-42C5-9B96-55860AC377B4}"/>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BC97D837-F871-4E89-9E09-954D0FCDFE06}"/>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28D371F0-DAEA-489B-8248-49BB5CCEAF45}"/>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B6DF468E-D151-483F-ABB7-F8B8B0E92E56}"/>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813F2D5F-4515-488F-9435-5B62EF4A7001}"/>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2492CAC-2BCC-4A38-A192-B8A7D701EBB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EB114EE-E704-4084-91E2-6D469DADFD9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45F72B8-1864-4928-B49F-2657C521882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A764359-C665-4C46-8B03-1FF45F139AF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673FC3F-929C-4FDF-8CDF-0E128DCFABE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74" name="楕円 73">
          <a:extLst>
            <a:ext uri="{FF2B5EF4-FFF2-40B4-BE49-F238E27FC236}">
              <a16:creationId xmlns:a16="http://schemas.microsoft.com/office/drawing/2014/main" id="{1C6DD1B0-FB45-4A43-B8CF-5DA91FF654C1}"/>
            </a:ext>
          </a:extLst>
        </xdr:cNvPr>
        <xdr:cNvSpPr/>
      </xdr:nvSpPr>
      <xdr:spPr>
        <a:xfrm>
          <a:off x="4584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64605</xdr:rowOff>
    </xdr:from>
    <xdr:ext cx="405111" cy="259045"/>
    <xdr:sp macro="" textlink="">
      <xdr:nvSpPr>
        <xdr:cNvPr id="75" name="【道路】&#10;有形固定資産減価償却率該当値テキスト">
          <a:extLst>
            <a:ext uri="{FF2B5EF4-FFF2-40B4-BE49-F238E27FC236}">
              <a16:creationId xmlns:a16="http://schemas.microsoft.com/office/drawing/2014/main" id="{79E77B0A-C30E-4C2D-A2DF-99283F349FEA}"/>
            </a:ext>
          </a:extLst>
        </xdr:cNvPr>
        <xdr:cNvSpPr txBox="1"/>
      </xdr:nvSpPr>
      <xdr:spPr>
        <a:xfrm>
          <a:off x="4673600" y="640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6" name="楕円 75">
          <a:extLst>
            <a:ext uri="{FF2B5EF4-FFF2-40B4-BE49-F238E27FC236}">
              <a16:creationId xmlns:a16="http://schemas.microsoft.com/office/drawing/2014/main" id="{1A974EBB-48F0-47E1-BF3C-52800FE85447}"/>
            </a:ext>
          </a:extLst>
        </xdr:cNvPr>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92528</xdr:rowOff>
    </xdr:to>
    <xdr:cxnSp macro="">
      <xdr:nvCxnSpPr>
        <xdr:cNvPr id="77" name="直線コネクタ 76">
          <a:extLst>
            <a:ext uri="{FF2B5EF4-FFF2-40B4-BE49-F238E27FC236}">
              <a16:creationId xmlns:a16="http://schemas.microsoft.com/office/drawing/2014/main" id="{61F3C1DF-2359-4471-85AD-0DFC3473B1DD}"/>
            </a:ext>
          </a:extLst>
        </xdr:cNvPr>
        <xdr:cNvCxnSpPr/>
      </xdr:nvCxnSpPr>
      <xdr:spPr>
        <a:xfrm>
          <a:off x="3797300" y="657987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87449</xdr:rowOff>
    </xdr:from>
    <xdr:to>
      <xdr:col>15</xdr:col>
      <xdr:colOff>101600</xdr:colOff>
      <xdr:row>38</xdr:row>
      <xdr:rowOff>17599</xdr:rowOff>
    </xdr:to>
    <xdr:sp macro="" textlink="">
      <xdr:nvSpPr>
        <xdr:cNvPr id="78" name="楕円 77">
          <a:extLst>
            <a:ext uri="{FF2B5EF4-FFF2-40B4-BE49-F238E27FC236}">
              <a16:creationId xmlns:a16="http://schemas.microsoft.com/office/drawing/2014/main" id="{AA91C56A-ED94-49AF-9AFA-33ADD4DBC532}"/>
            </a:ext>
          </a:extLst>
        </xdr:cNvPr>
        <xdr:cNvSpPr/>
      </xdr:nvSpPr>
      <xdr:spPr>
        <a:xfrm>
          <a:off x="2857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138249</xdr:rowOff>
    </xdr:from>
    <xdr:to>
      <xdr:col>19</xdr:col>
      <xdr:colOff>177800</xdr:colOff>
      <xdr:row>38</xdr:row>
      <xdr:rowOff>64770</xdr:rowOff>
    </xdr:to>
    <xdr:cxnSp macro="">
      <xdr:nvCxnSpPr>
        <xdr:cNvPr id="79" name="直線コネクタ 78">
          <a:extLst>
            <a:ext uri="{FF2B5EF4-FFF2-40B4-BE49-F238E27FC236}">
              <a16:creationId xmlns:a16="http://schemas.microsoft.com/office/drawing/2014/main" id="{7D72EB55-75F1-4C09-9DE6-54B181E4E1F8}"/>
            </a:ext>
          </a:extLst>
        </xdr:cNvPr>
        <xdr:cNvCxnSpPr/>
      </xdr:nvCxnSpPr>
      <xdr:spPr>
        <a:xfrm>
          <a:off x="2908300" y="648189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85816</xdr:rowOff>
    </xdr:from>
    <xdr:to>
      <xdr:col>10</xdr:col>
      <xdr:colOff>165100</xdr:colOff>
      <xdr:row>38</xdr:row>
      <xdr:rowOff>15966</xdr:rowOff>
    </xdr:to>
    <xdr:sp macro="" textlink="">
      <xdr:nvSpPr>
        <xdr:cNvPr id="80" name="楕円 79">
          <a:extLst>
            <a:ext uri="{FF2B5EF4-FFF2-40B4-BE49-F238E27FC236}">
              <a16:creationId xmlns:a16="http://schemas.microsoft.com/office/drawing/2014/main" id="{D4376A0B-F128-4879-8BD2-36030E8A9D12}"/>
            </a:ext>
          </a:extLst>
        </xdr:cNvPr>
        <xdr:cNvSpPr/>
      </xdr:nvSpPr>
      <xdr:spPr>
        <a:xfrm>
          <a:off x="1968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37</xdr:row>
      <xdr:rowOff>138249</xdr:rowOff>
    </xdr:to>
    <xdr:cxnSp macro="">
      <xdr:nvCxnSpPr>
        <xdr:cNvPr id="81" name="直線コネクタ 80">
          <a:extLst>
            <a:ext uri="{FF2B5EF4-FFF2-40B4-BE49-F238E27FC236}">
              <a16:creationId xmlns:a16="http://schemas.microsoft.com/office/drawing/2014/main" id="{1EECA797-E4F5-453F-AF79-4648ECAEB7C7}"/>
            </a:ext>
          </a:extLst>
        </xdr:cNvPr>
        <xdr:cNvCxnSpPr/>
      </xdr:nvCxnSpPr>
      <xdr:spPr>
        <a:xfrm>
          <a:off x="2019300" y="64802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2" name="n_1aveValue【道路】&#10;有形固定資産減価償却率">
          <a:extLst>
            <a:ext uri="{FF2B5EF4-FFF2-40B4-BE49-F238E27FC236}">
              <a16:creationId xmlns:a16="http://schemas.microsoft.com/office/drawing/2014/main" id="{6900D8DA-A513-4969-AA74-BE5FA2267D05}"/>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3" name="n_2aveValue【道路】&#10;有形固定資産減価償却率">
          <a:extLst>
            <a:ext uri="{FF2B5EF4-FFF2-40B4-BE49-F238E27FC236}">
              <a16:creationId xmlns:a16="http://schemas.microsoft.com/office/drawing/2014/main" id="{CBB0006C-0AA1-4C7B-B2AC-D6144B02A0E6}"/>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4" name="n_3aveValue【道路】&#10;有形固定資産減価償却率">
          <a:extLst>
            <a:ext uri="{FF2B5EF4-FFF2-40B4-BE49-F238E27FC236}">
              <a16:creationId xmlns:a16="http://schemas.microsoft.com/office/drawing/2014/main" id="{34899902-1484-4055-8A19-71FB61F5A001}"/>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a:extLst>
            <a:ext uri="{FF2B5EF4-FFF2-40B4-BE49-F238E27FC236}">
              <a16:creationId xmlns:a16="http://schemas.microsoft.com/office/drawing/2014/main" id="{A50D7283-4187-4752-9809-DD43C3244B5B}"/>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132097</xdr:rowOff>
    </xdr:from>
    <xdr:ext cx="405111" cy="259045"/>
    <xdr:sp macro="" textlink="">
      <xdr:nvSpPr>
        <xdr:cNvPr id="86" name="n_1mainValue【道路】&#10;有形固定資産減価償却率">
          <a:extLst>
            <a:ext uri="{FF2B5EF4-FFF2-40B4-BE49-F238E27FC236}">
              <a16:creationId xmlns:a16="http://schemas.microsoft.com/office/drawing/2014/main" id="{A04761D5-D851-499B-8005-050BC59DBFB4}"/>
            </a:ext>
          </a:extLst>
        </xdr:cNvPr>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34126</xdr:rowOff>
    </xdr:from>
    <xdr:ext cx="405111" cy="259045"/>
    <xdr:sp macro="" textlink="">
      <xdr:nvSpPr>
        <xdr:cNvPr id="87" name="n_2mainValue【道路】&#10;有形固定資産減価償却率">
          <a:extLst>
            <a:ext uri="{FF2B5EF4-FFF2-40B4-BE49-F238E27FC236}">
              <a16:creationId xmlns:a16="http://schemas.microsoft.com/office/drawing/2014/main" id="{93BCC44F-E6F1-4A19-8D68-C5FD24564532}"/>
            </a:ext>
          </a:extLst>
        </xdr:cNvPr>
        <xdr:cNvSpPr txBox="1"/>
      </xdr:nvSpPr>
      <xdr:spPr>
        <a:xfrm>
          <a:off x="2705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8" name="n_3mainValue【道路】&#10;有形固定資産減価償却率">
          <a:extLst>
            <a:ext uri="{FF2B5EF4-FFF2-40B4-BE49-F238E27FC236}">
              <a16:creationId xmlns:a16="http://schemas.microsoft.com/office/drawing/2014/main" id="{56A68CCF-9439-4401-B319-3EBF3AFC25F9}"/>
            </a:ext>
          </a:extLst>
        </xdr:cNvPr>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617044AE-5C30-4545-812A-8C32630F744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B2A78943-E51B-4510-8EA4-2F37200B286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706A42E-B011-4598-9D88-F3BE58C6F70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9FCB96C-D8AE-4D40-88A1-3F768BF2FE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234832B-758A-4626-A903-959FDAED085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9062422-F9CA-40E6-8FA6-D0724F2E98A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4390471-9569-49D2-9CBE-21F1F6FE1A6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A238161-E4D7-478F-AE1D-1B5079C3021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FEF99748-EE3A-4B2F-8D9D-C86FF03556E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F8CDC55D-D59A-4E3A-B40B-4EE3F7827A2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11627000-BF8C-41EC-B084-55E6F7F4AF1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BEAE34B5-A9E8-437A-B86B-00F8A992B02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5EE3FB63-8617-46A2-A1ED-DA6BF311C1D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0A487207-7FEF-4723-A209-BB5D6EC8717C}"/>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5229B5D5-7474-4407-8247-E653D083A81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B4418152-7CB8-4B58-BB82-24545B212295}"/>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7BA80D32-FCE8-4A68-A5BC-8B23C0F7599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BFF91A51-3263-4D60-B15C-C4EBAE093D5D}"/>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2932E40C-9AA9-4638-8ECB-64D90E0F198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88DFBB1C-F3B1-4B02-9F12-F4E4C6C8C5D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B2B3109E-6E9D-4533-A287-605762C682B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a:extLst>
            <a:ext uri="{FF2B5EF4-FFF2-40B4-BE49-F238E27FC236}">
              <a16:creationId xmlns:a16="http://schemas.microsoft.com/office/drawing/2014/main" id="{DBC34CAC-15C7-4815-AFA2-72C6D9C2C9DA}"/>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a:extLst>
            <a:ext uri="{FF2B5EF4-FFF2-40B4-BE49-F238E27FC236}">
              <a16:creationId xmlns:a16="http://schemas.microsoft.com/office/drawing/2014/main" id="{2868CE02-A97B-47C8-ADB9-728AE1BB1F45}"/>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a:extLst>
            <a:ext uri="{FF2B5EF4-FFF2-40B4-BE49-F238E27FC236}">
              <a16:creationId xmlns:a16="http://schemas.microsoft.com/office/drawing/2014/main" id="{3EB1EA21-9C31-4B04-AD65-C5C96B4601BF}"/>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a:extLst>
            <a:ext uri="{FF2B5EF4-FFF2-40B4-BE49-F238E27FC236}">
              <a16:creationId xmlns:a16="http://schemas.microsoft.com/office/drawing/2014/main" id="{95544166-B4CF-4B21-9B3D-A5F04CC24C20}"/>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a:extLst>
            <a:ext uri="{FF2B5EF4-FFF2-40B4-BE49-F238E27FC236}">
              <a16:creationId xmlns:a16="http://schemas.microsoft.com/office/drawing/2014/main" id="{8BB9B8AA-B40D-483F-BB2D-FD1AD8AA4B2F}"/>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5" name="【道路】&#10;一人当たり延長平均値テキスト">
          <a:extLst>
            <a:ext uri="{FF2B5EF4-FFF2-40B4-BE49-F238E27FC236}">
              <a16:creationId xmlns:a16="http://schemas.microsoft.com/office/drawing/2014/main" id="{1B11B5A7-81DE-4BD5-910D-8B7E8259F2F3}"/>
            </a:ext>
          </a:extLst>
        </xdr:cNvPr>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a:extLst>
            <a:ext uri="{FF2B5EF4-FFF2-40B4-BE49-F238E27FC236}">
              <a16:creationId xmlns:a16="http://schemas.microsoft.com/office/drawing/2014/main" id="{7E971445-0D52-4278-BB60-76955C42529B}"/>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a:extLst>
            <a:ext uri="{FF2B5EF4-FFF2-40B4-BE49-F238E27FC236}">
              <a16:creationId xmlns:a16="http://schemas.microsoft.com/office/drawing/2014/main" id="{C112026C-4A5B-476C-A7FD-F00C3170E005}"/>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a:extLst>
            <a:ext uri="{FF2B5EF4-FFF2-40B4-BE49-F238E27FC236}">
              <a16:creationId xmlns:a16="http://schemas.microsoft.com/office/drawing/2014/main" id="{26D4CE6A-ABA0-4B0C-BAAE-0A5E9BBEA841}"/>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a:extLst>
            <a:ext uri="{FF2B5EF4-FFF2-40B4-BE49-F238E27FC236}">
              <a16:creationId xmlns:a16="http://schemas.microsoft.com/office/drawing/2014/main" id="{E8D62988-B49C-47C9-ADA3-340D2E3C4DD4}"/>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0" name="フローチャート: 判断 119">
          <a:extLst>
            <a:ext uri="{FF2B5EF4-FFF2-40B4-BE49-F238E27FC236}">
              <a16:creationId xmlns:a16="http://schemas.microsoft.com/office/drawing/2014/main" id="{1068E350-9EC2-4CCC-84DD-E2D8B7F6B5E9}"/>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A1A7A99-BE45-4738-95FC-32BD2A0819C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EB79069-7F26-44FF-8595-5A39B190AEA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CE5D3B5-3D79-4B3D-970F-AE39B0823E4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4FB4199-FCBE-46E5-B5A0-C4512042BC2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50261FE-0316-46A8-B03F-785280E639D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105913</xdr:rowOff>
    </xdr:from>
    <xdr:to>
      <xdr:col>55</xdr:col>
      <xdr:colOff>50800</xdr:colOff>
      <xdr:row>40</xdr:row>
      <xdr:rowOff>36063</xdr:rowOff>
    </xdr:to>
    <xdr:sp macro="" textlink="">
      <xdr:nvSpPr>
        <xdr:cNvPr id="126" name="楕円 125">
          <a:extLst>
            <a:ext uri="{FF2B5EF4-FFF2-40B4-BE49-F238E27FC236}">
              <a16:creationId xmlns:a16="http://schemas.microsoft.com/office/drawing/2014/main" id="{B8856211-5603-47D7-9F6F-35A20012FB13}"/>
            </a:ext>
          </a:extLst>
        </xdr:cNvPr>
        <xdr:cNvSpPr/>
      </xdr:nvSpPr>
      <xdr:spPr>
        <a:xfrm>
          <a:off x="10426700" y="679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128790</xdr:rowOff>
    </xdr:from>
    <xdr:ext cx="534377" cy="259045"/>
    <xdr:sp macro="" textlink="">
      <xdr:nvSpPr>
        <xdr:cNvPr id="127" name="【道路】&#10;一人当たり延長該当値テキスト">
          <a:extLst>
            <a:ext uri="{FF2B5EF4-FFF2-40B4-BE49-F238E27FC236}">
              <a16:creationId xmlns:a16="http://schemas.microsoft.com/office/drawing/2014/main" id="{DB883D80-AF82-42D9-8B8B-5F9AF80E5091}"/>
            </a:ext>
          </a:extLst>
        </xdr:cNvPr>
        <xdr:cNvSpPr txBox="1"/>
      </xdr:nvSpPr>
      <xdr:spPr>
        <a:xfrm>
          <a:off x="10515600" y="664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109562</xdr:rowOff>
    </xdr:from>
    <xdr:to>
      <xdr:col>50</xdr:col>
      <xdr:colOff>165100</xdr:colOff>
      <xdr:row>40</xdr:row>
      <xdr:rowOff>39712</xdr:rowOff>
    </xdr:to>
    <xdr:sp macro="" textlink="">
      <xdr:nvSpPr>
        <xdr:cNvPr id="128" name="楕円 127">
          <a:extLst>
            <a:ext uri="{FF2B5EF4-FFF2-40B4-BE49-F238E27FC236}">
              <a16:creationId xmlns:a16="http://schemas.microsoft.com/office/drawing/2014/main" id="{9F79C356-8075-4A4A-A4E4-F93A4143962D}"/>
            </a:ext>
          </a:extLst>
        </xdr:cNvPr>
        <xdr:cNvSpPr/>
      </xdr:nvSpPr>
      <xdr:spPr>
        <a:xfrm>
          <a:off x="9588500" y="67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156713</xdr:rowOff>
    </xdr:from>
    <xdr:to>
      <xdr:col>55</xdr:col>
      <xdr:colOff>0</xdr:colOff>
      <xdr:row>39</xdr:row>
      <xdr:rowOff>160362</xdr:rowOff>
    </xdr:to>
    <xdr:cxnSp macro="">
      <xdr:nvCxnSpPr>
        <xdr:cNvPr id="129" name="直線コネクタ 128">
          <a:extLst>
            <a:ext uri="{FF2B5EF4-FFF2-40B4-BE49-F238E27FC236}">
              <a16:creationId xmlns:a16="http://schemas.microsoft.com/office/drawing/2014/main" id="{113D4445-DCFD-42D4-8AAE-3C55FBE7CE65}"/>
            </a:ext>
          </a:extLst>
        </xdr:cNvPr>
        <xdr:cNvCxnSpPr/>
      </xdr:nvCxnSpPr>
      <xdr:spPr>
        <a:xfrm flipV="1">
          <a:off x="9639300" y="6843263"/>
          <a:ext cx="838200" cy="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114408</xdr:rowOff>
    </xdr:from>
    <xdr:to>
      <xdr:col>46</xdr:col>
      <xdr:colOff>38100</xdr:colOff>
      <xdr:row>40</xdr:row>
      <xdr:rowOff>44558</xdr:rowOff>
    </xdr:to>
    <xdr:sp macro="" textlink="">
      <xdr:nvSpPr>
        <xdr:cNvPr id="130" name="楕円 129">
          <a:extLst>
            <a:ext uri="{FF2B5EF4-FFF2-40B4-BE49-F238E27FC236}">
              <a16:creationId xmlns:a16="http://schemas.microsoft.com/office/drawing/2014/main" id="{42715F11-D9E7-4182-B3B2-0A7DF6BE9B20}"/>
            </a:ext>
          </a:extLst>
        </xdr:cNvPr>
        <xdr:cNvSpPr/>
      </xdr:nvSpPr>
      <xdr:spPr>
        <a:xfrm>
          <a:off x="8699500" y="68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160362</xdr:rowOff>
    </xdr:from>
    <xdr:to>
      <xdr:col>50</xdr:col>
      <xdr:colOff>114300</xdr:colOff>
      <xdr:row>39</xdr:row>
      <xdr:rowOff>165208</xdr:rowOff>
    </xdr:to>
    <xdr:cxnSp macro="">
      <xdr:nvCxnSpPr>
        <xdr:cNvPr id="131" name="直線コネクタ 130">
          <a:extLst>
            <a:ext uri="{FF2B5EF4-FFF2-40B4-BE49-F238E27FC236}">
              <a16:creationId xmlns:a16="http://schemas.microsoft.com/office/drawing/2014/main" id="{1A733324-BA18-4932-A05C-000E4D6130D3}"/>
            </a:ext>
          </a:extLst>
        </xdr:cNvPr>
        <xdr:cNvCxnSpPr/>
      </xdr:nvCxnSpPr>
      <xdr:spPr>
        <a:xfrm flipV="1">
          <a:off x="8750300" y="6846912"/>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119455</xdr:rowOff>
    </xdr:from>
    <xdr:to>
      <xdr:col>41</xdr:col>
      <xdr:colOff>101600</xdr:colOff>
      <xdr:row>40</xdr:row>
      <xdr:rowOff>49605</xdr:rowOff>
    </xdr:to>
    <xdr:sp macro="" textlink="">
      <xdr:nvSpPr>
        <xdr:cNvPr id="132" name="楕円 131">
          <a:extLst>
            <a:ext uri="{FF2B5EF4-FFF2-40B4-BE49-F238E27FC236}">
              <a16:creationId xmlns:a16="http://schemas.microsoft.com/office/drawing/2014/main" id="{7758C72B-EA6C-43E6-AB52-7B0C87B347B6}"/>
            </a:ext>
          </a:extLst>
        </xdr:cNvPr>
        <xdr:cNvSpPr/>
      </xdr:nvSpPr>
      <xdr:spPr>
        <a:xfrm>
          <a:off x="7810500" y="68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165208</xdr:rowOff>
    </xdr:from>
    <xdr:to>
      <xdr:col>45</xdr:col>
      <xdr:colOff>177800</xdr:colOff>
      <xdr:row>39</xdr:row>
      <xdr:rowOff>170255</xdr:rowOff>
    </xdr:to>
    <xdr:cxnSp macro="">
      <xdr:nvCxnSpPr>
        <xdr:cNvPr id="133" name="直線コネクタ 132">
          <a:extLst>
            <a:ext uri="{FF2B5EF4-FFF2-40B4-BE49-F238E27FC236}">
              <a16:creationId xmlns:a16="http://schemas.microsoft.com/office/drawing/2014/main" id="{C796E2D9-3BF2-47E9-A938-409F3C4B807F}"/>
            </a:ext>
          </a:extLst>
        </xdr:cNvPr>
        <xdr:cNvCxnSpPr/>
      </xdr:nvCxnSpPr>
      <xdr:spPr>
        <a:xfrm flipV="1">
          <a:off x="7861300" y="6851758"/>
          <a:ext cx="8890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4" name="n_1aveValue【道路】&#10;一人当たり延長">
          <a:extLst>
            <a:ext uri="{FF2B5EF4-FFF2-40B4-BE49-F238E27FC236}">
              <a16:creationId xmlns:a16="http://schemas.microsoft.com/office/drawing/2014/main" id="{30F6C1C4-E5B9-4ABE-8AEA-19E85B6200A0}"/>
            </a:ext>
          </a:extLst>
        </xdr:cNvPr>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35" name="n_2aveValue【道路】&#10;一人当たり延長">
          <a:extLst>
            <a:ext uri="{FF2B5EF4-FFF2-40B4-BE49-F238E27FC236}">
              <a16:creationId xmlns:a16="http://schemas.microsoft.com/office/drawing/2014/main" id="{54667696-282A-4075-9122-7B93F459CC33}"/>
            </a:ext>
          </a:extLst>
        </xdr:cNvPr>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36" name="n_3aveValue【道路】&#10;一人当たり延長">
          <a:extLst>
            <a:ext uri="{FF2B5EF4-FFF2-40B4-BE49-F238E27FC236}">
              <a16:creationId xmlns:a16="http://schemas.microsoft.com/office/drawing/2014/main" id="{3C93794A-B6C8-41F0-828B-59D36A25372D}"/>
            </a:ext>
          </a:extLst>
        </xdr:cNvPr>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7" name="n_4aveValue【道路】&#10;一人当たり延長">
          <a:extLst>
            <a:ext uri="{FF2B5EF4-FFF2-40B4-BE49-F238E27FC236}">
              <a16:creationId xmlns:a16="http://schemas.microsoft.com/office/drawing/2014/main" id="{5ADEE7AE-E997-4862-8322-D32625E4F392}"/>
            </a:ext>
          </a:extLst>
        </xdr:cNvPr>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56239</xdr:rowOff>
    </xdr:from>
    <xdr:ext cx="534377" cy="259045"/>
    <xdr:sp macro="" textlink="">
      <xdr:nvSpPr>
        <xdr:cNvPr id="138" name="n_1mainValue【道路】&#10;一人当たり延長">
          <a:extLst>
            <a:ext uri="{FF2B5EF4-FFF2-40B4-BE49-F238E27FC236}">
              <a16:creationId xmlns:a16="http://schemas.microsoft.com/office/drawing/2014/main" id="{F712C0ED-88A5-4EB5-955A-98288A454757}"/>
            </a:ext>
          </a:extLst>
        </xdr:cNvPr>
        <xdr:cNvSpPr txBox="1"/>
      </xdr:nvSpPr>
      <xdr:spPr>
        <a:xfrm>
          <a:off x="9359411" y="657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61085</xdr:rowOff>
    </xdr:from>
    <xdr:ext cx="534377" cy="259045"/>
    <xdr:sp macro="" textlink="">
      <xdr:nvSpPr>
        <xdr:cNvPr id="139" name="n_2mainValue【道路】&#10;一人当たり延長">
          <a:extLst>
            <a:ext uri="{FF2B5EF4-FFF2-40B4-BE49-F238E27FC236}">
              <a16:creationId xmlns:a16="http://schemas.microsoft.com/office/drawing/2014/main" id="{A52F3A75-00C1-4A55-9F3B-E7E456090E01}"/>
            </a:ext>
          </a:extLst>
        </xdr:cNvPr>
        <xdr:cNvSpPr txBox="1"/>
      </xdr:nvSpPr>
      <xdr:spPr>
        <a:xfrm>
          <a:off x="8483111" y="657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66132</xdr:rowOff>
    </xdr:from>
    <xdr:ext cx="534377" cy="259045"/>
    <xdr:sp macro="" textlink="">
      <xdr:nvSpPr>
        <xdr:cNvPr id="140" name="n_3mainValue【道路】&#10;一人当たり延長">
          <a:extLst>
            <a:ext uri="{FF2B5EF4-FFF2-40B4-BE49-F238E27FC236}">
              <a16:creationId xmlns:a16="http://schemas.microsoft.com/office/drawing/2014/main" id="{874C7F73-2406-4768-91EE-3926FA9CA278}"/>
            </a:ext>
          </a:extLst>
        </xdr:cNvPr>
        <xdr:cNvSpPr txBox="1"/>
      </xdr:nvSpPr>
      <xdr:spPr>
        <a:xfrm>
          <a:off x="7594111" y="658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3907672D-FECB-450E-82E0-EE50976AF12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D0C17F55-C35C-4D6F-A9B7-D440A676877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5B26B234-CE98-4A7E-9CCE-26BC9C8D531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FF0BD3AA-4332-4DA1-A72F-246113A8007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239D520C-879B-49FA-AF11-D1670AB1A40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8A146665-8D60-4506-9A60-BDC6EABA7C3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56857A2D-4A1E-4A84-A629-782E5C5BC47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C2009C59-CC45-4B81-9F90-AC94F2B36EA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7A21FC44-8628-4ADF-BDFB-77911E8E4AD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67DB0253-F28D-402D-8A63-05A7E43A1D4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824F818-6357-453C-8359-24873634DEE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A8D05877-A757-4B2E-8E5E-FA10AD9642B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id="{45B4515A-B01A-4CFD-9085-B38859866C5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9F8EEB62-25AB-477E-A4AC-6942EB48D22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E580DA41-128F-4DAB-AC51-0BB2325DAA1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6BE58F0-7BC8-436E-9D11-D8464A29DD0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CA52883-5107-46B8-A5B6-13A979D9604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86771707-4DAC-49F2-9F46-F619642119C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DF84C13D-6A82-4609-9B2F-1957F1C5055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A3800758-BE28-4D7C-B5A6-6D1B02AFDA1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a:extLst>
            <a:ext uri="{FF2B5EF4-FFF2-40B4-BE49-F238E27FC236}">
              <a16:creationId xmlns:a16="http://schemas.microsoft.com/office/drawing/2014/main" id="{7454A6CF-FE83-48EF-A218-A2DD7064CC73}"/>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8DA2135B-AD06-4EC9-95CC-D7CD9D618F6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56F60120-E2DF-43BF-B9FD-2CCA2FDF1A2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a:extLst>
            <a:ext uri="{FF2B5EF4-FFF2-40B4-BE49-F238E27FC236}">
              <a16:creationId xmlns:a16="http://schemas.microsoft.com/office/drawing/2014/main" id="{5C5651A8-3830-4B06-A99C-CD5819ADA817}"/>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248C65E5-C675-41C7-8A08-9C41A2944C18}"/>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a:extLst>
            <a:ext uri="{FF2B5EF4-FFF2-40B4-BE49-F238E27FC236}">
              <a16:creationId xmlns:a16="http://schemas.microsoft.com/office/drawing/2014/main" id="{9C52786C-899E-42F1-A35C-D0F057AF6B7F}"/>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a:extLst>
            <a:ext uri="{FF2B5EF4-FFF2-40B4-BE49-F238E27FC236}">
              <a16:creationId xmlns:a16="http://schemas.microsoft.com/office/drawing/2014/main" id="{727805F4-F5A8-426E-BD5F-CBDCF2821CFC}"/>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a:extLst>
            <a:ext uri="{FF2B5EF4-FFF2-40B4-BE49-F238E27FC236}">
              <a16:creationId xmlns:a16="http://schemas.microsoft.com/office/drawing/2014/main" id="{5C1CE6B1-89BB-4C6E-8D51-FE90DB43B85F}"/>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B16435D2-8A04-414F-B260-EB50148D33A4}"/>
            </a:ext>
          </a:extLst>
        </xdr:cNvPr>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a:extLst>
            <a:ext uri="{FF2B5EF4-FFF2-40B4-BE49-F238E27FC236}">
              <a16:creationId xmlns:a16="http://schemas.microsoft.com/office/drawing/2014/main" id="{55ADE060-9D95-4C2B-A702-B08ABF1A253F}"/>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a:extLst>
            <a:ext uri="{FF2B5EF4-FFF2-40B4-BE49-F238E27FC236}">
              <a16:creationId xmlns:a16="http://schemas.microsoft.com/office/drawing/2014/main" id="{C6875544-C8E0-4F6E-BB51-CF7F9F2FA3E5}"/>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a:extLst>
            <a:ext uri="{FF2B5EF4-FFF2-40B4-BE49-F238E27FC236}">
              <a16:creationId xmlns:a16="http://schemas.microsoft.com/office/drawing/2014/main" id="{D540222F-1CA1-4130-8CE9-C2813C525A96}"/>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a:extLst>
            <a:ext uri="{FF2B5EF4-FFF2-40B4-BE49-F238E27FC236}">
              <a16:creationId xmlns:a16="http://schemas.microsoft.com/office/drawing/2014/main" id="{78DF3886-32FD-45B1-918F-E433DF65B377}"/>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74" name="フローチャート: 判断 173">
          <a:extLst>
            <a:ext uri="{FF2B5EF4-FFF2-40B4-BE49-F238E27FC236}">
              <a16:creationId xmlns:a16="http://schemas.microsoft.com/office/drawing/2014/main" id="{5A17DA11-F83C-4622-BACD-9559DCB06ED5}"/>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50F2727C-C970-4869-88D3-74604219B91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FE469408-5AF9-4E70-8AB9-B6F606A9B7C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8D9E8E19-D04C-4302-9945-689EAD521F6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FC4CC323-6A15-4784-81E8-23C22DB66C7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BA7E1579-ED00-4874-AF4C-CB1890C10A9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78740</xdr:rowOff>
    </xdr:from>
    <xdr:to>
      <xdr:col>24</xdr:col>
      <xdr:colOff>114300</xdr:colOff>
      <xdr:row>62</xdr:row>
      <xdr:rowOff>8890</xdr:rowOff>
    </xdr:to>
    <xdr:sp macro="" textlink="">
      <xdr:nvSpPr>
        <xdr:cNvPr id="180" name="楕円 179">
          <a:extLst>
            <a:ext uri="{FF2B5EF4-FFF2-40B4-BE49-F238E27FC236}">
              <a16:creationId xmlns:a16="http://schemas.microsoft.com/office/drawing/2014/main" id="{25363A5C-B1B6-4F2E-AC68-6897D6A1615F}"/>
            </a:ext>
          </a:extLst>
        </xdr:cNvPr>
        <xdr:cNvSpPr/>
      </xdr:nvSpPr>
      <xdr:spPr>
        <a:xfrm>
          <a:off x="4584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101617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EAF13281-C3D1-40A5-9B17-914163B008B4}"/>
            </a:ext>
          </a:extLst>
        </xdr:cNvPr>
        <xdr:cNvSpPr txBox="1"/>
      </xdr:nvSpPr>
      <xdr:spPr>
        <a:xfrm>
          <a:off x="4673600"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55880</xdr:rowOff>
    </xdr:from>
    <xdr:to>
      <xdr:col>20</xdr:col>
      <xdr:colOff>38100</xdr:colOff>
      <xdr:row>61</xdr:row>
      <xdr:rowOff>157480</xdr:rowOff>
    </xdr:to>
    <xdr:sp macro="" textlink="">
      <xdr:nvSpPr>
        <xdr:cNvPr id="182" name="楕円 181">
          <a:extLst>
            <a:ext uri="{FF2B5EF4-FFF2-40B4-BE49-F238E27FC236}">
              <a16:creationId xmlns:a16="http://schemas.microsoft.com/office/drawing/2014/main" id="{DFBE5AA7-D824-46FB-A7A1-0493D87DD640}"/>
            </a:ext>
          </a:extLst>
        </xdr:cNvPr>
        <xdr:cNvSpPr/>
      </xdr:nvSpPr>
      <xdr:spPr>
        <a:xfrm>
          <a:off x="3746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106680</xdr:rowOff>
    </xdr:from>
    <xdr:to>
      <xdr:col>24</xdr:col>
      <xdr:colOff>63500</xdr:colOff>
      <xdr:row>61</xdr:row>
      <xdr:rowOff>129540</xdr:rowOff>
    </xdr:to>
    <xdr:cxnSp macro="">
      <xdr:nvCxnSpPr>
        <xdr:cNvPr id="183" name="直線コネクタ 182">
          <a:extLst>
            <a:ext uri="{FF2B5EF4-FFF2-40B4-BE49-F238E27FC236}">
              <a16:creationId xmlns:a16="http://schemas.microsoft.com/office/drawing/2014/main" id="{8EC05E6F-1361-4AFB-BD96-CD3A26F08ED0}"/>
            </a:ext>
          </a:extLst>
        </xdr:cNvPr>
        <xdr:cNvCxnSpPr/>
      </xdr:nvCxnSpPr>
      <xdr:spPr>
        <a:xfrm>
          <a:off x="3797300" y="105651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33020</xdr:rowOff>
    </xdr:from>
    <xdr:to>
      <xdr:col>15</xdr:col>
      <xdr:colOff>101600</xdr:colOff>
      <xdr:row>61</xdr:row>
      <xdr:rowOff>134620</xdr:rowOff>
    </xdr:to>
    <xdr:sp macro="" textlink="">
      <xdr:nvSpPr>
        <xdr:cNvPr id="184" name="楕円 183">
          <a:extLst>
            <a:ext uri="{FF2B5EF4-FFF2-40B4-BE49-F238E27FC236}">
              <a16:creationId xmlns:a16="http://schemas.microsoft.com/office/drawing/2014/main" id="{F915DA30-6C67-4F42-8575-B420B5FBE9DF}"/>
            </a:ext>
          </a:extLst>
        </xdr:cNvPr>
        <xdr:cNvSpPr/>
      </xdr:nvSpPr>
      <xdr:spPr>
        <a:xfrm>
          <a:off x="2857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83820</xdr:rowOff>
    </xdr:from>
    <xdr:to>
      <xdr:col>19</xdr:col>
      <xdr:colOff>177800</xdr:colOff>
      <xdr:row>61</xdr:row>
      <xdr:rowOff>106680</xdr:rowOff>
    </xdr:to>
    <xdr:cxnSp macro="">
      <xdr:nvCxnSpPr>
        <xdr:cNvPr id="185" name="直線コネクタ 184">
          <a:extLst>
            <a:ext uri="{FF2B5EF4-FFF2-40B4-BE49-F238E27FC236}">
              <a16:creationId xmlns:a16="http://schemas.microsoft.com/office/drawing/2014/main" id="{9AFD0308-C88F-421A-8724-E5ACBC0FF270}"/>
            </a:ext>
          </a:extLst>
        </xdr:cNvPr>
        <xdr:cNvCxnSpPr/>
      </xdr:nvCxnSpPr>
      <xdr:spPr>
        <a:xfrm>
          <a:off x="2908300" y="105422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2540</xdr:rowOff>
    </xdr:from>
    <xdr:to>
      <xdr:col>10</xdr:col>
      <xdr:colOff>165100</xdr:colOff>
      <xdr:row>61</xdr:row>
      <xdr:rowOff>104140</xdr:rowOff>
    </xdr:to>
    <xdr:sp macro="" textlink="">
      <xdr:nvSpPr>
        <xdr:cNvPr id="186" name="楕円 185">
          <a:extLst>
            <a:ext uri="{FF2B5EF4-FFF2-40B4-BE49-F238E27FC236}">
              <a16:creationId xmlns:a16="http://schemas.microsoft.com/office/drawing/2014/main" id="{30CA5176-1E5D-4529-A945-3695054835A5}"/>
            </a:ext>
          </a:extLst>
        </xdr:cNvPr>
        <xdr:cNvSpPr/>
      </xdr:nvSpPr>
      <xdr:spPr>
        <a:xfrm>
          <a:off x="1968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53340</xdr:rowOff>
    </xdr:from>
    <xdr:to>
      <xdr:col>15</xdr:col>
      <xdr:colOff>50800</xdr:colOff>
      <xdr:row>61</xdr:row>
      <xdr:rowOff>83820</xdr:rowOff>
    </xdr:to>
    <xdr:cxnSp macro="">
      <xdr:nvCxnSpPr>
        <xdr:cNvPr id="187" name="直線コネクタ 186">
          <a:extLst>
            <a:ext uri="{FF2B5EF4-FFF2-40B4-BE49-F238E27FC236}">
              <a16:creationId xmlns:a16="http://schemas.microsoft.com/office/drawing/2014/main" id="{1AFE831B-80F5-4BA2-9207-95A714CE1DC1}"/>
            </a:ext>
          </a:extLst>
        </xdr:cNvPr>
        <xdr:cNvCxnSpPr/>
      </xdr:nvCxnSpPr>
      <xdr:spPr>
        <a:xfrm>
          <a:off x="2019300" y="105117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38538ABB-BEC3-4C42-B4B2-07A98B91D66A}"/>
            </a:ext>
          </a:extLst>
        </xdr:cNvPr>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5C9BB67A-8CCE-489E-B00D-FD840BBD8876}"/>
            </a:ext>
          </a:extLst>
        </xdr:cNvPr>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30111E61-D2C8-4279-BEB3-1790A8E1FC30}"/>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048E6531-CDF4-432A-AEA4-8134920D6B1E}"/>
            </a:ext>
          </a:extLst>
        </xdr:cNvPr>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2557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3D1BD917-5582-427B-87FB-05BB41880493}"/>
            </a:ext>
          </a:extLst>
        </xdr:cNvPr>
        <xdr:cNvSpPr txBox="1"/>
      </xdr:nvSpPr>
      <xdr:spPr>
        <a:xfrm>
          <a:off x="35820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151147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AF68A2B1-0B48-4236-A39D-FA372888E396}"/>
            </a:ext>
          </a:extLst>
        </xdr:cNvPr>
        <xdr:cNvSpPr txBox="1"/>
      </xdr:nvSpPr>
      <xdr:spPr>
        <a:xfrm>
          <a:off x="2705744" y="1026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120667</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3B587D2F-CC71-42BD-839A-E971D227DF9E}"/>
            </a:ext>
          </a:extLst>
        </xdr:cNvPr>
        <xdr:cNvSpPr txBox="1"/>
      </xdr:nvSpPr>
      <xdr:spPr>
        <a:xfrm>
          <a:off x="1816744" y="1023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D8D01F86-66EE-43AD-BFCA-AC0BA6351D4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AD7DAFE0-AD34-403E-83CF-95B7A8D0324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29F9C4A5-4529-4DB6-93C1-6AFB4403F46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5FE3E1A4-12BC-4B88-AFC8-13333FD8078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35F49D12-6F4D-4991-A720-BCF4D5991A8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684469BB-56C6-4B4A-848A-211C1BBDA74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1FA3965A-7E85-47D2-8494-064AF6EFC97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6E6FECF8-33C1-490D-99D6-89D42B9882E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B4F95A5F-6F1B-4B0E-B0A7-B7B527E987A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C1B63436-D8F7-4F93-824A-71F202FB5F2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745F0761-B549-4A1E-A8A7-9649FD539D1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9F5AF6C4-3609-40C3-8BC8-BF420D4316A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044DBEB3-288C-4BFA-9305-2B15B238D28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8C88A308-352E-443C-82A4-49565A52AAD9}"/>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2A4AB547-41B4-4F72-A207-6FF84F8A2E6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a:extLst>
            <a:ext uri="{FF2B5EF4-FFF2-40B4-BE49-F238E27FC236}">
              <a16:creationId xmlns:a16="http://schemas.microsoft.com/office/drawing/2014/main" id="{5FC99DFA-3C80-4228-9F13-7DB8AFB2224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5A585F69-130A-4373-B194-B889BB711A3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a:extLst>
            <a:ext uri="{FF2B5EF4-FFF2-40B4-BE49-F238E27FC236}">
              <a16:creationId xmlns:a16="http://schemas.microsoft.com/office/drawing/2014/main" id="{E6F49FC9-17CB-420E-90AB-886F12BB0BA1}"/>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94B49278-E18C-4967-8A6A-1CE3D11622D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BC87D5BB-AEB9-4DC9-A5CD-FE92637E120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7DA722E5-28A8-4409-A8CF-E39F173ABDC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a:extLst>
            <a:ext uri="{FF2B5EF4-FFF2-40B4-BE49-F238E27FC236}">
              <a16:creationId xmlns:a16="http://schemas.microsoft.com/office/drawing/2014/main" id="{22C37D68-C6BA-4B4E-9F46-00EC961D7542}"/>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B0ED3C15-E8F6-4811-89C4-A27055563AF4}"/>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a:extLst>
            <a:ext uri="{FF2B5EF4-FFF2-40B4-BE49-F238E27FC236}">
              <a16:creationId xmlns:a16="http://schemas.microsoft.com/office/drawing/2014/main" id="{A9793194-DD50-445B-B1D7-061F85088DD4}"/>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8796E79F-EB01-4F89-B3B4-44B728CF508B}"/>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a:extLst>
            <a:ext uri="{FF2B5EF4-FFF2-40B4-BE49-F238E27FC236}">
              <a16:creationId xmlns:a16="http://schemas.microsoft.com/office/drawing/2014/main" id="{C7B0C651-CDE9-4C84-9B73-6E1504B698EC}"/>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1946ED35-98D8-43BB-9D09-DCF48B38C217}"/>
            </a:ext>
          </a:extLst>
        </xdr:cNvPr>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a:extLst>
            <a:ext uri="{FF2B5EF4-FFF2-40B4-BE49-F238E27FC236}">
              <a16:creationId xmlns:a16="http://schemas.microsoft.com/office/drawing/2014/main" id="{B9603660-C204-4347-AA54-5EC075E18DD5}"/>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a:extLst>
            <a:ext uri="{FF2B5EF4-FFF2-40B4-BE49-F238E27FC236}">
              <a16:creationId xmlns:a16="http://schemas.microsoft.com/office/drawing/2014/main" id="{A346CFD8-0A98-4A62-974E-6489D26E64C2}"/>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a:extLst>
            <a:ext uri="{FF2B5EF4-FFF2-40B4-BE49-F238E27FC236}">
              <a16:creationId xmlns:a16="http://schemas.microsoft.com/office/drawing/2014/main" id="{96988425-6BBB-42F2-B8C0-411BC06B9795}"/>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a:extLst>
            <a:ext uri="{FF2B5EF4-FFF2-40B4-BE49-F238E27FC236}">
              <a16:creationId xmlns:a16="http://schemas.microsoft.com/office/drawing/2014/main" id="{767D698F-D1E7-4C09-B652-1E1B28B67A0A}"/>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6" name="フローチャート: 判断 225">
          <a:extLst>
            <a:ext uri="{FF2B5EF4-FFF2-40B4-BE49-F238E27FC236}">
              <a16:creationId xmlns:a16="http://schemas.microsoft.com/office/drawing/2014/main" id="{11C3E99F-EE6D-470C-8018-E9880945C0C6}"/>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3273C59A-FC55-4174-B403-FEC5D670928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DF421F62-74CD-46F9-9BDF-C0CFA3282CC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C23C1E56-73B2-4AC4-8094-A7BDB1D26F2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28E2FDE-8038-4BDA-B90B-FF0BB75FD87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22038E6A-0604-4A96-9654-475E0CF6C1F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111907</xdr:rowOff>
    </xdr:from>
    <xdr:to>
      <xdr:col>55</xdr:col>
      <xdr:colOff>50800</xdr:colOff>
      <xdr:row>62</xdr:row>
      <xdr:rowOff>42057</xdr:rowOff>
    </xdr:to>
    <xdr:sp macro="" textlink="">
      <xdr:nvSpPr>
        <xdr:cNvPr id="232" name="楕円 231">
          <a:extLst>
            <a:ext uri="{FF2B5EF4-FFF2-40B4-BE49-F238E27FC236}">
              <a16:creationId xmlns:a16="http://schemas.microsoft.com/office/drawing/2014/main" id="{4B044F88-77F8-489A-8F17-03EE5068F246}"/>
            </a:ext>
          </a:extLst>
        </xdr:cNvPr>
        <xdr:cNvSpPr/>
      </xdr:nvSpPr>
      <xdr:spPr>
        <a:xfrm>
          <a:off x="10426700" y="1057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134784</xdr:rowOff>
    </xdr:from>
    <xdr:ext cx="599010" cy="259045"/>
    <xdr:sp macro="" textlink="">
      <xdr:nvSpPr>
        <xdr:cNvPr id="233" name="【橋りょう・トンネル】&#10;一人当たり有形固定資産（償却資産）額該当値テキスト">
          <a:extLst>
            <a:ext uri="{FF2B5EF4-FFF2-40B4-BE49-F238E27FC236}">
              <a16:creationId xmlns:a16="http://schemas.microsoft.com/office/drawing/2014/main" id="{918A0279-2639-4BEB-8286-54B7E1E0AE9F}"/>
            </a:ext>
          </a:extLst>
        </xdr:cNvPr>
        <xdr:cNvSpPr txBox="1"/>
      </xdr:nvSpPr>
      <xdr:spPr>
        <a:xfrm>
          <a:off x="10515600" y="1042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102436</xdr:rowOff>
    </xdr:from>
    <xdr:to>
      <xdr:col>50</xdr:col>
      <xdr:colOff>165100</xdr:colOff>
      <xdr:row>62</xdr:row>
      <xdr:rowOff>32586</xdr:rowOff>
    </xdr:to>
    <xdr:sp macro="" textlink="">
      <xdr:nvSpPr>
        <xdr:cNvPr id="234" name="楕円 233">
          <a:extLst>
            <a:ext uri="{FF2B5EF4-FFF2-40B4-BE49-F238E27FC236}">
              <a16:creationId xmlns:a16="http://schemas.microsoft.com/office/drawing/2014/main" id="{B55F56D5-E5A7-465C-BCC8-5BBBE4D3E2FB}"/>
            </a:ext>
          </a:extLst>
        </xdr:cNvPr>
        <xdr:cNvSpPr/>
      </xdr:nvSpPr>
      <xdr:spPr>
        <a:xfrm>
          <a:off x="9588500" y="105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153236</xdr:rowOff>
    </xdr:from>
    <xdr:to>
      <xdr:col>55</xdr:col>
      <xdr:colOff>0</xdr:colOff>
      <xdr:row>61</xdr:row>
      <xdr:rowOff>162707</xdr:rowOff>
    </xdr:to>
    <xdr:cxnSp macro="">
      <xdr:nvCxnSpPr>
        <xdr:cNvPr id="235" name="直線コネクタ 234">
          <a:extLst>
            <a:ext uri="{FF2B5EF4-FFF2-40B4-BE49-F238E27FC236}">
              <a16:creationId xmlns:a16="http://schemas.microsoft.com/office/drawing/2014/main" id="{8A846583-0043-4B2C-8BD7-A260B5829F4D}"/>
            </a:ext>
          </a:extLst>
        </xdr:cNvPr>
        <xdr:cNvCxnSpPr/>
      </xdr:nvCxnSpPr>
      <xdr:spPr>
        <a:xfrm>
          <a:off x="9639300" y="10611686"/>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111382</xdr:rowOff>
    </xdr:from>
    <xdr:to>
      <xdr:col>46</xdr:col>
      <xdr:colOff>38100</xdr:colOff>
      <xdr:row>62</xdr:row>
      <xdr:rowOff>41532</xdr:rowOff>
    </xdr:to>
    <xdr:sp macro="" textlink="">
      <xdr:nvSpPr>
        <xdr:cNvPr id="236" name="楕円 235">
          <a:extLst>
            <a:ext uri="{FF2B5EF4-FFF2-40B4-BE49-F238E27FC236}">
              <a16:creationId xmlns:a16="http://schemas.microsoft.com/office/drawing/2014/main" id="{5C1132DE-5C60-4B4B-A517-8A076B676A94}"/>
            </a:ext>
          </a:extLst>
        </xdr:cNvPr>
        <xdr:cNvSpPr/>
      </xdr:nvSpPr>
      <xdr:spPr>
        <a:xfrm>
          <a:off x="8699500" y="1056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153236</xdr:rowOff>
    </xdr:from>
    <xdr:to>
      <xdr:col>50</xdr:col>
      <xdr:colOff>114300</xdr:colOff>
      <xdr:row>61</xdr:row>
      <xdr:rowOff>162182</xdr:rowOff>
    </xdr:to>
    <xdr:cxnSp macro="">
      <xdr:nvCxnSpPr>
        <xdr:cNvPr id="237" name="直線コネクタ 236">
          <a:extLst>
            <a:ext uri="{FF2B5EF4-FFF2-40B4-BE49-F238E27FC236}">
              <a16:creationId xmlns:a16="http://schemas.microsoft.com/office/drawing/2014/main" id="{6A7B5034-E8B4-4FAB-B0C3-CBC35BA8F88A}"/>
            </a:ext>
          </a:extLst>
        </xdr:cNvPr>
        <xdr:cNvCxnSpPr/>
      </xdr:nvCxnSpPr>
      <xdr:spPr>
        <a:xfrm flipV="1">
          <a:off x="8750300" y="10611686"/>
          <a:ext cx="889000" cy="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118063</xdr:rowOff>
    </xdr:from>
    <xdr:to>
      <xdr:col>41</xdr:col>
      <xdr:colOff>101600</xdr:colOff>
      <xdr:row>62</xdr:row>
      <xdr:rowOff>48213</xdr:rowOff>
    </xdr:to>
    <xdr:sp macro="" textlink="">
      <xdr:nvSpPr>
        <xdr:cNvPr id="238" name="楕円 237">
          <a:extLst>
            <a:ext uri="{FF2B5EF4-FFF2-40B4-BE49-F238E27FC236}">
              <a16:creationId xmlns:a16="http://schemas.microsoft.com/office/drawing/2014/main" id="{3658317B-78FA-4D31-8AC9-F278B5DD867D}"/>
            </a:ext>
          </a:extLst>
        </xdr:cNvPr>
        <xdr:cNvSpPr/>
      </xdr:nvSpPr>
      <xdr:spPr>
        <a:xfrm>
          <a:off x="7810500" y="1057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162182</xdr:rowOff>
    </xdr:from>
    <xdr:to>
      <xdr:col>45</xdr:col>
      <xdr:colOff>177800</xdr:colOff>
      <xdr:row>61</xdr:row>
      <xdr:rowOff>168863</xdr:rowOff>
    </xdr:to>
    <xdr:cxnSp macro="">
      <xdr:nvCxnSpPr>
        <xdr:cNvPr id="239" name="直線コネクタ 238">
          <a:extLst>
            <a:ext uri="{FF2B5EF4-FFF2-40B4-BE49-F238E27FC236}">
              <a16:creationId xmlns:a16="http://schemas.microsoft.com/office/drawing/2014/main" id="{894192F7-2963-4A10-B35D-2C44C4C0EB04}"/>
            </a:ext>
          </a:extLst>
        </xdr:cNvPr>
        <xdr:cNvCxnSpPr/>
      </xdr:nvCxnSpPr>
      <xdr:spPr>
        <a:xfrm flipV="1">
          <a:off x="7861300" y="10620632"/>
          <a:ext cx="889000" cy="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44F1F862-1CAC-4F8B-81AF-0B4A413363FA}"/>
            </a:ext>
          </a:extLst>
        </xdr:cNvPr>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A757B3B3-2542-4C8B-8D75-3F427B9E90AE}"/>
            </a:ext>
          </a:extLst>
        </xdr:cNvPr>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E97EADA4-5472-48DE-BBF8-3A8BDF70690C}"/>
            </a:ext>
          </a:extLst>
        </xdr:cNvPr>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BA5F4F55-FB25-43DC-88A6-76DA8C888DD7}"/>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49113</xdr:rowOff>
    </xdr:from>
    <xdr:ext cx="599010" cy="259045"/>
    <xdr:sp macro="" textlink="">
      <xdr:nvSpPr>
        <xdr:cNvPr id="244" name="n_1mainValue【橋りょう・トンネル】&#10;一人当たり有形固定資産（償却資産）額">
          <a:extLst>
            <a:ext uri="{FF2B5EF4-FFF2-40B4-BE49-F238E27FC236}">
              <a16:creationId xmlns:a16="http://schemas.microsoft.com/office/drawing/2014/main" id="{9B7E2A72-DD39-4F68-9105-CDC5531E44F6}"/>
            </a:ext>
          </a:extLst>
        </xdr:cNvPr>
        <xdr:cNvSpPr txBox="1"/>
      </xdr:nvSpPr>
      <xdr:spPr>
        <a:xfrm>
          <a:off x="9327095" y="1033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58059</xdr:rowOff>
    </xdr:from>
    <xdr:ext cx="599010" cy="259045"/>
    <xdr:sp macro="" textlink="">
      <xdr:nvSpPr>
        <xdr:cNvPr id="245" name="n_2mainValue【橋りょう・トンネル】&#10;一人当たり有形固定資産（償却資産）額">
          <a:extLst>
            <a:ext uri="{FF2B5EF4-FFF2-40B4-BE49-F238E27FC236}">
              <a16:creationId xmlns:a16="http://schemas.microsoft.com/office/drawing/2014/main" id="{34F5DA3C-8948-4F95-9C1B-83CA9221E516}"/>
            </a:ext>
          </a:extLst>
        </xdr:cNvPr>
        <xdr:cNvSpPr txBox="1"/>
      </xdr:nvSpPr>
      <xdr:spPr>
        <a:xfrm>
          <a:off x="8450795" y="1034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64740</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9AECB757-1BE5-4178-8C19-2D6076248BB3}"/>
            </a:ext>
          </a:extLst>
        </xdr:cNvPr>
        <xdr:cNvSpPr txBox="1"/>
      </xdr:nvSpPr>
      <xdr:spPr>
        <a:xfrm>
          <a:off x="7561795" y="1035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F6CE397A-51FE-4582-AD08-4F9E699FA1F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4C922CBD-1630-4267-B629-2A310BD9553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F7335457-B0A6-4E8D-ACA5-52E2B573FDA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E6714FB5-EA53-49CA-83B1-CD0E0FE800F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884E44E5-92C6-4896-8BD2-53E393261B7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9180316E-6F55-463A-BDE5-C417B38DEA2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327A8202-6CA4-44E1-BBED-6C576D8A4ED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83BE97B-987A-489B-9667-516FC3A5ABB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51803035-BFAC-4C60-87B5-3E4EB025083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DE0FE4D6-0779-4F8D-87EA-BBDE724FC66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ECE67A60-74BD-4855-9565-E121425D96C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9EC829D9-9452-4DB3-8DEB-C2AD895BE75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D2BAB0B2-19E9-4CCC-A412-47770F15D92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BEE46287-66B2-4BA9-A519-BA46AFC0AD9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CEE817DC-4DBA-40E4-A589-8414EB0F3EB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30C026FB-97D7-4FE3-AAFA-81BAA09FB1E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E02450EF-E845-4EFE-A9E5-4BD27D6F209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5BF5017B-AB89-43A6-8845-D6E83EF7438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1942C22A-AF86-4187-B75B-B908F1579DC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75F5993D-8052-4CBD-B007-3A17C48427E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445A178A-3DEA-494B-AB6A-1B8C92E3B3F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233C5769-E89F-42B8-9A6F-1601369BC51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3CFAF76F-4642-4FDC-9B78-4C50F7CBC81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DDC5D457-D0E4-4BB9-A433-5392CE2A569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a:extLst>
            <a:ext uri="{FF2B5EF4-FFF2-40B4-BE49-F238E27FC236}">
              <a16:creationId xmlns:a16="http://schemas.microsoft.com/office/drawing/2014/main" id="{7CA3A42B-AA1A-48AC-A3B7-49F4DA97B414}"/>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a:extLst>
            <a:ext uri="{FF2B5EF4-FFF2-40B4-BE49-F238E27FC236}">
              <a16:creationId xmlns:a16="http://schemas.microsoft.com/office/drawing/2014/main" id="{258FB453-B9F8-4B6D-BF46-A146354436D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a:extLst>
            <a:ext uri="{FF2B5EF4-FFF2-40B4-BE49-F238E27FC236}">
              <a16:creationId xmlns:a16="http://schemas.microsoft.com/office/drawing/2014/main" id="{B517F096-90CD-422B-9E76-AF347E5F515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a:extLst>
            <a:ext uri="{FF2B5EF4-FFF2-40B4-BE49-F238E27FC236}">
              <a16:creationId xmlns:a16="http://schemas.microsoft.com/office/drawing/2014/main" id="{91DF20FD-E1DE-4549-82BE-073E67745201}"/>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a:extLst>
            <a:ext uri="{FF2B5EF4-FFF2-40B4-BE49-F238E27FC236}">
              <a16:creationId xmlns:a16="http://schemas.microsoft.com/office/drawing/2014/main" id="{D001A20D-DBE6-45D2-A760-D2693EE71DF7}"/>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0523B530-D032-4201-B068-6C3E844245D8}"/>
            </a:ext>
          </a:extLst>
        </xdr:cNvPr>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a:extLst>
            <a:ext uri="{FF2B5EF4-FFF2-40B4-BE49-F238E27FC236}">
              <a16:creationId xmlns:a16="http://schemas.microsoft.com/office/drawing/2014/main" id="{D599D7F2-72DB-4EEF-BEF7-6CEC0614C58B}"/>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a:extLst>
            <a:ext uri="{FF2B5EF4-FFF2-40B4-BE49-F238E27FC236}">
              <a16:creationId xmlns:a16="http://schemas.microsoft.com/office/drawing/2014/main" id="{E05691CC-0E41-4DC7-99F5-536A8D71C179}"/>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a:extLst>
            <a:ext uri="{FF2B5EF4-FFF2-40B4-BE49-F238E27FC236}">
              <a16:creationId xmlns:a16="http://schemas.microsoft.com/office/drawing/2014/main" id="{DB44DA60-EA1C-49FA-9476-0DEAF93553BA}"/>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a:extLst>
            <a:ext uri="{FF2B5EF4-FFF2-40B4-BE49-F238E27FC236}">
              <a16:creationId xmlns:a16="http://schemas.microsoft.com/office/drawing/2014/main" id="{A9525601-25AD-45A3-9C67-81F47A2E9677}"/>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1" name="フローチャート: 判断 280">
          <a:extLst>
            <a:ext uri="{FF2B5EF4-FFF2-40B4-BE49-F238E27FC236}">
              <a16:creationId xmlns:a16="http://schemas.microsoft.com/office/drawing/2014/main" id="{EA800946-8376-4432-A1DB-80165891CA0A}"/>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D6989043-990E-4C7B-8C98-BA064C38C0B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A48E879C-C6A0-4F48-A30C-F2F4EC12F19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43B46E78-1290-4396-90C9-8A881D2B088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320CBCD5-C8BE-4539-973D-33B4EE9D27E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479AAB75-ED9E-4759-8088-EC6A7D43663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31114</xdr:rowOff>
    </xdr:from>
    <xdr:to>
      <xdr:col>24</xdr:col>
      <xdr:colOff>114300</xdr:colOff>
      <xdr:row>81</xdr:row>
      <xdr:rowOff>132714</xdr:rowOff>
    </xdr:to>
    <xdr:sp macro="" textlink="">
      <xdr:nvSpPr>
        <xdr:cNvPr id="287" name="楕円 286">
          <a:extLst>
            <a:ext uri="{FF2B5EF4-FFF2-40B4-BE49-F238E27FC236}">
              <a16:creationId xmlns:a16="http://schemas.microsoft.com/office/drawing/2014/main" id="{1A20EE3C-A646-4AFE-B930-B32ADB1877A4}"/>
            </a:ext>
          </a:extLst>
        </xdr:cNvPr>
        <xdr:cNvSpPr/>
      </xdr:nvSpPr>
      <xdr:spPr>
        <a:xfrm>
          <a:off x="45847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53991</xdr:rowOff>
    </xdr:from>
    <xdr:ext cx="405111" cy="259045"/>
    <xdr:sp macro="" textlink="">
      <xdr:nvSpPr>
        <xdr:cNvPr id="288" name="【公営住宅】&#10;有形固定資産減価償却率該当値テキスト">
          <a:extLst>
            <a:ext uri="{FF2B5EF4-FFF2-40B4-BE49-F238E27FC236}">
              <a16:creationId xmlns:a16="http://schemas.microsoft.com/office/drawing/2014/main" id="{F5E4664C-B1B6-479D-99FC-C5E6C0B4F8FB}"/>
            </a:ext>
          </a:extLst>
        </xdr:cNvPr>
        <xdr:cNvSpPr txBox="1"/>
      </xdr:nvSpPr>
      <xdr:spPr>
        <a:xfrm>
          <a:off x="4673600"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636</xdr:rowOff>
    </xdr:from>
    <xdr:to>
      <xdr:col>20</xdr:col>
      <xdr:colOff>38100</xdr:colOff>
      <xdr:row>81</xdr:row>
      <xdr:rowOff>102236</xdr:rowOff>
    </xdr:to>
    <xdr:sp macro="" textlink="">
      <xdr:nvSpPr>
        <xdr:cNvPr id="289" name="楕円 288">
          <a:extLst>
            <a:ext uri="{FF2B5EF4-FFF2-40B4-BE49-F238E27FC236}">
              <a16:creationId xmlns:a16="http://schemas.microsoft.com/office/drawing/2014/main" id="{EF0266CB-BA42-4EFA-8BAE-1EC6253D73B6}"/>
            </a:ext>
          </a:extLst>
        </xdr:cNvPr>
        <xdr:cNvSpPr/>
      </xdr:nvSpPr>
      <xdr:spPr>
        <a:xfrm>
          <a:off x="3746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51436</xdr:rowOff>
    </xdr:from>
    <xdr:to>
      <xdr:col>24</xdr:col>
      <xdr:colOff>63500</xdr:colOff>
      <xdr:row>81</xdr:row>
      <xdr:rowOff>81914</xdr:rowOff>
    </xdr:to>
    <xdr:cxnSp macro="">
      <xdr:nvCxnSpPr>
        <xdr:cNvPr id="290" name="直線コネクタ 289">
          <a:extLst>
            <a:ext uri="{FF2B5EF4-FFF2-40B4-BE49-F238E27FC236}">
              <a16:creationId xmlns:a16="http://schemas.microsoft.com/office/drawing/2014/main" id="{B2507C2E-04E0-4AFE-9A0C-4B22FC5D696A}"/>
            </a:ext>
          </a:extLst>
        </xdr:cNvPr>
        <xdr:cNvCxnSpPr/>
      </xdr:nvCxnSpPr>
      <xdr:spPr>
        <a:xfrm>
          <a:off x="3797300" y="1393888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153036</xdr:rowOff>
    </xdr:from>
    <xdr:to>
      <xdr:col>15</xdr:col>
      <xdr:colOff>101600</xdr:colOff>
      <xdr:row>81</xdr:row>
      <xdr:rowOff>83186</xdr:rowOff>
    </xdr:to>
    <xdr:sp macro="" textlink="">
      <xdr:nvSpPr>
        <xdr:cNvPr id="291" name="楕円 290">
          <a:extLst>
            <a:ext uri="{FF2B5EF4-FFF2-40B4-BE49-F238E27FC236}">
              <a16:creationId xmlns:a16="http://schemas.microsoft.com/office/drawing/2014/main" id="{F934AB3A-A56D-4513-A55E-28F8EEDD4755}"/>
            </a:ext>
          </a:extLst>
        </xdr:cNvPr>
        <xdr:cNvSpPr/>
      </xdr:nvSpPr>
      <xdr:spPr>
        <a:xfrm>
          <a:off x="2857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32386</xdr:rowOff>
    </xdr:from>
    <xdr:to>
      <xdr:col>19</xdr:col>
      <xdr:colOff>177800</xdr:colOff>
      <xdr:row>81</xdr:row>
      <xdr:rowOff>51436</xdr:rowOff>
    </xdr:to>
    <xdr:cxnSp macro="">
      <xdr:nvCxnSpPr>
        <xdr:cNvPr id="292" name="直線コネクタ 291">
          <a:extLst>
            <a:ext uri="{FF2B5EF4-FFF2-40B4-BE49-F238E27FC236}">
              <a16:creationId xmlns:a16="http://schemas.microsoft.com/office/drawing/2014/main" id="{6EA15352-CE56-4023-B2A1-0F5E2DA7FC9C}"/>
            </a:ext>
          </a:extLst>
        </xdr:cNvPr>
        <xdr:cNvCxnSpPr/>
      </xdr:nvCxnSpPr>
      <xdr:spPr>
        <a:xfrm>
          <a:off x="2908300" y="139198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113030</xdr:rowOff>
    </xdr:from>
    <xdr:to>
      <xdr:col>10</xdr:col>
      <xdr:colOff>165100</xdr:colOff>
      <xdr:row>81</xdr:row>
      <xdr:rowOff>43180</xdr:rowOff>
    </xdr:to>
    <xdr:sp macro="" textlink="">
      <xdr:nvSpPr>
        <xdr:cNvPr id="293" name="楕円 292">
          <a:extLst>
            <a:ext uri="{FF2B5EF4-FFF2-40B4-BE49-F238E27FC236}">
              <a16:creationId xmlns:a16="http://schemas.microsoft.com/office/drawing/2014/main" id="{E6328D99-6D8E-4BDA-905D-81170B14BD82}"/>
            </a:ext>
          </a:extLst>
        </xdr:cNvPr>
        <xdr:cNvSpPr/>
      </xdr:nvSpPr>
      <xdr:spPr>
        <a:xfrm>
          <a:off x="1968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163830</xdr:rowOff>
    </xdr:from>
    <xdr:to>
      <xdr:col>15</xdr:col>
      <xdr:colOff>50800</xdr:colOff>
      <xdr:row>81</xdr:row>
      <xdr:rowOff>32386</xdr:rowOff>
    </xdr:to>
    <xdr:cxnSp macro="">
      <xdr:nvCxnSpPr>
        <xdr:cNvPr id="294" name="直線コネクタ 293">
          <a:extLst>
            <a:ext uri="{FF2B5EF4-FFF2-40B4-BE49-F238E27FC236}">
              <a16:creationId xmlns:a16="http://schemas.microsoft.com/office/drawing/2014/main" id="{0C9328BA-674B-4E82-80FD-81D422CA79CC}"/>
            </a:ext>
          </a:extLst>
        </xdr:cNvPr>
        <xdr:cNvCxnSpPr/>
      </xdr:nvCxnSpPr>
      <xdr:spPr>
        <a:xfrm>
          <a:off x="2019300" y="138798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295" name="n_1aveValue【公営住宅】&#10;有形固定資産減価償却率">
          <a:extLst>
            <a:ext uri="{FF2B5EF4-FFF2-40B4-BE49-F238E27FC236}">
              <a16:creationId xmlns:a16="http://schemas.microsoft.com/office/drawing/2014/main" id="{982057B8-3AB9-4F51-964E-98EEE8E31966}"/>
            </a:ext>
          </a:extLst>
        </xdr:cNvPr>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296" name="n_2aveValue【公営住宅】&#10;有形固定資産減価償却率">
          <a:extLst>
            <a:ext uri="{FF2B5EF4-FFF2-40B4-BE49-F238E27FC236}">
              <a16:creationId xmlns:a16="http://schemas.microsoft.com/office/drawing/2014/main" id="{16CCA7E9-FCA6-4F39-B8DE-A8984ED8460C}"/>
            </a:ext>
          </a:extLst>
        </xdr:cNvPr>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7" name="n_3aveValue【公営住宅】&#10;有形固定資産減価償却率">
          <a:extLst>
            <a:ext uri="{FF2B5EF4-FFF2-40B4-BE49-F238E27FC236}">
              <a16:creationId xmlns:a16="http://schemas.microsoft.com/office/drawing/2014/main" id="{8207E283-7FB6-47BD-B3D6-42C707D285FA}"/>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98" name="n_4aveValue【公営住宅】&#10;有形固定資産減価償却率">
          <a:extLst>
            <a:ext uri="{FF2B5EF4-FFF2-40B4-BE49-F238E27FC236}">
              <a16:creationId xmlns:a16="http://schemas.microsoft.com/office/drawing/2014/main" id="{2036F371-4A95-42DA-B228-7FF932D62F14}"/>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118763</xdr:rowOff>
    </xdr:from>
    <xdr:ext cx="405111" cy="259045"/>
    <xdr:sp macro="" textlink="">
      <xdr:nvSpPr>
        <xdr:cNvPr id="299" name="n_1mainValue【公営住宅】&#10;有形固定資産減価償却率">
          <a:extLst>
            <a:ext uri="{FF2B5EF4-FFF2-40B4-BE49-F238E27FC236}">
              <a16:creationId xmlns:a16="http://schemas.microsoft.com/office/drawing/2014/main" id="{3922DE53-CE49-4147-A7FB-F8318AD8F8D2}"/>
            </a:ext>
          </a:extLst>
        </xdr:cNvPr>
        <xdr:cNvSpPr txBox="1"/>
      </xdr:nvSpPr>
      <xdr:spPr>
        <a:xfrm>
          <a:off x="35820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99713</xdr:rowOff>
    </xdr:from>
    <xdr:ext cx="405111" cy="259045"/>
    <xdr:sp macro="" textlink="">
      <xdr:nvSpPr>
        <xdr:cNvPr id="300" name="n_2mainValue【公営住宅】&#10;有形固定資産減価償却率">
          <a:extLst>
            <a:ext uri="{FF2B5EF4-FFF2-40B4-BE49-F238E27FC236}">
              <a16:creationId xmlns:a16="http://schemas.microsoft.com/office/drawing/2014/main" id="{5110F8FE-2F62-460F-A8C9-0AF4EFE10263}"/>
            </a:ext>
          </a:extLst>
        </xdr:cNvPr>
        <xdr:cNvSpPr txBox="1"/>
      </xdr:nvSpPr>
      <xdr:spPr>
        <a:xfrm>
          <a:off x="27057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59707</xdr:rowOff>
    </xdr:from>
    <xdr:ext cx="405111" cy="259045"/>
    <xdr:sp macro="" textlink="">
      <xdr:nvSpPr>
        <xdr:cNvPr id="301" name="n_3mainValue【公営住宅】&#10;有形固定資産減価償却率">
          <a:extLst>
            <a:ext uri="{FF2B5EF4-FFF2-40B4-BE49-F238E27FC236}">
              <a16:creationId xmlns:a16="http://schemas.microsoft.com/office/drawing/2014/main" id="{A427C86C-C7E1-4AB7-8197-7E38AFA774FC}"/>
            </a:ext>
          </a:extLst>
        </xdr:cNvPr>
        <xdr:cNvSpPr txBox="1"/>
      </xdr:nvSpPr>
      <xdr:spPr>
        <a:xfrm>
          <a:off x="1816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FE88ACA8-D049-4ED2-AB9D-8A888064877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719F2FA2-F7A4-49A6-954C-7CD24D60A37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CF1D9199-3C5C-4D95-8C1E-E9886254D72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83B7BBCD-EF96-4A17-9216-DD61A20EFB9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A9176D59-4322-40D0-ADFC-BE00CF06550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5EA0CEF7-A955-4EEB-ABC1-B28196B4E3F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0AD33A15-D92F-418F-8E74-EBD6094B213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C117506F-6A2C-4AFC-8969-72E0B239597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18D980C8-AB5A-443E-8A8A-7AADE470820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18942DA4-0FB0-448F-8B9A-81159B7947C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2AB338D5-4933-41CA-A875-4EAB8A28431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55A1E698-8FEE-4BC3-A418-9D1CEAB7CE2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7B283DB4-81E5-48A0-A0E6-A097526CB80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a:extLst>
            <a:ext uri="{FF2B5EF4-FFF2-40B4-BE49-F238E27FC236}">
              <a16:creationId xmlns:a16="http://schemas.microsoft.com/office/drawing/2014/main" id="{23DBE1E3-0791-4944-BEB1-B2B81E54B81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D1CE55A8-A0A1-423B-B858-7C8F8CE4999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a:extLst>
            <a:ext uri="{FF2B5EF4-FFF2-40B4-BE49-F238E27FC236}">
              <a16:creationId xmlns:a16="http://schemas.microsoft.com/office/drawing/2014/main" id="{4510E029-86DC-46D8-907C-A5F8B78D5AC6}"/>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D5D9D4B9-C8CC-4E71-8247-5A187BA8DB6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a:extLst>
            <a:ext uri="{FF2B5EF4-FFF2-40B4-BE49-F238E27FC236}">
              <a16:creationId xmlns:a16="http://schemas.microsoft.com/office/drawing/2014/main" id="{C7F54479-009E-4E83-879D-FF19BF119BC4}"/>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BD4B5D8D-E925-4218-9AF7-96837226B88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a:extLst>
            <a:ext uri="{FF2B5EF4-FFF2-40B4-BE49-F238E27FC236}">
              <a16:creationId xmlns:a16="http://schemas.microsoft.com/office/drawing/2014/main" id="{5C6197A3-1A98-4896-A66D-C3DE3F0E0E4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12560DB6-89E0-4EF1-BC90-E15303DC910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a:extLst>
            <a:ext uri="{FF2B5EF4-FFF2-40B4-BE49-F238E27FC236}">
              <a16:creationId xmlns:a16="http://schemas.microsoft.com/office/drawing/2014/main" id="{441184B7-A81B-40D9-9DCC-54CF0D337C7C}"/>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a:extLst>
            <a:ext uri="{FF2B5EF4-FFF2-40B4-BE49-F238E27FC236}">
              <a16:creationId xmlns:a16="http://schemas.microsoft.com/office/drawing/2014/main" id="{60E809C8-93B6-41E4-B0BF-3225BCE13516}"/>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a:extLst>
            <a:ext uri="{FF2B5EF4-FFF2-40B4-BE49-F238E27FC236}">
              <a16:creationId xmlns:a16="http://schemas.microsoft.com/office/drawing/2014/main" id="{8B5597AC-D0F9-4832-957C-A571CD0E91E7}"/>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a:extLst>
            <a:ext uri="{FF2B5EF4-FFF2-40B4-BE49-F238E27FC236}">
              <a16:creationId xmlns:a16="http://schemas.microsoft.com/office/drawing/2014/main" id="{81DDA1E9-CEBA-4C52-992A-89BD49650B78}"/>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a:extLst>
            <a:ext uri="{FF2B5EF4-FFF2-40B4-BE49-F238E27FC236}">
              <a16:creationId xmlns:a16="http://schemas.microsoft.com/office/drawing/2014/main" id="{ECB23D40-3941-4465-929B-7FAB5199CBBE}"/>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28" name="【公営住宅】&#10;一人当たり面積平均値テキスト">
          <a:extLst>
            <a:ext uri="{FF2B5EF4-FFF2-40B4-BE49-F238E27FC236}">
              <a16:creationId xmlns:a16="http://schemas.microsoft.com/office/drawing/2014/main" id="{F09D1F79-CCAB-498E-9E02-375DA8FF38F4}"/>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a:extLst>
            <a:ext uri="{FF2B5EF4-FFF2-40B4-BE49-F238E27FC236}">
              <a16:creationId xmlns:a16="http://schemas.microsoft.com/office/drawing/2014/main" id="{A2C48EDA-176D-471B-9EA1-EFB575D95B29}"/>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a:extLst>
            <a:ext uri="{FF2B5EF4-FFF2-40B4-BE49-F238E27FC236}">
              <a16:creationId xmlns:a16="http://schemas.microsoft.com/office/drawing/2014/main" id="{643CE64C-C4C3-4934-ABD7-938A51785D20}"/>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a:extLst>
            <a:ext uri="{FF2B5EF4-FFF2-40B4-BE49-F238E27FC236}">
              <a16:creationId xmlns:a16="http://schemas.microsoft.com/office/drawing/2014/main" id="{F1588352-AB43-45FA-A755-8DAFA141E951}"/>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a:extLst>
            <a:ext uri="{FF2B5EF4-FFF2-40B4-BE49-F238E27FC236}">
              <a16:creationId xmlns:a16="http://schemas.microsoft.com/office/drawing/2014/main" id="{1696A3E7-730F-4598-9626-B61D10246EA9}"/>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33" name="フローチャート: 判断 332">
          <a:extLst>
            <a:ext uri="{FF2B5EF4-FFF2-40B4-BE49-F238E27FC236}">
              <a16:creationId xmlns:a16="http://schemas.microsoft.com/office/drawing/2014/main" id="{44548921-0F1E-4AD3-9D42-2CB5CE2A89A2}"/>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DB7521B0-125C-4972-9E9F-CAF3B33AA14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B90218BB-A042-4788-A318-5AED10C35E9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E779C45-8525-48E3-8064-25DFC8BD991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BD0681B4-E517-4280-82C0-D8A5E2F0E1A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81743025-AA95-422D-B5EA-91FD0C39D74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107040</xdr:rowOff>
    </xdr:from>
    <xdr:to>
      <xdr:col>55</xdr:col>
      <xdr:colOff>50800</xdr:colOff>
      <xdr:row>86</xdr:row>
      <xdr:rowOff>37190</xdr:rowOff>
    </xdr:to>
    <xdr:sp macro="" textlink="">
      <xdr:nvSpPr>
        <xdr:cNvPr id="339" name="楕円 338">
          <a:extLst>
            <a:ext uri="{FF2B5EF4-FFF2-40B4-BE49-F238E27FC236}">
              <a16:creationId xmlns:a16="http://schemas.microsoft.com/office/drawing/2014/main" id="{F06E2211-C539-4C26-8B09-B19F7A63E3F0}"/>
            </a:ext>
          </a:extLst>
        </xdr:cNvPr>
        <xdr:cNvSpPr/>
      </xdr:nvSpPr>
      <xdr:spPr>
        <a:xfrm>
          <a:off x="10426700" y="1468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79020</xdr:rowOff>
    </xdr:from>
    <xdr:ext cx="469744" cy="259045"/>
    <xdr:sp macro="" textlink="">
      <xdr:nvSpPr>
        <xdr:cNvPr id="340" name="【公営住宅】&#10;一人当たり面積該当値テキスト">
          <a:extLst>
            <a:ext uri="{FF2B5EF4-FFF2-40B4-BE49-F238E27FC236}">
              <a16:creationId xmlns:a16="http://schemas.microsoft.com/office/drawing/2014/main" id="{2DBE8FA0-2F85-499F-8083-E6928998232E}"/>
            </a:ext>
          </a:extLst>
        </xdr:cNvPr>
        <xdr:cNvSpPr txBox="1"/>
      </xdr:nvSpPr>
      <xdr:spPr>
        <a:xfrm>
          <a:off x="10515600" y="1465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107361</xdr:rowOff>
    </xdr:from>
    <xdr:to>
      <xdr:col>50</xdr:col>
      <xdr:colOff>165100</xdr:colOff>
      <xdr:row>86</xdr:row>
      <xdr:rowOff>37511</xdr:rowOff>
    </xdr:to>
    <xdr:sp macro="" textlink="">
      <xdr:nvSpPr>
        <xdr:cNvPr id="341" name="楕円 340">
          <a:extLst>
            <a:ext uri="{FF2B5EF4-FFF2-40B4-BE49-F238E27FC236}">
              <a16:creationId xmlns:a16="http://schemas.microsoft.com/office/drawing/2014/main" id="{2FD04FF5-947A-466A-8530-EC2F19CA6536}"/>
            </a:ext>
          </a:extLst>
        </xdr:cNvPr>
        <xdr:cNvSpPr/>
      </xdr:nvSpPr>
      <xdr:spPr>
        <a:xfrm>
          <a:off x="9588500" y="146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157840</xdr:rowOff>
    </xdr:from>
    <xdr:to>
      <xdr:col>55</xdr:col>
      <xdr:colOff>0</xdr:colOff>
      <xdr:row>85</xdr:row>
      <xdr:rowOff>158161</xdr:rowOff>
    </xdr:to>
    <xdr:cxnSp macro="">
      <xdr:nvCxnSpPr>
        <xdr:cNvPr id="342" name="直線コネクタ 341">
          <a:extLst>
            <a:ext uri="{FF2B5EF4-FFF2-40B4-BE49-F238E27FC236}">
              <a16:creationId xmlns:a16="http://schemas.microsoft.com/office/drawing/2014/main" id="{140352F3-2A9E-48E8-858D-0742A4BFB887}"/>
            </a:ext>
          </a:extLst>
        </xdr:cNvPr>
        <xdr:cNvCxnSpPr/>
      </xdr:nvCxnSpPr>
      <xdr:spPr>
        <a:xfrm flipV="1">
          <a:off x="9639300" y="14731090"/>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109052</xdr:rowOff>
    </xdr:from>
    <xdr:to>
      <xdr:col>46</xdr:col>
      <xdr:colOff>38100</xdr:colOff>
      <xdr:row>86</xdr:row>
      <xdr:rowOff>39202</xdr:rowOff>
    </xdr:to>
    <xdr:sp macro="" textlink="">
      <xdr:nvSpPr>
        <xdr:cNvPr id="343" name="楕円 342">
          <a:extLst>
            <a:ext uri="{FF2B5EF4-FFF2-40B4-BE49-F238E27FC236}">
              <a16:creationId xmlns:a16="http://schemas.microsoft.com/office/drawing/2014/main" id="{315E1EC0-0E90-4D3F-8760-D63EB0CEA9C7}"/>
            </a:ext>
          </a:extLst>
        </xdr:cNvPr>
        <xdr:cNvSpPr/>
      </xdr:nvSpPr>
      <xdr:spPr>
        <a:xfrm>
          <a:off x="8699500" y="146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158161</xdr:rowOff>
    </xdr:from>
    <xdr:to>
      <xdr:col>50</xdr:col>
      <xdr:colOff>114300</xdr:colOff>
      <xdr:row>85</xdr:row>
      <xdr:rowOff>159852</xdr:rowOff>
    </xdr:to>
    <xdr:cxnSp macro="">
      <xdr:nvCxnSpPr>
        <xdr:cNvPr id="344" name="直線コネクタ 343">
          <a:extLst>
            <a:ext uri="{FF2B5EF4-FFF2-40B4-BE49-F238E27FC236}">
              <a16:creationId xmlns:a16="http://schemas.microsoft.com/office/drawing/2014/main" id="{BF936A9C-3458-45E3-9ECE-02B89FA425FB}"/>
            </a:ext>
          </a:extLst>
        </xdr:cNvPr>
        <xdr:cNvCxnSpPr/>
      </xdr:nvCxnSpPr>
      <xdr:spPr>
        <a:xfrm flipV="1">
          <a:off x="8750300" y="14731411"/>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109829</xdr:rowOff>
    </xdr:from>
    <xdr:to>
      <xdr:col>41</xdr:col>
      <xdr:colOff>101600</xdr:colOff>
      <xdr:row>86</xdr:row>
      <xdr:rowOff>39979</xdr:rowOff>
    </xdr:to>
    <xdr:sp macro="" textlink="">
      <xdr:nvSpPr>
        <xdr:cNvPr id="345" name="楕円 344">
          <a:extLst>
            <a:ext uri="{FF2B5EF4-FFF2-40B4-BE49-F238E27FC236}">
              <a16:creationId xmlns:a16="http://schemas.microsoft.com/office/drawing/2014/main" id="{5DE3B597-AC0C-4A6E-A20E-4D8E6EF842CD}"/>
            </a:ext>
          </a:extLst>
        </xdr:cNvPr>
        <xdr:cNvSpPr/>
      </xdr:nvSpPr>
      <xdr:spPr>
        <a:xfrm>
          <a:off x="7810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159852</xdr:rowOff>
    </xdr:from>
    <xdr:to>
      <xdr:col>45</xdr:col>
      <xdr:colOff>177800</xdr:colOff>
      <xdr:row>85</xdr:row>
      <xdr:rowOff>160629</xdr:rowOff>
    </xdr:to>
    <xdr:cxnSp macro="">
      <xdr:nvCxnSpPr>
        <xdr:cNvPr id="346" name="直線コネクタ 345">
          <a:extLst>
            <a:ext uri="{FF2B5EF4-FFF2-40B4-BE49-F238E27FC236}">
              <a16:creationId xmlns:a16="http://schemas.microsoft.com/office/drawing/2014/main" id="{C10EA062-9327-47D7-9DCA-3C083023E579}"/>
            </a:ext>
          </a:extLst>
        </xdr:cNvPr>
        <xdr:cNvCxnSpPr/>
      </xdr:nvCxnSpPr>
      <xdr:spPr>
        <a:xfrm flipV="1">
          <a:off x="7861300" y="14733102"/>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47" name="n_1aveValue【公営住宅】&#10;一人当たり面積">
          <a:extLst>
            <a:ext uri="{FF2B5EF4-FFF2-40B4-BE49-F238E27FC236}">
              <a16:creationId xmlns:a16="http://schemas.microsoft.com/office/drawing/2014/main" id="{EE846B93-947A-4815-B331-C6EBD9D0919A}"/>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48" name="n_2aveValue【公営住宅】&#10;一人当たり面積">
          <a:extLst>
            <a:ext uri="{FF2B5EF4-FFF2-40B4-BE49-F238E27FC236}">
              <a16:creationId xmlns:a16="http://schemas.microsoft.com/office/drawing/2014/main" id="{B97304CF-3012-445B-9651-10AA93DFA454}"/>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49" name="n_3aveValue【公営住宅】&#10;一人当たり面積">
          <a:extLst>
            <a:ext uri="{FF2B5EF4-FFF2-40B4-BE49-F238E27FC236}">
              <a16:creationId xmlns:a16="http://schemas.microsoft.com/office/drawing/2014/main" id="{C840CC5B-B8BD-44FA-9845-C7537C4627DA}"/>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50" name="n_4aveValue【公営住宅】&#10;一人当たり面積">
          <a:extLst>
            <a:ext uri="{FF2B5EF4-FFF2-40B4-BE49-F238E27FC236}">
              <a16:creationId xmlns:a16="http://schemas.microsoft.com/office/drawing/2014/main" id="{8388219D-B3F6-418B-9C48-BCDE462F18E5}"/>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28638</xdr:rowOff>
    </xdr:from>
    <xdr:ext cx="469744" cy="259045"/>
    <xdr:sp macro="" textlink="">
      <xdr:nvSpPr>
        <xdr:cNvPr id="351" name="n_1mainValue【公営住宅】&#10;一人当たり面積">
          <a:extLst>
            <a:ext uri="{FF2B5EF4-FFF2-40B4-BE49-F238E27FC236}">
              <a16:creationId xmlns:a16="http://schemas.microsoft.com/office/drawing/2014/main" id="{1342F2E2-3B3D-4129-8861-4F42DCD270D1}"/>
            </a:ext>
          </a:extLst>
        </xdr:cNvPr>
        <xdr:cNvSpPr txBox="1"/>
      </xdr:nvSpPr>
      <xdr:spPr>
        <a:xfrm>
          <a:off x="9391727" y="147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30329</xdr:rowOff>
    </xdr:from>
    <xdr:ext cx="469744" cy="259045"/>
    <xdr:sp macro="" textlink="">
      <xdr:nvSpPr>
        <xdr:cNvPr id="352" name="n_2mainValue【公営住宅】&#10;一人当たり面積">
          <a:extLst>
            <a:ext uri="{FF2B5EF4-FFF2-40B4-BE49-F238E27FC236}">
              <a16:creationId xmlns:a16="http://schemas.microsoft.com/office/drawing/2014/main" id="{6EBBA175-C57E-4896-8605-A95AF5F562A7}"/>
            </a:ext>
          </a:extLst>
        </xdr:cNvPr>
        <xdr:cNvSpPr txBox="1"/>
      </xdr:nvSpPr>
      <xdr:spPr>
        <a:xfrm>
          <a:off x="8515427" y="1477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31106</xdr:rowOff>
    </xdr:from>
    <xdr:ext cx="469744" cy="259045"/>
    <xdr:sp macro="" textlink="">
      <xdr:nvSpPr>
        <xdr:cNvPr id="353" name="n_3mainValue【公営住宅】&#10;一人当たり面積">
          <a:extLst>
            <a:ext uri="{FF2B5EF4-FFF2-40B4-BE49-F238E27FC236}">
              <a16:creationId xmlns:a16="http://schemas.microsoft.com/office/drawing/2014/main" id="{EEB15258-6137-4E99-A722-E7681737CD65}"/>
            </a:ext>
          </a:extLst>
        </xdr:cNvPr>
        <xdr:cNvSpPr txBox="1"/>
      </xdr:nvSpPr>
      <xdr:spPr>
        <a:xfrm>
          <a:off x="76264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A0EC6890-1AB0-44BA-A5FC-E6BCAB09151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2EA6FFA7-56EB-4D5A-9DAD-2148B4075A1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6FD9222B-0F97-497C-82F1-D542DFE199D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98651099-C843-46FC-9174-22E35E0D241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38E5BBB9-2DDE-4F07-B97A-9B474CD2C5B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09EAB5D4-32A9-43EB-9DFA-E8BC4466CEC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41F54BD4-7E13-48F0-A823-218ED531B99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2D0890C8-6F46-4810-B076-D2462336FF0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a:extLst>
            <a:ext uri="{FF2B5EF4-FFF2-40B4-BE49-F238E27FC236}">
              <a16:creationId xmlns:a16="http://schemas.microsoft.com/office/drawing/2014/main" id="{50120A42-C528-4914-9320-668AC456E3E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a:extLst>
            <a:ext uri="{FF2B5EF4-FFF2-40B4-BE49-F238E27FC236}">
              <a16:creationId xmlns:a16="http://schemas.microsoft.com/office/drawing/2014/main" id="{43FC6C3F-3AA6-4975-8FEB-648D3B3E55C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a:extLst>
            <a:ext uri="{FF2B5EF4-FFF2-40B4-BE49-F238E27FC236}">
              <a16:creationId xmlns:a16="http://schemas.microsoft.com/office/drawing/2014/main" id="{BAD4402D-5FA7-4134-928A-675D3B6E156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a:extLst>
            <a:ext uri="{FF2B5EF4-FFF2-40B4-BE49-F238E27FC236}">
              <a16:creationId xmlns:a16="http://schemas.microsoft.com/office/drawing/2014/main" id="{090B6763-DB43-45C5-8FED-640E79BC09B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a:extLst>
            <a:ext uri="{FF2B5EF4-FFF2-40B4-BE49-F238E27FC236}">
              <a16:creationId xmlns:a16="http://schemas.microsoft.com/office/drawing/2014/main" id="{4869311E-0760-41EF-94F7-EC3ED00ECA0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a:extLst>
            <a:ext uri="{FF2B5EF4-FFF2-40B4-BE49-F238E27FC236}">
              <a16:creationId xmlns:a16="http://schemas.microsoft.com/office/drawing/2014/main" id="{26A48708-746B-49D9-80C1-9BF6AEE7222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a:extLst>
            <a:ext uri="{FF2B5EF4-FFF2-40B4-BE49-F238E27FC236}">
              <a16:creationId xmlns:a16="http://schemas.microsoft.com/office/drawing/2014/main" id="{C629766E-A279-417A-B684-9C24B9B627F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a:extLst>
            <a:ext uri="{FF2B5EF4-FFF2-40B4-BE49-F238E27FC236}">
              <a16:creationId xmlns:a16="http://schemas.microsoft.com/office/drawing/2014/main" id="{8E4C7257-58FE-464F-829F-E6B46AB5024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a:extLst>
            <a:ext uri="{FF2B5EF4-FFF2-40B4-BE49-F238E27FC236}">
              <a16:creationId xmlns:a16="http://schemas.microsoft.com/office/drawing/2014/main" id="{1C2E45C6-B43F-4B4F-BFBA-9E1C106A1DA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a:extLst>
            <a:ext uri="{FF2B5EF4-FFF2-40B4-BE49-F238E27FC236}">
              <a16:creationId xmlns:a16="http://schemas.microsoft.com/office/drawing/2014/main" id="{F95C7200-DE2F-4D51-9769-0709D0F5722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a:extLst>
            <a:ext uri="{FF2B5EF4-FFF2-40B4-BE49-F238E27FC236}">
              <a16:creationId xmlns:a16="http://schemas.microsoft.com/office/drawing/2014/main" id="{0B833547-957A-4383-9703-122E61F0487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a:extLst>
            <a:ext uri="{FF2B5EF4-FFF2-40B4-BE49-F238E27FC236}">
              <a16:creationId xmlns:a16="http://schemas.microsoft.com/office/drawing/2014/main" id="{DBD85484-8777-4114-903A-07911566ACB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a:extLst>
            <a:ext uri="{FF2B5EF4-FFF2-40B4-BE49-F238E27FC236}">
              <a16:creationId xmlns:a16="http://schemas.microsoft.com/office/drawing/2014/main" id="{9B459883-3402-40AF-BBE5-05F7CBA15D6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a:extLst>
            <a:ext uri="{FF2B5EF4-FFF2-40B4-BE49-F238E27FC236}">
              <a16:creationId xmlns:a16="http://schemas.microsoft.com/office/drawing/2014/main" id="{FA7E0421-624D-46AD-B3E1-4CBA663FD0D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a:extLst>
            <a:ext uri="{FF2B5EF4-FFF2-40B4-BE49-F238E27FC236}">
              <a16:creationId xmlns:a16="http://schemas.microsoft.com/office/drawing/2014/main" id="{E723BC6D-47CE-4473-88F1-6C3FFDFDC0E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87351EB3-FD55-42EC-81A6-BE6537FD36E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港湾・漁港】&#10;有形固定資産減価償却率グラフ枠">
          <a:extLst>
            <a:ext uri="{FF2B5EF4-FFF2-40B4-BE49-F238E27FC236}">
              <a16:creationId xmlns:a16="http://schemas.microsoft.com/office/drawing/2014/main" id="{669CB000-DEE8-4E6A-80A3-31ACB0C8BF9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79" name="直線コネクタ 378">
          <a:extLst>
            <a:ext uri="{FF2B5EF4-FFF2-40B4-BE49-F238E27FC236}">
              <a16:creationId xmlns:a16="http://schemas.microsoft.com/office/drawing/2014/main" id="{60ADC91E-DB8F-43CD-8A49-5CAB30E9C8B1}"/>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0" name="【港湾・漁港】&#10;有形固定資産減価償却率最小値テキスト">
          <a:extLst>
            <a:ext uri="{FF2B5EF4-FFF2-40B4-BE49-F238E27FC236}">
              <a16:creationId xmlns:a16="http://schemas.microsoft.com/office/drawing/2014/main" id="{9C75FC07-86AB-4952-A803-A68A389FAC89}"/>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1" name="直線コネクタ 380">
          <a:extLst>
            <a:ext uri="{FF2B5EF4-FFF2-40B4-BE49-F238E27FC236}">
              <a16:creationId xmlns:a16="http://schemas.microsoft.com/office/drawing/2014/main" id="{FA8DBB70-1734-48A9-ACFB-0745E3CBC0FF}"/>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382" name="【港湾・漁港】&#10;有形固定資産減価償却率最大値テキスト">
          <a:extLst>
            <a:ext uri="{FF2B5EF4-FFF2-40B4-BE49-F238E27FC236}">
              <a16:creationId xmlns:a16="http://schemas.microsoft.com/office/drawing/2014/main" id="{D39E4447-7227-4F67-817A-6E4C1C39B7BE}"/>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383" name="直線コネクタ 382">
          <a:extLst>
            <a:ext uri="{FF2B5EF4-FFF2-40B4-BE49-F238E27FC236}">
              <a16:creationId xmlns:a16="http://schemas.microsoft.com/office/drawing/2014/main" id="{0B01514F-E8E7-41C6-AD1D-ABD7D2C14B7D}"/>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384" name="【港湾・漁港】&#10;有形固定資産減価償却率平均値テキスト">
          <a:extLst>
            <a:ext uri="{FF2B5EF4-FFF2-40B4-BE49-F238E27FC236}">
              <a16:creationId xmlns:a16="http://schemas.microsoft.com/office/drawing/2014/main" id="{88DCF96C-4C7E-488C-AE18-348F37A5AEAD}"/>
            </a:ext>
          </a:extLst>
        </xdr:cNvPr>
        <xdr:cNvSpPr txBox="1"/>
      </xdr:nvSpPr>
      <xdr:spPr>
        <a:xfrm>
          <a:off x="4673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85" name="フローチャート: 判断 384">
          <a:extLst>
            <a:ext uri="{FF2B5EF4-FFF2-40B4-BE49-F238E27FC236}">
              <a16:creationId xmlns:a16="http://schemas.microsoft.com/office/drawing/2014/main" id="{D822D10A-5711-4CBC-A912-C94E3F1F2579}"/>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386" name="フローチャート: 判断 385">
          <a:extLst>
            <a:ext uri="{FF2B5EF4-FFF2-40B4-BE49-F238E27FC236}">
              <a16:creationId xmlns:a16="http://schemas.microsoft.com/office/drawing/2014/main" id="{FA55E678-3632-40A6-8F38-5FB59F6F348D}"/>
            </a:ext>
          </a:extLst>
        </xdr:cNvPr>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387" name="フローチャート: 判断 386">
          <a:extLst>
            <a:ext uri="{FF2B5EF4-FFF2-40B4-BE49-F238E27FC236}">
              <a16:creationId xmlns:a16="http://schemas.microsoft.com/office/drawing/2014/main" id="{7B90656E-5244-4E05-9211-A046CCBCB371}"/>
            </a:ext>
          </a:extLst>
        </xdr:cNvPr>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388" name="フローチャート: 判断 387">
          <a:extLst>
            <a:ext uri="{FF2B5EF4-FFF2-40B4-BE49-F238E27FC236}">
              <a16:creationId xmlns:a16="http://schemas.microsoft.com/office/drawing/2014/main" id="{271FDFEE-5B18-44AD-8404-BBF37E529280}"/>
            </a:ext>
          </a:extLst>
        </xdr:cNvPr>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389" name="フローチャート: 判断 388">
          <a:extLst>
            <a:ext uri="{FF2B5EF4-FFF2-40B4-BE49-F238E27FC236}">
              <a16:creationId xmlns:a16="http://schemas.microsoft.com/office/drawing/2014/main" id="{538F4D30-1047-4F54-8EDC-920E345E86BF}"/>
            </a:ext>
          </a:extLst>
        </xdr:cNvPr>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2F0E6213-B39B-4B5B-A281-726D51850C6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B57D4AA-9D32-4FF5-9D61-08E90B04C11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2EEEEF37-E176-47B4-966F-80F258AA67A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76E02E93-8D21-4A79-921D-69036EE2C0A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75EC14C0-DE0F-493B-929E-9259EE757E3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95" name="楕円 394">
          <a:extLst>
            <a:ext uri="{FF2B5EF4-FFF2-40B4-BE49-F238E27FC236}">
              <a16:creationId xmlns:a16="http://schemas.microsoft.com/office/drawing/2014/main" id="{80E9C495-8333-4515-98BB-5DA8E07A6B3C}"/>
            </a:ext>
          </a:extLst>
        </xdr:cNvPr>
        <xdr:cNvSpPr/>
      </xdr:nvSpPr>
      <xdr:spPr>
        <a:xfrm>
          <a:off x="45847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150784</xdr:rowOff>
    </xdr:from>
    <xdr:ext cx="405111" cy="259045"/>
    <xdr:sp macro="" textlink="">
      <xdr:nvSpPr>
        <xdr:cNvPr id="396" name="【港湾・漁港】&#10;有形固定資産減価償却率該当値テキスト">
          <a:extLst>
            <a:ext uri="{FF2B5EF4-FFF2-40B4-BE49-F238E27FC236}">
              <a16:creationId xmlns:a16="http://schemas.microsoft.com/office/drawing/2014/main" id="{546877EC-F074-48FF-B50B-6DDCBCBCD287}"/>
            </a:ext>
          </a:extLst>
        </xdr:cNvPr>
        <xdr:cNvSpPr txBox="1"/>
      </xdr:nvSpPr>
      <xdr:spPr>
        <a:xfrm>
          <a:off x="4673600"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144599</xdr:rowOff>
    </xdr:from>
    <xdr:to>
      <xdr:col>20</xdr:col>
      <xdr:colOff>38100</xdr:colOff>
      <xdr:row>105</xdr:row>
      <xdr:rowOff>74749</xdr:rowOff>
    </xdr:to>
    <xdr:sp macro="" textlink="">
      <xdr:nvSpPr>
        <xdr:cNvPr id="397" name="楕円 396">
          <a:extLst>
            <a:ext uri="{FF2B5EF4-FFF2-40B4-BE49-F238E27FC236}">
              <a16:creationId xmlns:a16="http://schemas.microsoft.com/office/drawing/2014/main" id="{A0ECB3C0-14B6-4CC2-BDF0-62BC475EAF50}"/>
            </a:ext>
          </a:extLst>
        </xdr:cNvPr>
        <xdr:cNvSpPr/>
      </xdr:nvSpPr>
      <xdr:spPr>
        <a:xfrm>
          <a:off x="3746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23949</xdr:rowOff>
    </xdr:from>
    <xdr:to>
      <xdr:col>24</xdr:col>
      <xdr:colOff>63500</xdr:colOff>
      <xdr:row>105</xdr:row>
      <xdr:rowOff>51707</xdr:rowOff>
    </xdr:to>
    <xdr:cxnSp macro="">
      <xdr:nvCxnSpPr>
        <xdr:cNvPr id="398" name="直線コネクタ 397">
          <a:extLst>
            <a:ext uri="{FF2B5EF4-FFF2-40B4-BE49-F238E27FC236}">
              <a16:creationId xmlns:a16="http://schemas.microsoft.com/office/drawing/2014/main" id="{AC650FD8-7D71-4644-92A1-3BF851E2B025}"/>
            </a:ext>
          </a:extLst>
        </xdr:cNvPr>
        <xdr:cNvCxnSpPr/>
      </xdr:nvCxnSpPr>
      <xdr:spPr>
        <a:xfrm>
          <a:off x="3797300" y="1802619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115207</xdr:rowOff>
    </xdr:from>
    <xdr:to>
      <xdr:col>15</xdr:col>
      <xdr:colOff>101600</xdr:colOff>
      <xdr:row>105</xdr:row>
      <xdr:rowOff>45357</xdr:rowOff>
    </xdr:to>
    <xdr:sp macro="" textlink="">
      <xdr:nvSpPr>
        <xdr:cNvPr id="399" name="楕円 398">
          <a:extLst>
            <a:ext uri="{FF2B5EF4-FFF2-40B4-BE49-F238E27FC236}">
              <a16:creationId xmlns:a16="http://schemas.microsoft.com/office/drawing/2014/main" id="{876E5A25-E55C-4F7E-8797-C1AC613CDF85}"/>
            </a:ext>
          </a:extLst>
        </xdr:cNvPr>
        <xdr:cNvSpPr/>
      </xdr:nvSpPr>
      <xdr:spPr>
        <a:xfrm>
          <a:off x="2857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166007</xdr:rowOff>
    </xdr:from>
    <xdr:to>
      <xdr:col>19</xdr:col>
      <xdr:colOff>177800</xdr:colOff>
      <xdr:row>105</xdr:row>
      <xdr:rowOff>23949</xdr:rowOff>
    </xdr:to>
    <xdr:cxnSp macro="">
      <xdr:nvCxnSpPr>
        <xdr:cNvPr id="400" name="直線コネクタ 399">
          <a:extLst>
            <a:ext uri="{FF2B5EF4-FFF2-40B4-BE49-F238E27FC236}">
              <a16:creationId xmlns:a16="http://schemas.microsoft.com/office/drawing/2014/main" id="{D9FE1D46-EE76-4718-BC5A-EA46ED5193AD}"/>
            </a:ext>
          </a:extLst>
        </xdr:cNvPr>
        <xdr:cNvCxnSpPr/>
      </xdr:nvCxnSpPr>
      <xdr:spPr>
        <a:xfrm>
          <a:off x="2908300" y="179968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01" name="楕円 400">
          <a:extLst>
            <a:ext uri="{FF2B5EF4-FFF2-40B4-BE49-F238E27FC236}">
              <a16:creationId xmlns:a16="http://schemas.microsoft.com/office/drawing/2014/main" id="{B206386E-3848-4F9B-88E0-7CFDC3F687BE}"/>
            </a:ext>
          </a:extLst>
        </xdr:cNvPr>
        <xdr:cNvSpPr/>
      </xdr:nvSpPr>
      <xdr:spPr>
        <a:xfrm>
          <a:off x="1968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139881</xdr:rowOff>
    </xdr:from>
    <xdr:to>
      <xdr:col>15</xdr:col>
      <xdr:colOff>50800</xdr:colOff>
      <xdr:row>104</xdr:row>
      <xdr:rowOff>166007</xdr:rowOff>
    </xdr:to>
    <xdr:cxnSp macro="">
      <xdr:nvCxnSpPr>
        <xdr:cNvPr id="402" name="直線コネクタ 401">
          <a:extLst>
            <a:ext uri="{FF2B5EF4-FFF2-40B4-BE49-F238E27FC236}">
              <a16:creationId xmlns:a16="http://schemas.microsoft.com/office/drawing/2014/main" id="{D73B94CC-B8F7-44B4-AA25-D1BD7EE31902}"/>
            </a:ext>
          </a:extLst>
        </xdr:cNvPr>
        <xdr:cNvCxnSpPr/>
      </xdr:nvCxnSpPr>
      <xdr:spPr>
        <a:xfrm>
          <a:off x="2019300" y="179706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42290</xdr:rowOff>
    </xdr:from>
    <xdr:ext cx="405111" cy="259045"/>
    <xdr:sp macro="" textlink="">
      <xdr:nvSpPr>
        <xdr:cNvPr id="403" name="n_1aveValue【港湾・漁港】&#10;有形固定資産減価償却率">
          <a:extLst>
            <a:ext uri="{FF2B5EF4-FFF2-40B4-BE49-F238E27FC236}">
              <a16:creationId xmlns:a16="http://schemas.microsoft.com/office/drawing/2014/main" id="{E2A7A2A5-E4CC-4A64-A3DE-99AB1766C361}"/>
            </a:ext>
          </a:extLst>
        </xdr:cNvPr>
        <xdr:cNvSpPr txBox="1"/>
      </xdr:nvSpPr>
      <xdr:spPr>
        <a:xfrm>
          <a:off x="3582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404" name="n_2aveValue【港湾・漁港】&#10;有形固定資産減価償却率">
          <a:extLst>
            <a:ext uri="{FF2B5EF4-FFF2-40B4-BE49-F238E27FC236}">
              <a16:creationId xmlns:a16="http://schemas.microsoft.com/office/drawing/2014/main" id="{5147DF9E-68C4-48D2-B446-43A506AB9CD5}"/>
            </a:ext>
          </a:extLst>
        </xdr:cNvPr>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405" name="n_3aveValue【港湾・漁港】&#10;有形固定資産減価償却率">
          <a:extLst>
            <a:ext uri="{FF2B5EF4-FFF2-40B4-BE49-F238E27FC236}">
              <a16:creationId xmlns:a16="http://schemas.microsoft.com/office/drawing/2014/main" id="{A17C80F1-C653-43AE-B264-B6B7384EB039}"/>
            </a:ext>
          </a:extLst>
        </xdr:cNvPr>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06" name="n_4aveValue【港湾・漁港】&#10;有形固定資産減価償却率">
          <a:extLst>
            <a:ext uri="{FF2B5EF4-FFF2-40B4-BE49-F238E27FC236}">
              <a16:creationId xmlns:a16="http://schemas.microsoft.com/office/drawing/2014/main" id="{561301EF-72F5-4136-8A99-C50D603379E0}"/>
            </a:ext>
          </a:extLst>
        </xdr:cNvPr>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65876</xdr:rowOff>
    </xdr:from>
    <xdr:ext cx="405111" cy="259045"/>
    <xdr:sp macro="" textlink="">
      <xdr:nvSpPr>
        <xdr:cNvPr id="407" name="n_1mainValue【港湾・漁港】&#10;有形固定資産減価償却率">
          <a:extLst>
            <a:ext uri="{FF2B5EF4-FFF2-40B4-BE49-F238E27FC236}">
              <a16:creationId xmlns:a16="http://schemas.microsoft.com/office/drawing/2014/main" id="{54BA0361-C1A7-4D68-BB65-D787AC10DFFE}"/>
            </a:ext>
          </a:extLst>
        </xdr:cNvPr>
        <xdr:cNvSpPr txBox="1"/>
      </xdr:nvSpPr>
      <xdr:spPr>
        <a:xfrm>
          <a:off x="3582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36484</xdr:rowOff>
    </xdr:from>
    <xdr:ext cx="405111" cy="259045"/>
    <xdr:sp macro="" textlink="">
      <xdr:nvSpPr>
        <xdr:cNvPr id="408" name="n_2mainValue【港湾・漁港】&#10;有形固定資産減価償却率">
          <a:extLst>
            <a:ext uri="{FF2B5EF4-FFF2-40B4-BE49-F238E27FC236}">
              <a16:creationId xmlns:a16="http://schemas.microsoft.com/office/drawing/2014/main" id="{9DEE1791-8EBE-4DD0-BDF6-9EE53DA1476B}"/>
            </a:ext>
          </a:extLst>
        </xdr:cNvPr>
        <xdr:cNvSpPr txBox="1"/>
      </xdr:nvSpPr>
      <xdr:spPr>
        <a:xfrm>
          <a:off x="2705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10358</xdr:rowOff>
    </xdr:from>
    <xdr:ext cx="405111" cy="259045"/>
    <xdr:sp macro="" textlink="">
      <xdr:nvSpPr>
        <xdr:cNvPr id="409" name="n_3mainValue【港湾・漁港】&#10;有形固定資産減価償却率">
          <a:extLst>
            <a:ext uri="{FF2B5EF4-FFF2-40B4-BE49-F238E27FC236}">
              <a16:creationId xmlns:a16="http://schemas.microsoft.com/office/drawing/2014/main" id="{15DF30F3-3BFD-46A9-B36D-05B98A7D71AE}"/>
            </a:ext>
          </a:extLst>
        </xdr:cNvPr>
        <xdr:cNvSpPr txBox="1"/>
      </xdr:nvSpPr>
      <xdr:spPr>
        <a:xfrm>
          <a:off x="1816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85DB26F1-26F8-4CAB-A260-0CED82C194F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2570E397-865B-47BC-B829-24D35F23EF0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6DFEDD43-87E2-4C4D-8501-2128C334DAA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3D48B168-C792-42D6-BE61-7A930EE8469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291054D3-5798-4F1C-853B-E5363844F59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ACD04B5F-DA82-45B6-A85A-44146994B4A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B6159F9C-CDCA-466B-B88F-D211BC00206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6041881F-ECBD-44B0-A1CE-602B44FC42E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22439692-D40C-4C09-8B0E-959405E7D13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D1137162-C909-49BC-A901-870F875F8B4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a:extLst>
            <a:ext uri="{FF2B5EF4-FFF2-40B4-BE49-F238E27FC236}">
              <a16:creationId xmlns:a16="http://schemas.microsoft.com/office/drawing/2014/main" id="{0CAF3E10-72E3-49F1-A478-EA93E7AB4D7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1" name="テキスト ボックス 420">
          <a:extLst>
            <a:ext uri="{FF2B5EF4-FFF2-40B4-BE49-F238E27FC236}">
              <a16:creationId xmlns:a16="http://schemas.microsoft.com/office/drawing/2014/main" id="{2A0A4EAC-6DD2-452B-B60B-2258FDF046D1}"/>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a:extLst>
            <a:ext uri="{FF2B5EF4-FFF2-40B4-BE49-F238E27FC236}">
              <a16:creationId xmlns:a16="http://schemas.microsoft.com/office/drawing/2014/main" id="{2E0CBFF6-FEE2-4069-BE1B-AD055889DB9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3" name="テキスト ボックス 422">
          <a:extLst>
            <a:ext uri="{FF2B5EF4-FFF2-40B4-BE49-F238E27FC236}">
              <a16:creationId xmlns:a16="http://schemas.microsoft.com/office/drawing/2014/main" id="{B1F8E848-30F2-4C20-A74B-4A67C0485057}"/>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a:extLst>
            <a:ext uri="{FF2B5EF4-FFF2-40B4-BE49-F238E27FC236}">
              <a16:creationId xmlns:a16="http://schemas.microsoft.com/office/drawing/2014/main" id="{1A7D60CE-E47F-4071-A75B-EFBDCECEBFB2}"/>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25" name="テキスト ボックス 424">
          <a:extLst>
            <a:ext uri="{FF2B5EF4-FFF2-40B4-BE49-F238E27FC236}">
              <a16:creationId xmlns:a16="http://schemas.microsoft.com/office/drawing/2014/main" id="{82117B4A-5FE3-4924-9EC4-74FCA8247726}"/>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a:extLst>
            <a:ext uri="{FF2B5EF4-FFF2-40B4-BE49-F238E27FC236}">
              <a16:creationId xmlns:a16="http://schemas.microsoft.com/office/drawing/2014/main" id="{1C6EE292-B04E-4AA6-8FDF-E279CECACCC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7" name="テキスト ボックス 426">
          <a:extLst>
            <a:ext uri="{FF2B5EF4-FFF2-40B4-BE49-F238E27FC236}">
              <a16:creationId xmlns:a16="http://schemas.microsoft.com/office/drawing/2014/main" id="{6617791B-BA8E-4B14-9AB1-C94883AB69DE}"/>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a:extLst>
            <a:ext uri="{FF2B5EF4-FFF2-40B4-BE49-F238E27FC236}">
              <a16:creationId xmlns:a16="http://schemas.microsoft.com/office/drawing/2014/main" id="{43D92B37-8AB5-452B-BF8D-BA5DDAB552E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9" name="テキスト ボックス 428">
          <a:extLst>
            <a:ext uri="{FF2B5EF4-FFF2-40B4-BE49-F238E27FC236}">
              <a16:creationId xmlns:a16="http://schemas.microsoft.com/office/drawing/2014/main" id="{D6D1AF6E-6F7E-44F0-BB3D-B8EB413DE0F9}"/>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港湾・漁港】&#10;一人当たり有形固定資産（償却資産）額グラフ枠">
          <a:extLst>
            <a:ext uri="{FF2B5EF4-FFF2-40B4-BE49-F238E27FC236}">
              <a16:creationId xmlns:a16="http://schemas.microsoft.com/office/drawing/2014/main" id="{FA96AE00-140C-409E-AA59-895E20A62B1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31" name="直線コネクタ 430">
          <a:extLst>
            <a:ext uri="{FF2B5EF4-FFF2-40B4-BE49-F238E27FC236}">
              <a16:creationId xmlns:a16="http://schemas.microsoft.com/office/drawing/2014/main" id="{0999BB79-A220-42BC-973D-3716C45A78AD}"/>
            </a:ext>
          </a:extLst>
        </xdr:cNvPr>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32" name="【港湾・漁港】&#10;一人当たり有形固定資産（償却資産）額最小値テキスト">
          <a:extLst>
            <a:ext uri="{FF2B5EF4-FFF2-40B4-BE49-F238E27FC236}">
              <a16:creationId xmlns:a16="http://schemas.microsoft.com/office/drawing/2014/main" id="{464B69FC-051A-4BA4-BE6F-1DC3A90E2A8E}"/>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33" name="直線コネクタ 432">
          <a:extLst>
            <a:ext uri="{FF2B5EF4-FFF2-40B4-BE49-F238E27FC236}">
              <a16:creationId xmlns:a16="http://schemas.microsoft.com/office/drawing/2014/main" id="{6CA74D2C-23F8-4ED3-B2E3-5ECF40F14CA5}"/>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34" name="【港湾・漁港】&#10;一人当たり有形固定資産（償却資産）額最大値テキスト">
          <a:extLst>
            <a:ext uri="{FF2B5EF4-FFF2-40B4-BE49-F238E27FC236}">
              <a16:creationId xmlns:a16="http://schemas.microsoft.com/office/drawing/2014/main" id="{D29E3E90-DAEA-482B-BB32-46C758EB715C}"/>
            </a:ext>
          </a:extLst>
        </xdr:cNvPr>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35" name="直線コネクタ 434">
          <a:extLst>
            <a:ext uri="{FF2B5EF4-FFF2-40B4-BE49-F238E27FC236}">
              <a16:creationId xmlns:a16="http://schemas.microsoft.com/office/drawing/2014/main" id="{16ECA190-A429-4562-901A-8158C3D7A89B}"/>
            </a:ext>
          </a:extLst>
        </xdr:cNvPr>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18477</xdr:rowOff>
    </xdr:from>
    <xdr:ext cx="599010" cy="259045"/>
    <xdr:sp macro="" textlink="">
      <xdr:nvSpPr>
        <xdr:cNvPr id="436" name="【港湾・漁港】&#10;一人当たり有形固定資産（償却資産）額平均値テキスト">
          <a:extLst>
            <a:ext uri="{FF2B5EF4-FFF2-40B4-BE49-F238E27FC236}">
              <a16:creationId xmlns:a16="http://schemas.microsoft.com/office/drawing/2014/main" id="{BE912E49-996A-4C71-990C-0BF100006D4E}"/>
            </a:ext>
          </a:extLst>
        </xdr:cNvPr>
        <xdr:cNvSpPr txBox="1"/>
      </xdr:nvSpPr>
      <xdr:spPr>
        <a:xfrm>
          <a:off x="10515600" y="18363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37" name="フローチャート: 判断 436">
          <a:extLst>
            <a:ext uri="{FF2B5EF4-FFF2-40B4-BE49-F238E27FC236}">
              <a16:creationId xmlns:a16="http://schemas.microsoft.com/office/drawing/2014/main" id="{88B46C9F-2BB6-4691-AA88-FBA4BE8506F6}"/>
            </a:ext>
          </a:extLst>
        </xdr:cNvPr>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38" name="フローチャート: 判断 437">
          <a:extLst>
            <a:ext uri="{FF2B5EF4-FFF2-40B4-BE49-F238E27FC236}">
              <a16:creationId xmlns:a16="http://schemas.microsoft.com/office/drawing/2014/main" id="{F0A4D69B-E880-4775-8004-F95FED14474F}"/>
            </a:ext>
          </a:extLst>
        </xdr:cNvPr>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39" name="フローチャート: 判断 438">
          <a:extLst>
            <a:ext uri="{FF2B5EF4-FFF2-40B4-BE49-F238E27FC236}">
              <a16:creationId xmlns:a16="http://schemas.microsoft.com/office/drawing/2014/main" id="{51B722E1-BECF-4A89-85FB-5CEBA97C6334}"/>
            </a:ext>
          </a:extLst>
        </xdr:cNvPr>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40" name="フローチャート: 判断 439">
          <a:extLst>
            <a:ext uri="{FF2B5EF4-FFF2-40B4-BE49-F238E27FC236}">
              <a16:creationId xmlns:a16="http://schemas.microsoft.com/office/drawing/2014/main" id="{D2A4DFBF-937D-47B4-9F83-416D6E3D5F3D}"/>
            </a:ext>
          </a:extLst>
        </xdr:cNvPr>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41" name="フローチャート: 判断 440">
          <a:extLst>
            <a:ext uri="{FF2B5EF4-FFF2-40B4-BE49-F238E27FC236}">
              <a16:creationId xmlns:a16="http://schemas.microsoft.com/office/drawing/2014/main" id="{8712D151-55C7-4B14-9F47-5E7C7F2CEC24}"/>
            </a:ext>
          </a:extLst>
        </xdr:cNvPr>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233C8169-46F0-4346-B454-7686F8336D3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B12241DD-B519-44B0-85B8-CFE3A1B75E3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5C9D4258-F994-45EB-89AA-636ACBFA69C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AA96B1EE-AA02-4D90-915B-01279DF8B21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88259256-75E1-407E-B46F-0BDEFF2EA0C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167064</xdr:rowOff>
    </xdr:from>
    <xdr:to>
      <xdr:col>55</xdr:col>
      <xdr:colOff>50800</xdr:colOff>
      <xdr:row>104</xdr:row>
      <xdr:rowOff>97214</xdr:rowOff>
    </xdr:to>
    <xdr:sp macro="" textlink="">
      <xdr:nvSpPr>
        <xdr:cNvPr id="447" name="楕円 446">
          <a:extLst>
            <a:ext uri="{FF2B5EF4-FFF2-40B4-BE49-F238E27FC236}">
              <a16:creationId xmlns:a16="http://schemas.microsoft.com/office/drawing/2014/main" id="{925DC453-8203-40D7-891F-540E917F8325}"/>
            </a:ext>
          </a:extLst>
        </xdr:cNvPr>
        <xdr:cNvSpPr/>
      </xdr:nvSpPr>
      <xdr:spPr>
        <a:xfrm>
          <a:off x="10426700" y="178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18491</xdr:rowOff>
    </xdr:from>
    <xdr:ext cx="690189" cy="259045"/>
    <xdr:sp macro="" textlink="">
      <xdr:nvSpPr>
        <xdr:cNvPr id="448" name="【港湾・漁港】&#10;一人当たり有形固定資産（償却資産）額該当値テキスト">
          <a:extLst>
            <a:ext uri="{FF2B5EF4-FFF2-40B4-BE49-F238E27FC236}">
              <a16:creationId xmlns:a16="http://schemas.microsoft.com/office/drawing/2014/main" id="{EA5E7EF8-59A0-4172-A467-02338BDE15B4}"/>
            </a:ext>
          </a:extLst>
        </xdr:cNvPr>
        <xdr:cNvSpPr txBox="1"/>
      </xdr:nvSpPr>
      <xdr:spPr>
        <a:xfrm>
          <a:off x="10515600" y="176778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7562</xdr:rowOff>
    </xdr:from>
    <xdr:to>
      <xdr:col>50</xdr:col>
      <xdr:colOff>165100</xdr:colOff>
      <xdr:row>104</xdr:row>
      <xdr:rowOff>109162</xdr:rowOff>
    </xdr:to>
    <xdr:sp macro="" textlink="">
      <xdr:nvSpPr>
        <xdr:cNvPr id="449" name="楕円 448">
          <a:extLst>
            <a:ext uri="{FF2B5EF4-FFF2-40B4-BE49-F238E27FC236}">
              <a16:creationId xmlns:a16="http://schemas.microsoft.com/office/drawing/2014/main" id="{865034DD-08C6-400A-BC4A-C941510E4064}"/>
            </a:ext>
          </a:extLst>
        </xdr:cNvPr>
        <xdr:cNvSpPr/>
      </xdr:nvSpPr>
      <xdr:spPr>
        <a:xfrm>
          <a:off x="9588500" y="1783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46414</xdr:rowOff>
    </xdr:from>
    <xdr:to>
      <xdr:col>55</xdr:col>
      <xdr:colOff>0</xdr:colOff>
      <xdr:row>104</xdr:row>
      <xdr:rowOff>58362</xdr:rowOff>
    </xdr:to>
    <xdr:cxnSp macro="">
      <xdr:nvCxnSpPr>
        <xdr:cNvPr id="450" name="直線コネクタ 449">
          <a:extLst>
            <a:ext uri="{FF2B5EF4-FFF2-40B4-BE49-F238E27FC236}">
              <a16:creationId xmlns:a16="http://schemas.microsoft.com/office/drawing/2014/main" id="{77241C99-C043-4104-AFB4-F31FD3305829}"/>
            </a:ext>
          </a:extLst>
        </xdr:cNvPr>
        <xdr:cNvCxnSpPr/>
      </xdr:nvCxnSpPr>
      <xdr:spPr>
        <a:xfrm flipV="1">
          <a:off x="9639300" y="17877214"/>
          <a:ext cx="838200" cy="1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21304</xdr:rowOff>
    </xdr:from>
    <xdr:to>
      <xdr:col>46</xdr:col>
      <xdr:colOff>38100</xdr:colOff>
      <xdr:row>104</xdr:row>
      <xdr:rowOff>122904</xdr:rowOff>
    </xdr:to>
    <xdr:sp macro="" textlink="">
      <xdr:nvSpPr>
        <xdr:cNvPr id="451" name="楕円 450">
          <a:extLst>
            <a:ext uri="{FF2B5EF4-FFF2-40B4-BE49-F238E27FC236}">
              <a16:creationId xmlns:a16="http://schemas.microsoft.com/office/drawing/2014/main" id="{25F40912-20F0-4BB0-B617-72916911482F}"/>
            </a:ext>
          </a:extLst>
        </xdr:cNvPr>
        <xdr:cNvSpPr/>
      </xdr:nvSpPr>
      <xdr:spPr>
        <a:xfrm>
          <a:off x="8699500" y="1785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58362</xdr:rowOff>
    </xdr:from>
    <xdr:to>
      <xdr:col>50</xdr:col>
      <xdr:colOff>114300</xdr:colOff>
      <xdr:row>104</xdr:row>
      <xdr:rowOff>72104</xdr:rowOff>
    </xdr:to>
    <xdr:cxnSp macro="">
      <xdr:nvCxnSpPr>
        <xdr:cNvPr id="452" name="直線コネクタ 451">
          <a:extLst>
            <a:ext uri="{FF2B5EF4-FFF2-40B4-BE49-F238E27FC236}">
              <a16:creationId xmlns:a16="http://schemas.microsoft.com/office/drawing/2014/main" id="{7A48D043-5D87-4FC3-974C-306EB7D2DD15}"/>
            </a:ext>
          </a:extLst>
        </xdr:cNvPr>
        <xdr:cNvCxnSpPr/>
      </xdr:nvCxnSpPr>
      <xdr:spPr>
        <a:xfrm flipV="1">
          <a:off x="8750300" y="17889162"/>
          <a:ext cx="889000" cy="1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36596</xdr:rowOff>
    </xdr:from>
    <xdr:to>
      <xdr:col>41</xdr:col>
      <xdr:colOff>101600</xdr:colOff>
      <xdr:row>104</xdr:row>
      <xdr:rowOff>138196</xdr:rowOff>
    </xdr:to>
    <xdr:sp macro="" textlink="">
      <xdr:nvSpPr>
        <xdr:cNvPr id="453" name="楕円 452">
          <a:extLst>
            <a:ext uri="{FF2B5EF4-FFF2-40B4-BE49-F238E27FC236}">
              <a16:creationId xmlns:a16="http://schemas.microsoft.com/office/drawing/2014/main" id="{C7072F59-9612-4435-ACE5-A0489DFE8CE8}"/>
            </a:ext>
          </a:extLst>
        </xdr:cNvPr>
        <xdr:cNvSpPr/>
      </xdr:nvSpPr>
      <xdr:spPr>
        <a:xfrm>
          <a:off x="7810500" y="1786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72104</xdr:rowOff>
    </xdr:from>
    <xdr:to>
      <xdr:col>45</xdr:col>
      <xdr:colOff>177800</xdr:colOff>
      <xdr:row>104</xdr:row>
      <xdr:rowOff>87396</xdr:rowOff>
    </xdr:to>
    <xdr:cxnSp macro="">
      <xdr:nvCxnSpPr>
        <xdr:cNvPr id="454" name="直線コネクタ 453">
          <a:extLst>
            <a:ext uri="{FF2B5EF4-FFF2-40B4-BE49-F238E27FC236}">
              <a16:creationId xmlns:a16="http://schemas.microsoft.com/office/drawing/2014/main" id="{2005B883-0EB6-42D1-90F7-35C6C14DFB42}"/>
            </a:ext>
          </a:extLst>
        </xdr:cNvPr>
        <xdr:cNvCxnSpPr/>
      </xdr:nvCxnSpPr>
      <xdr:spPr>
        <a:xfrm flipV="1">
          <a:off x="7861300" y="17902904"/>
          <a:ext cx="889000" cy="1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126230</xdr:rowOff>
    </xdr:from>
    <xdr:ext cx="599010" cy="259045"/>
    <xdr:sp macro="" textlink="">
      <xdr:nvSpPr>
        <xdr:cNvPr id="455" name="n_1aveValue【港湾・漁港】&#10;一人当たり有形固定資産（償却資産）額">
          <a:extLst>
            <a:ext uri="{FF2B5EF4-FFF2-40B4-BE49-F238E27FC236}">
              <a16:creationId xmlns:a16="http://schemas.microsoft.com/office/drawing/2014/main" id="{270DAC7D-34BA-473B-A3B0-96F294E677FC}"/>
            </a:ext>
          </a:extLst>
        </xdr:cNvPr>
        <xdr:cNvSpPr txBox="1"/>
      </xdr:nvSpPr>
      <xdr:spPr>
        <a:xfrm>
          <a:off x="93270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143950</xdr:rowOff>
    </xdr:from>
    <xdr:ext cx="599010" cy="259045"/>
    <xdr:sp macro="" textlink="">
      <xdr:nvSpPr>
        <xdr:cNvPr id="456" name="n_2aveValue【港湾・漁港】&#10;一人当たり有形固定資産（償却資産）額">
          <a:extLst>
            <a:ext uri="{FF2B5EF4-FFF2-40B4-BE49-F238E27FC236}">
              <a16:creationId xmlns:a16="http://schemas.microsoft.com/office/drawing/2014/main" id="{165742AD-7EA4-4DE4-BAF8-8AD55C032FED}"/>
            </a:ext>
          </a:extLst>
        </xdr:cNvPr>
        <xdr:cNvSpPr txBox="1"/>
      </xdr:nvSpPr>
      <xdr:spPr>
        <a:xfrm>
          <a:off x="8450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144566</xdr:rowOff>
    </xdr:from>
    <xdr:ext cx="599010" cy="259045"/>
    <xdr:sp macro="" textlink="">
      <xdr:nvSpPr>
        <xdr:cNvPr id="457" name="n_3aveValue【港湾・漁港】&#10;一人当たり有形固定資産（償却資産）額">
          <a:extLst>
            <a:ext uri="{FF2B5EF4-FFF2-40B4-BE49-F238E27FC236}">
              <a16:creationId xmlns:a16="http://schemas.microsoft.com/office/drawing/2014/main" id="{DFD86D51-D51F-40F4-8DF6-49988882A91A}"/>
            </a:ext>
          </a:extLst>
        </xdr:cNvPr>
        <xdr:cNvSpPr txBox="1"/>
      </xdr:nvSpPr>
      <xdr:spPr>
        <a:xfrm>
          <a:off x="7561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58" name="n_4aveValue【港湾・漁港】&#10;一人当たり有形固定資産（償却資産）額">
          <a:extLst>
            <a:ext uri="{FF2B5EF4-FFF2-40B4-BE49-F238E27FC236}">
              <a16:creationId xmlns:a16="http://schemas.microsoft.com/office/drawing/2014/main" id="{2E1A26E6-1CE2-41ED-B09B-77F68DB29C9A}"/>
            </a:ext>
          </a:extLst>
        </xdr:cNvPr>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102</xdr:row>
      <xdr:rowOff>125689</xdr:rowOff>
    </xdr:from>
    <xdr:ext cx="690189" cy="259045"/>
    <xdr:sp macro="" textlink="">
      <xdr:nvSpPr>
        <xdr:cNvPr id="459" name="n_1mainValue【港湾・漁港】&#10;一人当たり有形固定資産（償却資産）額">
          <a:extLst>
            <a:ext uri="{FF2B5EF4-FFF2-40B4-BE49-F238E27FC236}">
              <a16:creationId xmlns:a16="http://schemas.microsoft.com/office/drawing/2014/main" id="{E90B486D-844C-48A6-A4D6-999AB10B5931}"/>
            </a:ext>
          </a:extLst>
        </xdr:cNvPr>
        <xdr:cNvSpPr txBox="1"/>
      </xdr:nvSpPr>
      <xdr:spPr>
        <a:xfrm>
          <a:off x="9281505" y="176135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139431</xdr:rowOff>
    </xdr:from>
    <xdr:ext cx="690189" cy="259045"/>
    <xdr:sp macro="" textlink="">
      <xdr:nvSpPr>
        <xdr:cNvPr id="460" name="n_2mainValue【港湾・漁港】&#10;一人当たり有形固定資産（償却資産）額">
          <a:extLst>
            <a:ext uri="{FF2B5EF4-FFF2-40B4-BE49-F238E27FC236}">
              <a16:creationId xmlns:a16="http://schemas.microsoft.com/office/drawing/2014/main" id="{A9A6B902-E0AE-463E-ADF2-F727F82F498B}"/>
            </a:ext>
          </a:extLst>
        </xdr:cNvPr>
        <xdr:cNvSpPr txBox="1"/>
      </xdr:nvSpPr>
      <xdr:spPr>
        <a:xfrm>
          <a:off x="8405205" y="17627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102</xdr:row>
      <xdr:rowOff>154723</xdr:rowOff>
    </xdr:from>
    <xdr:ext cx="690189" cy="259045"/>
    <xdr:sp macro="" textlink="">
      <xdr:nvSpPr>
        <xdr:cNvPr id="461" name="n_3mainValue【港湾・漁港】&#10;一人当たり有形固定資産（償却資産）額">
          <a:extLst>
            <a:ext uri="{FF2B5EF4-FFF2-40B4-BE49-F238E27FC236}">
              <a16:creationId xmlns:a16="http://schemas.microsoft.com/office/drawing/2014/main" id="{5099C394-175B-425F-B5BF-2D5A0D862530}"/>
            </a:ext>
          </a:extLst>
        </xdr:cNvPr>
        <xdr:cNvSpPr txBox="1"/>
      </xdr:nvSpPr>
      <xdr:spPr>
        <a:xfrm>
          <a:off x="7516205" y="17642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2" name="正方形/長方形 461">
          <a:extLst>
            <a:ext uri="{FF2B5EF4-FFF2-40B4-BE49-F238E27FC236}">
              <a16:creationId xmlns:a16="http://schemas.microsoft.com/office/drawing/2014/main" id="{C04BA0A5-FAC9-4099-BBE4-CCA51772F23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3" name="正方形/長方形 462">
          <a:extLst>
            <a:ext uri="{FF2B5EF4-FFF2-40B4-BE49-F238E27FC236}">
              <a16:creationId xmlns:a16="http://schemas.microsoft.com/office/drawing/2014/main" id="{CFD00B06-66BC-4CC2-8429-72697BB2604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4" name="正方形/長方形 463">
          <a:extLst>
            <a:ext uri="{FF2B5EF4-FFF2-40B4-BE49-F238E27FC236}">
              <a16:creationId xmlns:a16="http://schemas.microsoft.com/office/drawing/2014/main" id="{BC0AA817-3034-4C56-A702-4F16A2A2940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5" name="正方形/長方形 464">
          <a:extLst>
            <a:ext uri="{FF2B5EF4-FFF2-40B4-BE49-F238E27FC236}">
              <a16:creationId xmlns:a16="http://schemas.microsoft.com/office/drawing/2014/main" id="{A0C62956-A1FD-4E4E-9AD1-8F625939AD1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6" name="正方形/長方形 465">
          <a:extLst>
            <a:ext uri="{FF2B5EF4-FFF2-40B4-BE49-F238E27FC236}">
              <a16:creationId xmlns:a16="http://schemas.microsoft.com/office/drawing/2014/main" id="{5A30211E-500B-4D27-A71F-D514F9E00A5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7" name="正方形/長方形 466">
          <a:extLst>
            <a:ext uri="{FF2B5EF4-FFF2-40B4-BE49-F238E27FC236}">
              <a16:creationId xmlns:a16="http://schemas.microsoft.com/office/drawing/2014/main" id="{23042EFB-FA23-41DF-9BE6-F160B92EE91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8" name="正方形/長方形 467">
          <a:extLst>
            <a:ext uri="{FF2B5EF4-FFF2-40B4-BE49-F238E27FC236}">
              <a16:creationId xmlns:a16="http://schemas.microsoft.com/office/drawing/2014/main" id="{83BA1D4F-E168-4963-85A8-7C39611D85E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a:extLst>
            <a:ext uri="{FF2B5EF4-FFF2-40B4-BE49-F238E27FC236}">
              <a16:creationId xmlns:a16="http://schemas.microsoft.com/office/drawing/2014/main" id="{69D2AE35-C997-495F-B53D-A4BA874D02D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0" name="テキスト ボックス 469">
          <a:extLst>
            <a:ext uri="{FF2B5EF4-FFF2-40B4-BE49-F238E27FC236}">
              <a16:creationId xmlns:a16="http://schemas.microsoft.com/office/drawing/2014/main" id="{B072A401-83A3-4A3F-AADC-51BEA1F0158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1" name="直線コネクタ 470">
          <a:extLst>
            <a:ext uri="{FF2B5EF4-FFF2-40B4-BE49-F238E27FC236}">
              <a16:creationId xmlns:a16="http://schemas.microsoft.com/office/drawing/2014/main" id="{44FD60C3-5DB6-42C2-BF63-D1F4E779D72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2" name="テキスト ボックス 471">
          <a:extLst>
            <a:ext uri="{FF2B5EF4-FFF2-40B4-BE49-F238E27FC236}">
              <a16:creationId xmlns:a16="http://schemas.microsoft.com/office/drawing/2014/main" id="{F359B740-FECB-4002-952C-80D428C2F94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3" name="直線コネクタ 472">
          <a:extLst>
            <a:ext uri="{FF2B5EF4-FFF2-40B4-BE49-F238E27FC236}">
              <a16:creationId xmlns:a16="http://schemas.microsoft.com/office/drawing/2014/main" id="{D83460A4-A7BA-4E51-957B-CCF3C3A6D38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4" name="テキスト ボックス 473">
          <a:extLst>
            <a:ext uri="{FF2B5EF4-FFF2-40B4-BE49-F238E27FC236}">
              <a16:creationId xmlns:a16="http://schemas.microsoft.com/office/drawing/2014/main" id="{065E5693-E47D-42C0-A357-00F7B4FD433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5" name="直線コネクタ 474">
          <a:extLst>
            <a:ext uri="{FF2B5EF4-FFF2-40B4-BE49-F238E27FC236}">
              <a16:creationId xmlns:a16="http://schemas.microsoft.com/office/drawing/2014/main" id="{813AA548-9DC6-4ECD-A3E1-56F985F1208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6" name="テキスト ボックス 475">
          <a:extLst>
            <a:ext uri="{FF2B5EF4-FFF2-40B4-BE49-F238E27FC236}">
              <a16:creationId xmlns:a16="http://schemas.microsoft.com/office/drawing/2014/main" id="{69F537E9-6EC5-41EB-B510-7A14067C76F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7" name="直線コネクタ 476">
          <a:extLst>
            <a:ext uri="{FF2B5EF4-FFF2-40B4-BE49-F238E27FC236}">
              <a16:creationId xmlns:a16="http://schemas.microsoft.com/office/drawing/2014/main" id="{D5B5549E-6989-4EB6-BBFC-B94F0E4C15F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8" name="テキスト ボックス 477">
          <a:extLst>
            <a:ext uri="{FF2B5EF4-FFF2-40B4-BE49-F238E27FC236}">
              <a16:creationId xmlns:a16="http://schemas.microsoft.com/office/drawing/2014/main" id="{4923C185-C2FD-4251-9EF4-69C63FA0F41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9" name="直線コネクタ 478">
          <a:extLst>
            <a:ext uri="{FF2B5EF4-FFF2-40B4-BE49-F238E27FC236}">
              <a16:creationId xmlns:a16="http://schemas.microsoft.com/office/drawing/2014/main" id="{5937FE6A-3C73-45A9-98A5-A1B9F686ADD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0" name="テキスト ボックス 479">
          <a:extLst>
            <a:ext uri="{FF2B5EF4-FFF2-40B4-BE49-F238E27FC236}">
              <a16:creationId xmlns:a16="http://schemas.microsoft.com/office/drawing/2014/main" id="{3AA3B509-9F29-4B1C-B6BF-919AE1C09CA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1" name="直線コネクタ 480">
          <a:extLst>
            <a:ext uri="{FF2B5EF4-FFF2-40B4-BE49-F238E27FC236}">
              <a16:creationId xmlns:a16="http://schemas.microsoft.com/office/drawing/2014/main" id="{A8CD44DE-FDA9-44E9-B2BA-ED81F5013A9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2" name="テキスト ボックス 481">
          <a:extLst>
            <a:ext uri="{FF2B5EF4-FFF2-40B4-BE49-F238E27FC236}">
              <a16:creationId xmlns:a16="http://schemas.microsoft.com/office/drawing/2014/main" id="{1C0EAC0A-01EF-40BC-9754-8777DB7DD4F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3" name="直線コネクタ 482">
          <a:extLst>
            <a:ext uri="{FF2B5EF4-FFF2-40B4-BE49-F238E27FC236}">
              <a16:creationId xmlns:a16="http://schemas.microsoft.com/office/drawing/2014/main" id="{F334D813-EC82-476B-9CA2-83D43B3BD85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4" name="テキスト ボックス 483">
          <a:extLst>
            <a:ext uri="{FF2B5EF4-FFF2-40B4-BE49-F238E27FC236}">
              <a16:creationId xmlns:a16="http://schemas.microsoft.com/office/drawing/2014/main" id="{98C4F015-1169-40CF-8C67-9240E177CB2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5" name="【認定こども園・幼稚園・保育所】&#10;有形固定資産減価償却率グラフ枠">
          <a:extLst>
            <a:ext uri="{FF2B5EF4-FFF2-40B4-BE49-F238E27FC236}">
              <a16:creationId xmlns:a16="http://schemas.microsoft.com/office/drawing/2014/main" id="{9CDC5C09-0A11-4CE5-8E39-8BC01C54B80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86" name="直線コネクタ 485">
          <a:extLst>
            <a:ext uri="{FF2B5EF4-FFF2-40B4-BE49-F238E27FC236}">
              <a16:creationId xmlns:a16="http://schemas.microsoft.com/office/drawing/2014/main" id="{BEF9FE65-22B3-417C-8328-245589584672}"/>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87" name="【認定こども園・幼稚園・保育所】&#10;有形固定資産減価償却率最小値テキスト">
          <a:extLst>
            <a:ext uri="{FF2B5EF4-FFF2-40B4-BE49-F238E27FC236}">
              <a16:creationId xmlns:a16="http://schemas.microsoft.com/office/drawing/2014/main" id="{6E42DBAC-0586-4541-A0EC-0D2F7FEF529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88" name="直線コネクタ 487">
          <a:extLst>
            <a:ext uri="{FF2B5EF4-FFF2-40B4-BE49-F238E27FC236}">
              <a16:creationId xmlns:a16="http://schemas.microsoft.com/office/drawing/2014/main" id="{143C4CE4-8DAF-4DF5-9ABF-DB00CCDFBA9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89" name="【認定こども園・幼稚園・保育所】&#10;有形固定資産減価償却率最大値テキスト">
          <a:extLst>
            <a:ext uri="{FF2B5EF4-FFF2-40B4-BE49-F238E27FC236}">
              <a16:creationId xmlns:a16="http://schemas.microsoft.com/office/drawing/2014/main" id="{98E0F955-7675-4C50-8EB3-C8FEF7506DC0}"/>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90" name="直線コネクタ 489">
          <a:extLst>
            <a:ext uri="{FF2B5EF4-FFF2-40B4-BE49-F238E27FC236}">
              <a16:creationId xmlns:a16="http://schemas.microsoft.com/office/drawing/2014/main" id="{EF002B1D-D2C9-4F81-8AC1-8C1DCD785D48}"/>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91" name="【認定こども園・幼稚園・保育所】&#10;有形固定資産減価償却率平均値テキスト">
          <a:extLst>
            <a:ext uri="{FF2B5EF4-FFF2-40B4-BE49-F238E27FC236}">
              <a16:creationId xmlns:a16="http://schemas.microsoft.com/office/drawing/2014/main" id="{7DB1B00D-A2ED-41F4-B70F-ACA403BAE625}"/>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92" name="フローチャート: 判断 491">
          <a:extLst>
            <a:ext uri="{FF2B5EF4-FFF2-40B4-BE49-F238E27FC236}">
              <a16:creationId xmlns:a16="http://schemas.microsoft.com/office/drawing/2014/main" id="{3045081C-7E22-4A75-803D-B44EF35827BA}"/>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93" name="フローチャート: 判断 492">
          <a:extLst>
            <a:ext uri="{FF2B5EF4-FFF2-40B4-BE49-F238E27FC236}">
              <a16:creationId xmlns:a16="http://schemas.microsoft.com/office/drawing/2014/main" id="{BA20424E-868E-45D1-AF20-C990596EA024}"/>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94" name="フローチャート: 判断 493">
          <a:extLst>
            <a:ext uri="{FF2B5EF4-FFF2-40B4-BE49-F238E27FC236}">
              <a16:creationId xmlns:a16="http://schemas.microsoft.com/office/drawing/2014/main" id="{AE06B9E9-13A5-4D6F-B6EF-150B36D47CDA}"/>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95" name="フローチャート: 判断 494">
          <a:extLst>
            <a:ext uri="{FF2B5EF4-FFF2-40B4-BE49-F238E27FC236}">
              <a16:creationId xmlns:a16="http://schemas.microsoft.com/office/drawing/2014/main" id="{6953E535-E959-4B55-BA7B-F5696ED87438}"/>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96" name="フローチャート: 判断 495">
          <a:extLst>
            <a:ext uri="{FF2B5EF4-FFF2-40B4-BE49-F238E27FC236}">
              <a16:creationId xmlns:a16="http://schemas.microsoft.com/office/drawing/2014/main" id="{DDAEA55E-B4C4-4A10-9A1A-3F5D204BDDA7}"/>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CFA72771-847A-4EA5-A359-28328C90928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F5F62D9D-A0CF-417B-AC5D-CC52AD22582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7E108B1C-B431-4E1F-B099-9E2FDDC1A7F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AB0CB8E-2368-4F7B-9B56-0865A324BE8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6B1633A5-EAA3-4C4B-BC16-1B5CB2B7DF8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147320</xdr:rowOff>
    </xdr:from>
    <xdr:to>
      <xdr:col>85</xdr:col>
      <xdr:colOff>177800</xdr:colOff>
      <xdr:row>42</xdr:row>
      <xdr:rowOff>77470</xdr:rowOff>
    </xdr:to>
    <xdr:sp macro="" textlink="">
      <xdr:nvSpPr>
        <xdr:cNvPr id="502" name="楕円 501">
          <a:extLst>
            <a:ext uri="{FF2B5EF4-FFF2-40B4-BE49-F238E27FC236}">
              <a16:creationId xmlns:a16="http://schemas.microsoft.com/office/drawing/2014/main" id="{EC2B4DD3-EAE5-40A2-B7A0-BF2CE1578D1E}"/>
            </a:ext>
          </a:extLst>
        </xdr:cNvPr>
        <xdr:cNvSpPr/>
      </xdr:nvSpPr>
      <xdr:spPr>
        <a:xfrm>
          <a:off x="162687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62247</xdr:rowOff>
    </xdr:from>
    <xdr:ext cx="405111" cy="259045"/>
    <xdr:sp macro="" textlink="">
      <xdr:nvSpPr>
        <xdr:cNvPr id="503" name="【認定こども園・幼稚園・保育所】&#10;有形固定資産減価償却率該当値テキスト">
          <a:extLst>
            <a:ext uri="{FF2B5EF4-FFF2-40B4-BE49-F238E27FC236}">
              <a16:creationId xmlns:a16="http://schemas.microsoft.com/office/drawing/2014/main" id="{F402ED64-7089-46D3-82EC-7A9A1197723F}"/>
            </a:ext>
          </a:extLst>
        </xdr:cNvPr>
        <xdr:cNvSpPr txBox="1"/>
      </xdr:nvSpPr>
      <xdr:spPr>
        <a:xfrm>
          <a:off x="16357600" y="709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114935</xdr:rowOff>
    </xdr:from>
    <xdr:to>
      <xdr:col>81</xdr:col>
      <xdr:colOff>101600</xdr:colOff>
      <xdr:row>42</xdr:row>
      <xdr:rowOff>45085</xdr:rowOff>
    </xdr:to>
    <xdr:sp macro="" textlink="">
      <xdr:nvSpPr>
        <xdr:cNvPr id="504" name="楕円 503">
          <a:extLst>
            <a:ext uri="{FF2B5EF4-FFF2-40B4-BE49-F238E27FC236}">
              <a16:creationId xmlns:a16="http://schemas.microsoft.com/office/drawing/2014/main" id="{E02A8643-A3FB-467D-B209-16EBFEA5CBE2}"/>
            </a:ext>
          </a:extLst>
        </xdr:cNvPr>
        <xdr:cNvSpPr/>
      </xdr:nvSpPr>
      <xdr:spPr>
        <a:xfrm>
          <a:off x="15430500" y="71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165735</xdr:rowOff>
    </xdr:from>
    <xdr:to>
      <xdr:col>85</xdr:col>
      <xdr:colOff>127000</xdr:colOff>
      <xdr:row>42</xdr:row>
      <xdr:rowOff>26670</xdr:rowOff>
    </xdr:to>
    <xdr:cxnSp macro="">
      <xdr:nvCxnSpPr>
        <xdr:cNvPr id="505" name="直線コネクタ 504">
          <a:extLst>
            <a:ext uri="{FF2B5EF4-FFF2-40B4-BE49-F238E27FC236}">
              <a16:creationId xmlns:a16="http://schemas.microsoft.com/office/drawing/2014/main" id="{67A03384-C646-4E34-AFC2-0CE30EAF7A7E}"/>
            </a:ext>
          </a:extLst>
        </xdr:cNvPr>
        <xdr:cNvCxnSpPr/>
      </xdr:nvCxnSpPr>
      <xdr:spPr>
        <a:xfrm>
          <a:off x="15481300" y="71951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xdr:rowOff>
    </xdr:from>
    <xdr:to>
      <xdr:col>76</xdr:col>
      <xdr:colOff>165100</xdr:colOff>
      <xdr:row>37</xdr:row>
      <xdr:rowOff>115570</xdr:rowOff>
    </xdr:to>
    <xdr:sp macro="" textlink="">
      <xdr:nvSpPr>
        <xdr:cNvPr id="506" name="楕円 505">
          <a:extLst>
            <a:ext uri="{FF2B5EF4-FFF2-40B4-BE49-F238E27FC236}">
              <a16:creationId xmlns:a16="http://schemas.microsoft.com/office/drawing/2014/main" id="{5BBF0460-1C6A-48A4-9098-C951595E3DB9}"/>
            </a:ext>
          </a:extLst>
        </xdr:cNvPr>
        <xdr:cNvSpPr/>
      </xdr:nvSpPr>
      <xdr:spPr>
        <a:xfrm>
          <a:off x="1454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64770</xdr:rowOff>
    </xdr:from>
    <xdr:to>
      <xdr:col>81</xdr:col>
      <xdr:colOff>50800</xdr:colOff>
      <xdr:row>41</xdr:row>
      <xdr:rowOff>165735</xdr:rowOff>
    </xdr:to>
    <xdr:cxnSp macro="">
      <xdr:nvCxnSpPr>
        <xdr:cNvPr id="507" name="直線コネクタ 506">
          <a:extLst>
            <a:ext uri="{FF2B5EF4-FFF2-40B4-BE49-F238E27FC236}">
              <a16:creationId xmlns:a16="http://schemas.microsoft.com/office/drawing/2014/main" id="{0F7F0F16-7507-4F97-9E91-60357EEE1C51}"/>
            </a:ext>
          </a:extLst>
        </xdr:cNvPr>
        <xdr:cNvCxnSpPr/>
      </xdr:nvCxnSpPr>
      <xdr:spPr>
        <a:xfrm>
          <a:off x="14592300" y="6408420"/>
          <a:ext cx="889000" cy="78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143510</xdr:rowOff>
    </xdr:from>
    <xdr:to>
      <xdr:col>72</xdr:col>
      <xdr:colOff>38100</xdr:colOff>
      <xdr:row>37</xdr:row>
      <xdr:rowOff>73660</xdr:rowOff>
    </xdr:to>
    <xdr:sp macro="" textlink="">
      <xdr:nvSpPr>
        <xdr:cNvPr id="508" name="楕円 507">
          <a:extLst>
            <a:ext uri="{FF2B5EF4-FFF2-40B4-BE49-F238E27FC236}">
              <a16:creationId xmlns:a16="http://schemas.microsoft.com/office/drawing/2014/main" id="{CD573A17-9E8A-457C-B666-31995BF28631}"/>
            </a:ext>
          </a:extLst>
        </xdr:cNvPr>
        <xdr:cNvSpPr/>
      </xdr:nvSpPr>
      <xdr:spPr>
        <a:xfrm>
          <a:off x="13652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22860</xdr:rowOff>
    </xdr:from>
    <xdr:to>
      <xdr:col>76</xdr:col>
      <xdr:colOff>114300</xdr:colOff>
      <xdr:row>37</xdr:row>
      <xdr:rowOff>64770</xdr:rowOff>
    </xdr:to>
    <xdr:cxnSp macro="">
      <xdr:nvCxnSpPr>
        <xdr:cNvPr id="509" name="直線コネクタ 508">
          <a:extLst>
            <a:ext uri="{FF2B5EF4-FFF2-40B4-BE49-F238E27FC236}">
              <a16:creationId xmlns:a16="http://schemas.microsoft.com/office/drawing/2014/main" id="{3378BF8B-E942-4BC5-BA2F-86B430F92C13}"/>
            </a:ext>
          </a:extLst>
        </xdr:cNvPr>
        <xdr:cNvCxnSpPr/>
      </xdr:nvCxnSpPr>
      <xdr:spPr>
        <a:xfrm>
          <a:off x="13703300" y="63665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10" name="n_1aveValue【認定こども園・幼稚園・保育所】&#10;有形固定資産減価償却率">
          <a:extLst>
            <a:ext uri="{FF2B5EF4-FFF2-40B4-BE49-F238E27FC236}">
              <a16:creationId xmlns:a16="http://schemas.microsoft.com/office/drawing/2014/main" id="{1827661D-D897-4E18-B61A-04453C5C3836}"/>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11" name="n_2aveValue【認定こども園・幼稚園・保育所】&#10;有形固定資産減価償却率">
          <a:extLst>
            <a:ext uri="{FF2B5EF4-FFF2-40B4-BE49-F238E27FC236}">
              <a16:creationId xmlns:a16="http://schemas.microsoft.com/office/drawing/2014/main" id="{6E91B4A0-A633-45EF-9DBB-1BD570C5B36A}"/>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12" name="n_3aveValue【認定こども園・幼稚園・保育所】&#10;有形固定資産減価償却率">
          <a:extLst>
            <a:ext uri="{FF2B5EF4-FFF2-40B4-BE49-F238E27FC236}">
              <a16:creationId xmlns:a16="http://schemas.microsoft.com/office/drawing/2014/main" id="{BE27A9AC-7EFA-4B0E-8EE8-F0DA571F0135}"/>
            </a:ext>
          </a:extLst>
        </xdr:cNvPr>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13" name="n_4aveValue【認定こども園・幼稚園・保育所】&#10;有形固定資産減価償却率">
          <a:extLst>
            <a:ext uri="{FF2B5EF4-FFF2-40B4-BE49-F238E27FC236}">
              <a16:creationId xmlns:a16="http://schemas.microsoft.com/office/drawing/2014/main" id="{94253C1B-0D3C-499A-81CA-DB7ACB085433}"/>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36212</xdr:rowOff>
    </xdr:from>
    <xdr:ext cx="405111" cy="259045"/>
    <xdr:sp macro="" textlink="">
      <xdr:nvSpPr>
        <xdr:cNvPr id="514" name="n_1mainValue【認定こども園・幼稚園・保育所】&#10;有形固定資産減価償却率">
          <a:extLst>
            <a:ext uri="{FF2B5EF4-FFF2-40B4-BE49-F238E27FC236}">
              <a16:creationId xmlns:a16="http://schemas.microsoft.com/office/drawing/2014/main" id="{977037A9-6342-4FA2-B813-460F652781E9}"/>
            </a:ext>
          </a:extLst>
        </xdr:cNvPr>
        <xdr:cNvSpPr txBox="1"/>
      </xdr:nvSpPr>
      <xdr:spPr>
        <a:xfrm>
          <a:off x="15266044"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515" name="n_2mainValue【認定こども園・幼稚園・保育所】&#10;有形固定資産減価償却率">
          <a:extLst>
            <a:ext uri="{FF2B5EF4-FFF2-40B4-BE49-F238E27FC236}">
              <a16:creationId xmlns:a16="http://schemas.microsoft.com/office/drawing/2014/main" id="{286510DC-CBC2-49A0-A44D-F5FA2B3DD2C2}"/>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516" name="n_3mainValue【認定こども園・幼稚園・保育所】&#10;有形固定資産減価償却率">
          <a:extLst>
            <a:ext uri="{FF2B5EF4-FFF2-40B4-BE49-F238E27FC236}">
              <a16:creationId xmlns:a16="http://schemas.microsoft.com/office/drawing/2014/main" id="{735B3F3F-167A-4CB5-BAE9-39414784DFFE}"/>
            </a:ext>
          </a:extLst>
        </xdr:cNvPr>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7" name="正方形/長方形 516">
          <a:extLst>
            <a:ext uri="{FF2B5EF4-FFF2-40B4-BE49-F238E27FC236}">
              <a16:creationId xmlns:a16="http://schemas.microsoft.com/office/drawing/2014/main" id="{42AE696D-D8D8-4682-8D9B-0AA724827A7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8" name="正方形/長方形 517">
          <a:extLst>
            <a:ext uri="{FF2B5EF4-FFF2-40B4-BE49-F238E27FC236}">
              <a16:creationId xmlns:a16="http://schemas.microsoft.com/office/drawing/2014/main" id="{603B969E-D993-4F36-A776-F67C7607B6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9" name="正方形/長方形 518">
          <a:extLst>
            <a:ext uri="{FF2B5EF4-FFF2-40B4-BE49-F238E27FC236}">
              <a16:creationId xmlns:a16="http://schemas.microsoft.com/office/drawing/2014/main" id="{496829FD-6399-4BE1-AF8F-C984315E1CA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0" name="正方形/長方形 519">
          <a:extLst>
            <a:ext uri="{FF2B5EF4-FFF2-40B4-BE49-F238E27FC236}">
              <a16:creationId xmlns:a16="http://schemas.microsoft.com/office/drawing/2014/main" id="{137BDB60-6577-4B8F-87D9-41531821B2F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1" name="正方形/長方形 520">
          <a:extLst>
            <a:ext uri="{FF2B5EF4-FFF2-40B4-BE49-F238E27FC236}">
              <a16:creationId xmlns:a16="http://schemas.microsoft.com/office/drawing/2014/main" id="{25B9F139-C314-4098-921C-96AE30938B1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2" name="正方形/長方形 521">
          <a:extLst>
            <a:ext uri="{FF2B5EF4-FFF2-40B4-BE49-F238E27FC236}">
              <a16:creationId xmlns:a16="http://schemas.microsoft.com/office/drawing/2014/main" id="{871CB0D6-573F-465B-8D80-D9828719762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3" name="正方形/長方形 522">
          <a:extLst>
            <a:ext uri="{FF2B5EF4-FFF2-40B4-BE49-F238E27FC236}">
              <a16:creationId xmlns:a16="http://schemas.microsoft.com/office/drawing/2014/main" id="{227632FF-C3CE-4A62-B482-A1A8E58FDF6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4" name="正方形/長方形 523">
          <a:extLst>
            <a:ext uri="{FF2B5EF4-FFF2-40B4-BE49-F238E27FC236}">
              <a16:creationId xmlns:a16="http://schemas.microsoft.com/office/drawing/2014/main" id="{AE37EBCF-A455-44C9-AEF5-58A50406C14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5" name="テキスト ボックス 524">
          <a:extLst>
            <a:ext uri="{FF2B5EF4-FFF2-40B4-BE49-F238E27FC236}">
              <a16:creationId xmlns:a16="http://schemas.microsoft.com/office/drawing/2014/main" id="{A92B0FF9-33BF-4BB2-9B50-7D29FA63060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6" name="直線コネクタ 525">
          <a:extLst>
            <a:ext uri="{FF2B5EF4-FFF2-40B4-BE49-F238E27FC236}">
              <a16:creationId xmlns:a16="http://schemas.microsoft.com/office/drawing/2014/main" id="{119307A9-AF90-4225-91A0-9DC243463B3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7" name="直線コネクタ 526">
          <a:extLst>
            <a:ext uri="{FF2B5EF4-FFF2-40B4-BE49-F238E27FC236}">
              <a16:creationId xmlns:a16="http://schemas.microsoft.com/office/drawing/2014/main" id="{0B2C11C6-B23E-4AA5-97C3-664CAC2B4BB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8" name="テキスト ボックス 527">
          <a:extLst>
            <a:ext uri="{FF2B5EF4-FFF2-40B4-BE49-F238E27FC236}">
              <a16:creationId xmlns:a16="http://schemas.microsoft.com/office/drawing/2014/main" id="{D54C197F-191D-4520-BCE7-B66D06BE930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9" name="直線コネクタ 528">
          <a:extLst>
            <a:ext uri="{FF2B5EF4-FFF2-40B4-BE49-F238E27FC236}">
              <a16:creationId xmlns:a16="http://schemas.microsoft.com/office/drawing/2014/main" id="{1D2A2F8A-E37B-47B2-AB63-B9DFF2CE9F7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0" name="テキスト ボックス 529">
          <a:extLst>
            <a:ext uri="{FF2B5EF4-FFF2-40B4-BE49-F238E27FC236}">
              <a16:creationId xmlns:a16="http://schemas.microsoft.com/office/drawing/2014/main" id="{1EBB3F71-7F66-4D24-BD8A-6361EC7FA79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1" name="直線コネクタ 530">
          <a:extLst>
            <a:ext uri="{FF2B5EF4-FFF2-40B4-BE49-F238E27FC236}">
              <a16:creationId xmlns:a16="http://schemas.microsoft.com/office/drawing/2014/main" id="{A08ED8CB-BE9F-4EDA-B219-09A6A2C36BD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2" name="テキスト ボックス 531">
          <a:extLst>
            <a:ext uri="{FF2B5EF4-FFF2-40B4-BE49-F238E27FC236}">
              <a16:creationId xmlns:a16="http://schemas.microsoft.com/office/drawing/2014/main" id="{F20CE3F8-6DA4-4B41-B4CE-B5DB236A52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3" name="直線コネクタ 532">
          <a:extLst>
            <a:ext uri="{FF2B5EF4-FFF2-40B4-BE49-F238E27FC236}">
              <a16:creationId xmlns:a16="http://schemas.microsoft.com/office/drawing/2014/main" id="{6470085B-4017-41A1-95BA-E67A1443096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4" name="テキスト ボックス 533">
          <a:extLst>
            <a:ext uri="{FF2B5EF4-FFF2-40B4-BE49-F238E27FC236}">
              <a16:creationId xmlns:a16="http://schemas.microsoft.com/office/drawing/2014/main" id="{C6C4DCB3-BD56-4DB8-A5BC-D5CBA7FD6E5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5" name="直線コネクタ 534">
          <a:extLst>
            <a:ext uri="{FF2B5EF4-FFF2-40B4-BE49-F238E27FC236}">
              <a16:creationId xmlns:a16="http://schemas.microsoft.com/office/drawing/2014/main" id="{D631A670-CBDF-42FA-B89E-96D27A37FA0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6" name="テキスト ボックス 535">
          <a:extLst>
            <a:ext uri="{FF2B5EF4-FFF2-40B4-BE49-F238E27FC236}">
              <a16:creationId xmlns:a16="http://schemas.microsoft.com/office/drawing/2014/main" id="{223EEDA2-5D18-4729-A213-F0087161E44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7" name="【認定こども園・幼稚園・保育所】&#10;一人当たり面積グラフ枠">
          <a:extLst>
            <a:ext uri="{FF2B5EF4-FFF2-40B4-BE49-F238E27FC236}">
              <a16:creationId xmlns:a16="http://schemas.microsoft.com/office/drawing/2014/main" id="{A9EC36E2-2647-4BB0-A5C5-71481CAF2FB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38" name="直線コネクタ 537">
          <a:extLst>
            <a:ext uri="{FF2B5EF4-FFF2-40B4-BE49-F238E27FC236}">
              <a16:creationId xmlns:a16="http://schemas.microsoft.com/office/drawing/2014/main" id="{BD684388-081B-4A98-8342-A4952BBCF274}"/>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39" name="【認定こども園・幼稚園・保育所】&#10;一人当たり面積最小値テキスト">
          <a:extLst>
            <a:ext uri="{FF2B5EF4-FFF2-40B4-BE49-F238E27FC236}">
              <a16:creationId xmlns:a16="http://schemas.microsoft.com/office/drawing/2014/main" id="{C74BC5E5-F237-443C-A032-75D18F8B497D}"/>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40" name="直線コネクタ 539">
          <a:extLst>
            <a:ext uri="{FF2B5EF4-FFF2-40B4-BE49-F238E27FC236}">
              <a16:creationId xmlns:a16="http://schemas.microsoft.com/office/drawing/2014/main" id="{12E9B85E-EA5C-4671-92F9-5EBA21032C3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41" name="【認定こども園・幼稚園・保育所】&#10;一人当たり面積最大値テキスト">
          <a:extLst>
            <a:ext uri="{FF2B5EF4-FFF2-40B4-BE49-F238E27FC236}">
              <a16:creationId xmlns:a16="http://schemas.microsoft.com/office/drawing/2014/main" id="{D7EE566E-3A09-4059-84DB-2FD297641966}"/>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42" name="直線コネクタ 541">
          <a:extLst>
            <a:ext uri="{FF2B5EF4-FFF2-40B4-BE49-F238E27FC236}">
              <a16:creationId xmlns:a16="http://schemas.microsoft.com/office/drawing/2014/main" id="{846CC00E-5726-4EC9-B77C-4DA3AE7626B9}"/>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543" name="【認定こども園・幼稚園・保育所】&#10;一人当たり面積平均値テキスト">
          <a:extLst>
            <a:ext uri="{FF2B5EF4-FFF2-40B4-BE49-F238E27FC236}">
              <a16:creationId xmlns:a16="http://schemas.microsoft.com/office/drawing/2014/main" id="{0193A64D-5537-4E3C-A718-AC6A8D4ABE71}"/>
            </a:ext>
          </a:extLst>
        </xdr:cNvPr>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44" name="フローチャート: 判断 543">
          <a:extLst>
            <a:ext uri="{FF2B5EF4-FFF2-40B4-BE49-F238E27FC236}">
              <a16:creationId xmlns:a16="http://schemas.microsoft.com/office/drawing/2014/main" id="{FB5A1183-D809-4456-BD7E-5FC09B9ED523}"/>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45" name="フローチャート: 判断 544">
          <a:extLst>
            <a:ext uri="{FF2B5EF4-FFF2-40B4-BE49-F238E27FC236}">
              <a16:creationId xmlns:a16="http://schemas.microsoft.com/office/drawing/2014/main" id="{BB3BF650-E422-43A3-8CE6-50BD7E83AD7E}"/>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46" name="フローチャート: 判断 545">
          <a:extLst>
            <a:ext uri="{FF2B5EF4-FFF2-40B4-BE49-F238E27FC236}">
              <a16:creationId xmlns:a16="http://schemas.microsoft.com/office/drawing/2014/main" id="{8DF8695B-4656-46F4-A288-E04C5EB76DEF}"/>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47" name="フローチャート: 判断 546">
          <a:extLst>
            <a:ext uri="{FF2B5EF4-FFF2-40B4-BE49-F238E27FC236}">
              <a16:creationId xmlns:a16="http://schemas.microsoft.com/office/drawing/2014/main" id="{011605DC-BBA3-4EAA-859D-E8DCC3617CF8}"/>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48" name="フローチャート: 判断 547">
          <a:extLst>
            <a:ext uri="{FF2B5EF4-FFF2-40B4-BE49-F238E27FC236}">
              <a16:creationId xmlns:a16="http://schemas.microsoft.com/office/drawing/2014/main" id="{7AB0A13F-BDA9-4BCE-B9A7-35C6C0D17658}"/>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5D1FEF31-1223-4266-AEB9-730DD9DE9EF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6D388684-0C22-4878-97C7-BB904E1C789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85FB195F-094D-42B7-BC3B-0A6667535D3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F8BEF804-C5A7-40AA-B561-9A09C69681A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8681AC78-47FA-4D1C-B0F2-55FFB368496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43688</xdr:rowOff>
    </xdr:from>
    <xdr:to>
      <xdr:col>116</xdr:col>
      <xdr:colOff>114300</xdr:colOff>
      <xdr:row>41</xdr:row>
      <xdr:rowOff>145288</xdr:rowOff>
    </xdr:to>
    <xdr:sp macro="" textlink="">
      <xdr:nvSpPr>
        <xdr:cNvPr id="554" name="楕円 553">
          <a:extLst>
            <a:ext uri="{FF2B5EF4-FFF2-40B4-BE49-F238E27FC236}">
              <a16:creationId xmlns:a16="http://schemas.microsoft.com/office/drawing/2014/main" id="{B2E4566A-29F4-4282-9120-81945370A5DC}"/>
            </a:ext>
          </a:extLst>
        </xdr:cNvPr>
        <xdr:cNvSpPr/>
      </xdr:nvSpPr>
      <xdr:spPr>
        <a:xfrm>
          <a:off x="221107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130065</xdr:rowOff>
    </xdr:from>
    <xdr:ext cx="469744" cy="259045"/>
    <xdr:sp macro="" textlink="">
      <xdr:nvSpPr>
        <xdr:cNvPr id="555" name="【認定こども園・幼稚園・保育所】&#10;一人当たり面積該当値テキスト">
          <a:extLst>
            <a:ext uri="{FF2B5EF4-FFF2-40B4-BE49-F238E27FC236}">
              <a16:creationId xmlns:a16="http://schemas.microsoft.com/office/drawing/2014/main" id="{3A76CDAD-99D7-4033-9EF4-AFC8DCC418D7}"/>
            </a:ext>
          </a:extLst>
        </xdr:cNvPr>
        <xdr:cNvSpPr txBox="1"/>
      </xdr:nvSpPr>
      <xdr:spPr>
        <a:xfrm>
          <a:off x="22199600" y="698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43688</xdr:rowOff>
    </xdr:from>
    <xdr:to>
      <xdr:col>112</xdr:col>
      <xdr:colOff>38100</xdr:colOff>
      <xdr:row>41</xdr:row>
      <xdr:rowOff>145288</xdr:rowOff>
    </xdr:to>
    <xdr:sp macro="" textlink="">
      <xdr:nvSpPr>
        <xdr:cNvPr id="556" name="楕円 555">
          <a:extLst>
            <a:ext uri="{FF2B5EF4-FFF2-40B4-BE49-F238E27FC236}">
              <a16:creationId xmlns:a16="http://schemas.microsoft.com/office/drawing/2014/main" id="{737B5837-F786-4D0C-B3C6-AB48C1B4E403}"/>
            </a:ext>
          </a:extLst>
        </xdr:cNvPr>
        <xdr:cNvSpPr/>
      </xdr:nvSpPr>
      <xdr:spPr>
        <a:xfrm>
          <a:off x="21272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94488</xdr:rowOff>
    </xdr:from>
    <xdr:to>
      <xdr:col>116</xdr:col>
      <xdr:colOff>63500</xdr:colOff>
      <xdr:row>41</xdr:row>
      <xdr:rowOff>94488</xdr:rowOff>
    </xdr:to>
    <xdr:cxnSp macro="">
      <xdr:nvCxnSpPr>
        <xdr:cNvPr id="557" name="直線コネクタ 556">
          <a:extLst>
            <a:ext uri="{FF2B5EF4-FFF2-40B4-BE49-F238E27FC236}">
              <a16:creationId xmlns:a16="http://schemas.microsoft.com/office/drawing/2014/main" id="{AFE2682F-8A3D-468F-B0DC-B80A27418B24}"/>
            </a:ext>
          </a:extLst>
        </xdr:cNvPr>
        <xdr:cNvCxnSpPr/>
      </xdr:nvCxnSpPr>
      <xdr:spPr>
        <a:xfrm>
          <a:off x="21323300" y="7123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558" name="楕円 557">
          <a:extLst>
            <a:ext uri="{FF2B5EF4-FFF2-40B4-BE49-F238E27FC236}">
              <a16:creationId xmlns:a16="http://schemas.microsoft.com/office/drawing/2014/main" id="{1EDD3D3A-4644-45D0-BC57-985721C8A36C}"/>
            </a:ext>
          </a:extLst>
        </xdr:cNvPr>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94488</xdr:rowOff>
    </xdr:to>
    <xdr:cxnSp macro="">
      <xdr:nvCxnSpPr>
        <xdr:cNvPr id="559" name="直線コネクタ 558">
          <a:extLst>
            <a:ext uri="{FF2B5EF4-FFF2-40B4-BE49-F238E27FC236}">
              <a16:creationId xmlns:a16="http://schemas.microsoft.com/office/drawing/2014/main" id="{24E0CDB3-AF2E-4DF8-B15E-C9C6F42E3C99}"/>
            </a:ext>
          </a:extLst>
        </xdr:cNvPr>
        <xdr:cNvCxnSpPr/>
      </xdr:nvCxnSpPr>
      <xdr:spPr>
        <a:xfrm>
          <a:off x="20434300" y="704850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141986</xdr:rowOff>
    </xdr:from>
    <xdr:to>
      <xdr:col>102</xdr:col>
      <xdr:colOff>165100</xdr:colOff>
      <xdr:row>41</xdr:row>
      <xdr:rowOff>72136</xdr:rowOff>
    </xdr:to>
    <xdr:sp macro="" textlink="">
      <xdr:nvSpPr>
        <xdr:cNvPr id="560" name="楕円 559">
          <a:extLst>
            <a:ext uri="{FF2B5EF4-FFF2-40B4-BE49-F238E27FC236}">
              <a16:creationId xmlns:a16="http://schemas.microsoft.com/office/drawing/2014/main" id="{3D2201A3-B532-4C54-AB39-8F2191CBC8F6}"/>
            </a:ext>
          </a:extLst>
        </xdr:cNvPr>
        <xdr:cNvSpPr/>
      </xdr:nvSpPr>
      <xdr:spPr>
        <a:xfrm>
          <a:off x="19494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19050</xdr:rowOff>
    </xdr:from>
    <xdr:to>
      <xdr:col>107</xdr:col>
      <xdr:colOff>50800</xdr:colOff>
      <xdr:row>41</xdr:row>
      <xdr:rowOff>21336</xdr:rowOff>
    </xdr:to>
    <xdr:cxnSp macro="">
      <xdr:nvCxnSpPr>
        <xdr:cNvPr id="561" name="直線コネクタ 560">
          <a:extLst>
            <a:ext uri="{FF2B5EF4-FFF2-40B4-BE49-F238E27FC236}">
              <a16:creationId xmlns:a16="http://schemas.microsoft.com/office/drawing/2014/main" id="{66770FD3-5FD3-4E56-886F-3D0E930E0822}"/>
            </a:ext>
          </a:extLst>
        </xdr:cNvPr>
        <xdr:cNvCxnSpPr/>
      </xdr:nvCxnSpPr>
      <xdr:spPr>
        <a:xfrm flipV="1">
          <a:off x="19545300" y="70485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62" name="n_1aveValue【認定こども園・幼稚園・保育所】&#10;一人当たり面積">
          <a:extLst>
            <a:ext uri="{FF2B5EF4-FFF2-40B4-BE49-F238E27FC236}">
              <a16:creationId xmlns:a16="http://schemas.microsoft.com/office/drawing/2014/main" id="{FACC9424-4AD4-4E93-A57A-B5A6CF48CF9F}"/>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563" name="n_2aveValue【認定こども園・幼稚園・保育所】&#10;一人当たり面積">
          <a:extLst>
            <a:ext uri="{FF2B5EF4-FFF2-40B4-BE49-F238E27FC236}">
              <a16:creationId xmlns:a16="http://schemas.microsoft.com/office/drawing/2014/main" id="{E59D57FA-67F5-4F08-A21E-3A3586F5256D}"/>
            </a:ext>
          </a:extLst>
        </xdr:cNvPr>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64" name="n_3aveValue【認定こども園・幼稚園・保育所】&#10;一人当たり面積">
          <a:extLst>
            <a:ext uri="{FF2B5EF4-FFF2-40B4-BE49-F238E27FC236}">
              <a16:creationId xmlns:a16="http://schemas.microsoft.com/office/drawing/2014/main" id="{CA5519B6-EF2E-4729-B1E4-9310EAFB1B10}"/>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65" name="n_4aveValue【認定こども園・幼稚園・保育所】&#10;一人当たり面積">
          <a:extLst>
            <a:ext uri="{FF2B5EF4-FFF2-40B4-BE49-F238E27FC236}">
              <a16:creationId xmlns:a16="http://schemas.microsoft.com/office/drawing/2014/main" id="{292028E1-7053-477D-98BE-8477F809EA98}"/>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136415</xdr:rowOff>
    </xdr:from>
    <xdr:ext cx="469744" cy="259045"/>
    <xdr:sp macro="" textlink="">
      <xdr:nvSpPr>
        <xdr:cNvPr id="566" name="n_1mainValue【認定こども園・幼稚園・保育所】&#10;一人当たり面積">
          <a:extLst>
            <a:ext uri="{FF2B5EF4-FFF2-40B4-BE49-F238E27FC236}">
              <a16:creationId xmlns:a16="http://schemas.microsoft.com/office/drawing/2014/main" id="{ABB55D48-C659-48F3-B33C-7E43A3ADC40E}"/>
            </a:ext>
          </a:extLst>
        </xdr:cNvPr>
        <xdr:cNvSpPr txBox="1"/>
      </xdr:nvSpPr>
      <xdr:spPr>
        <a:xfrm>
          <a:off x="21075727" y="716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567" name="n_2mainValue【認定こども園・幼稚園・保育所】&#10;一人当たり面積">
          <a:extLst>
            <a:ext uri="{FF2B5EF4-FFF2-40B4-BE49-F238E27FC236}">
              <a16:creationId xmlns:a16="http://schemas.microsoft.com/office/drawing/2014/main" id="{F17E6F86-EE4F-4550-9F6A-7EF556FEFF73}"/>
            </a:ext>
          </a:extLst>
        </xdr:cNvPr>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63263</xdr:rowOff>
    </xdr:from>
    <xdr:ext cx="469744" cy="259045"/>
    <xdr:sp macro="" textlink="">
      <xdr:nvSpPr>
        <xdr:cNvPr id="568" name="n_3mainValue【認定こども園・幼稚園・保育所】&#10;一人当たり面積">
          <a:extLst>
            <a:ext uri="{FF2B5EF4-FFF2-40B4-BE49-F238E27FC236}">
              <a16:creationId xmlns:a16="http://schemas.microsoft.com/office/drawing/2014/main" id="{7E47D7E4-49B6-4DE1-B015-DB49C77CE18C}"/>
            </a:ext>
          </a:extLst>
        </xdr:cNvPr>
        <xdr:cNvSpPr txBox="1"/>
      </xdr:nvSpPr>
      <xdr:spPr>
        <a:xfrm>
          <a:off x="19310427" y="70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9" name="正方形/長方形 568">
          <a:extLst>
            <a:ext uri="{FF2B5EF4-FFF2-40B4-BE49-F238E27FC236}">
              <a16:creationId xmlns:a16="http://schemas.microsoft.com/office/drawing/2014/main" id="{8C5742B0-6030-4836-95FC-F0A6E892A31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0" name="正方形/長方形 569">
          <a:extLst>
            <a:ext uri="{FF2B5EF4-FFF2-40B4-BE49-F238E27FC236}">
              <a16:creationId xmlns:a16="http://schemas.microsoft.com/office/drawing/2014/main" id="{6961E11F-BA68-4814-AC7C-505AAA3951D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1" name="正方形/長方形 570">
          <a:extLst>
            <a:ext uri="{FF2B5EF4-FFF2-40B4-BE49-F238E27FC236}">
              <a16:creationId xmlns:a16="http://schemas.microsoft.com/office/drawing/2014/main" id="{DBE229C8-353B-4AA8-8022-5A1ADBFD281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2" name="正方形/長方形 571">
          <a:extLst>
            <a:ext uri="{FF2B5EF4-FFF2-40B4-BE49-F238E27FC236}">
              <a16:creationId xmlns:a16="http://schemas.microsoft.com/office/drawing/2014/main" id="{1D6E2280-4C4D-4994-AFF8-C9DBEA466D1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3" name="正方形/長方形 572">
          <a:extLst>
            <a:ext uri="{FF2B5EF4-FFF2-40B4-BE49-F238E27FC236}">
              <a16:creationId xmlns:a16="http://schemas.microsoft.com/office/drawing/2014/main" id="{9C107752-AD58-4BAA-BAB4-151A5C85D92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4" name="正方形/長方形 573">
          <a:extLst>
            <a:ext uri="{FF2B5EF4-FFF2-40B4-BE49-F238E27FC236}">
              <a16:creationId xmlns:a16="http://schemas.microsoft.com/office/drawing/2014/main" id="{176C71A8-09D5-476E-88DA-320B205CE6F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5" name="正方形/長方形 574">
          <a:extLst>
            <a:ext uri="{FF2B5EF4-FFF2-40B4-BE49-F238E27FC236}">
              <a16:creationId xmlns:a16="http://schemas.microsoft.com/office/drawing/2014/main" id="{0012C548-BE97-474D-B971-E9B098A6F8D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正方形/長方形 575">
          <a:extLst>
            <a:ext uri="{FF2B5EF4-FFF2-40B4-BE49-F238E27FC236}">
              <a16:creationId xmlns:a16="http://schemas.microsoft.com/office/drawing/2014/main" id="{3886CE61-1E0D-4808-AAB1-11DDEEA9305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7" name="テキスト ボックス 576">
          <a:extLst>
            <a:ext uri="{FF2B5EF4-FFF2-40B4-BE49-F238E27FC236}">
              <a16:creationId xmlns:a16="http://schemas.microsoft.com/office/drawing/2014/main" id="{EE7C2166-60DC-4A83-A44A-71ED8EBA75B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8" name="直線コネクタ 577">
          <a:extLst>
            <a:ext uri="{FF2B5EF4-FFF2-40B4-BE49-F238E27FC236}">
              <a16:creationId xmlns:a16="http://schemas.microsoft.com/office/drawing/2014/main" id="{9679525A-9B7C-4813-B5D3-7601DDD22CE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9" name="テキスト ボックス 578">
          <a:extLst>
            <a:ext uri="{FF2B5EF4-FFF2-40B4-BE49-F238E27FC236}">
              <a16:creationId xmlns:a16="http://schemas.microsoft.com/office/drawing/2014/main" id="{E49C4FC3-64E0-4031-8BD2-32263822285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0" name="直線コネクタ 579">
          <a:extLst>
            <a:ext uri="{FF2B5EF4-FFF2-40B4-BE49-F238E27FC236}">
              <a16:creationId xmlns:a16="http://schemas.microsoft.com/office/drawing/2014/main" id="{1C726756-FCFB-49D3-A366-B08A349061F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38B7C197-10FF-4AFD-ACBA-4591AB236D4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2" name="直線コネクタ 581">
          <a:extLst>
            <a:ext uri="{FF2B5EF4-FFF2-40B4-BE49-F238E27FC236}">
              <a16:creationId xmlns:a16="http://schemas.microsoft.com/office/drawing/2014/main" id="{55885DBC-C515-41BE-9B41-7364E30994E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3" name="テキスト ボックス 582">
          <a:extLst>
            <a:ext uri="{FF2B5EF4-FFF2-40B4-BE49-F238E27FC236}">
              <a16:creationId xmlns:a16="http://schemas.microsoft.com/office/drawing/2014/main" id="{DF0F765E-FEF3-4188-8CEF-1219E6F578C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4" name="直線コネクタ 583">
          <a:extLst>
            <a:ext uri="{FF2B5EF4-FFF2-40B4-BE49-F238E27FC236}">
              <a16:creationId xmlns:a16="http://schemas.microsoft.com/office/drawing/2014/main" id="{A3042C19-9BFA-4501-93E7-DE1D0A536D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5" name="テキスト ボックス 584">
          <a:extLst>
            <a:ext uri="{FF2B5EF4-FFF2-40B4-BE49-F238E27FC236}">
              <a16:creationId xmlns:a16="http://schemas.microsoft.com/office/drawing/2014/main" id="{61DCBFAD-2390-4B53-987D-B92003067A5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6" name="直線コネクタ 585">
          <a:extLst>
            <a:ext uri="{FF2B5EF4-FFF2-40B4-BE49-F238E27FC236}">
              <a16:creationId xmlns:a16="http://schemas.microsoft.com/office/drawing/2014/main" id="{C4F2C22D-BC16-43EB-A2A9-3EE4FA6D27D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7" name="テキスト ボックス 586">
          <a:extLst>
            <a:ext uri="{FF2B5EF4-FFF2-40B4-BE49-F238E27FC236}">
              <a16:creationId xmlns:a16="http://schemas.microsoft.com/office/drawing/2014/main" id="{6771EEE2-35DE-4455-BD77-6ED37B21D3D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8" name="直線コネクタ 587">
          <a:extLst>
            <a:ext uri="{FF2B5EF4-FFF2-40B4-BE49-F238E27FC236}">
              <a16:creationId xmlns:a16="http://schemas.microsoft.com/office/drawing/2014/main" id="{AEFFEC12-C0FD-45D4-8F4E-F961F359A1B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9" name="テキスト ボックス 588">
          <a:extLst>
            <a:ext uri="{FF2B5EF4-FFF2-40B4-BE49-F238E27FC236}">
              <a16:creationId xmlns:a16="http://schemas.microsoft.com/office/drawing/2014/main" id="{B14FBE06-F801-4741-BC9C-36DA48749B3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0" name="直線コネクタ 589">
          <a:extLst>
            <a:ext uri="{FF2B5EF4-FFF2-40B4-BE49-F238E27FC236}">
              <a16:creationId xmlns:a16="http://schemas.microsoft.com/office/drawing/2014/main" id="{674994AA-9C6B-4F79-86CE-E66B83AC5D6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1" name="テキスト ボックス 590">
          <a:extLst>
            <a:ext uri="{FF2B5EF4-FFF2-40B4-BE49-F238E27FC236}">
              <a16:creationId xmlns:a16="http://schemas.microsoft.com/office/drawing/2014/main" id="{E6176D66-693F-44F6-9031-5B06D1C94CF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2" name="【学校施設】&#10;有形固定資産減価償却率グラフ枠">
          <a:extLst>
            <a:ext uri="{FF2B5EF4-FFF2-40B4-BE49-F238E27FC236}">
              <a16:creationId xmlns:a16="http://schemas.microsoft.com/office/drawing/2014/main" id="{8B99C811-CC37-4007-921D-5A1B897A212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93" name="直線コネクタ 592">
          <a:extLst>
            <a:ext uri="{FF2B5EF4-FFF2-40B4-BE49-F238E27FC236}">
              <a16:creationId xmlns:a16="http://schemas.microsoft.com/office/drawing/2014/main" id="{1EBF5FD5-4849-48AE-88AC-22909DE08114}"/>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94" name="【学校施設】&#10;有形固定資産減価償却率最小値テキスト">
          <a:extLst>
            <a:ext uri="{FF2B5EF4-FFF2-40B4-BE49-F238E27FC236}">
              <a16:creationId xmlns:a16="http://schemas.microsoft.com/office/drawing/2014/main" id="{1A719DCE-6E2F-441C-9BE2-BD1A7A4B9CA0}"/>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95" name="直線コネクタ 594">
          <a:extLst>
            <a:ext uri="{FF2B5EF4-FFF2-40B4-BE49-F238E27FC236}">
              <a16:creationId xmlns:a16="http://schemas.microsoft.com/office/drawing/2014/main" id="{596CC5BC-7FE1-4476-B652-9DEEA13DD402}"/>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96" name="【学校施設】&#10;有形固定資産減価償却率最大値テキスト">
          <a:extLst>
            <a:ext uri="{FF2B5EF4-FFF2-40B4-BE49-F238E27FC236}">
              <a16:creationId xmlns:a16="http://schemas.microsoft.com/office/drawing/2014/main" id="{CB692C56-B6AE-4600-ACD0-F2B9540EA32E}"/>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97" name="直線コネクタ 596">
          <a:extLst>
            <a:ext uri="{FF2B5EF4-FFF2-40B4-BE49-F238E27FC236}">
              <a16:creationId xmlns:a16="http://schemas.microsoft.com/office/drawing/2014/main" id="{4938C7F5-90CC-4104-8D29-FB4DC1225E45}"/>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98" name="【学校施設】&#10;有形固定資産減価償却率平均値テキスト">
          <a:extLst>
            <a:ext uri="{FF2B5EF4-FFF2-40B4-BE49-F238E27FC236}">
              <a16:creationId xmlns:a16="http://schemas.microsoft.com/office/drawing/2014/main" id="{7C14719C-68C5-435E-9833-D328100958E4}"/>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99" name="フローチャート: 判断 598">
          <a:extLst>
            <a:ext uri="{FF2B5EF4-FFF2-40B4-BE49-F238E27FC236}">
              <a16:creationId xmlns:a16="http://schemas.microsoft.com/office/drawing/2014/main" id="{AB8511A4-08C1-4382-A9E5-3342CAF0D6C4}"/>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00" name="フローチャート: 判断 599">
          <a:extLst>
            <a:ext uri="{FF2B5EF4-FFF2-40B4-BE49-F238E27FC236}">
              <a16:creationId xmlns:a16="http://schemas.microsoft.com/office/drawing/2014/main" id="{0903F824-2A02-4B5C-B524-C3A304DC3FD4}"/>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01" name="フローチャート: 判断 600">
          <a:extLst>
            <a:ext uri="{FF2B5EF4-FFF2-40B4-BE49-F238E27FC236}">
              <a16:creationId xmlns:a16="http://schemas.microsoft.com/office/drawing/2014/main" id="{CE1EACC6-E7F1-46D3-AF57-0815736FC7C9}"/>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02" name="フローチャート: 判断 601">
          <a:extLst>
            <a:ext uri="{FF2B5EF4-FFF2-40B4-BE49-F238E27FC236}">
              <a16:creationId xmlns:a16="http://schemas.microsoft.com/office/drawing/2014/main" id="{F2E5B079-AFA3-4728-9C8C-ACDD8FE31202}"/>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03" name="フローチャート: 判断 602">
          <a:extLst>
            <a:ext uri="{FF2B5EF4-FFF2-40B4-BE49-F238E27FC236}">
              <a16:creationId xmlns:a16="http://schemas.microsoft.com/office/drawing/2014/main" id="{C70A43D5-6191-4B1D-908A-B520958EBB48}"/>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6DC8BD7-A39C-4F85-924E-085466C4C52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1D9DCEEA-3286-44ED-A9FE-C78B3B161E7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D3BC204-85C6-4D9C-9F57-7A4ABCD91D4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A8F637C9-E970-4714-A124-70C5D131851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2206D039-B168-42C4-BB3F-3CF2C7A9F21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137795</xdr:rowOff>
    </xdr:from>
    <xdr:to>
      <xdr:col>85</xdr:col>
      <xdr:colOff>177800</xdr:colOff>
      <xdr:row>60</xdr:row>
      <xdr:rowOff>67945</xdr:rowOff>
    </xdr:to>
    <xdr:sp macro="" textlink="">
      <xdr:nvSpPr>
        <xdr:cNvPr id="609" name="楕円 608">
          <a:extLst>
            <a:ext uri="{FF2B5EF4-FFF2-40B4-BE49-F238E27FC236}">
              <a16:creationId xmlns:a16="http://schemas.microsoft.com/office/drawing/2014/main" id="{AED6C450-24C8-4450-97E9-4D4C5519D8BA}"/>
            </a:ext>
          </a:extLst>
        </xdr:cNvPr>
        <xdr:cNvSpPr/>
      </xdr:nvSpPr>
      <xdr:spPr>
        <a:xfrm>
          <a:off x="162687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160672</xdr:rowOff>
    </xdr:from>
    <xdr:ext cx="405111" cy="259045"/>
    <xdr:sp macro="" textlink="">
      <xdr:nvSpPr>
        <xdr:cNvPr id="610" name="【学校施設】&#10;有形固定資産減価償却率該当値テキスト">
          <a:extLst>
            <a:ext uri="{FF2B5EF4-FFF2-40B4-BE49-F238E27FC236}">
              <a16:creationId xmlns:a16="http://schemas.microsoft.com/office/drawing/2014/main" id="{36511AEA-7C9E-45BA-B9A3-B20AF4E6BC72}"/>
            </a:ext>
          </a:extLst>
        </xdr:cNvPr>
        <xdr:cNvSpPr txBox="1"/>
      </xdr:nvSpPr>
      <xdr:spPr>
        <a:xfrm>
          <a:off x="16357600"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611" name="楕円 610">
          <a:extLst>
            <a:ext uri="{FF2B5EF4-FFF2-40B4-BE49-F238E27FC236}">
              <a16:creationId xmlns:a16="http://schemas.microsoft.com/office/drawing/2014/main" id="{D80F5256-C4F4-4F3E-BFC4-8480140099EE}"/>
            </a:ext>
          </a:extLst>
        </xdr:cNvPr>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17145</xdr:rowOff>
    </xdr:from>
    <xdr:to>
      <xdr:col>85</xdr:col>
      <xdr:colOff>127000</xdr:colOff>
      <xdr:row>60</xdr:row>
      <xdr:rowOff>80010</xdr:rowOff>
    </xdr:to>
    <xdr:cxnSp macro="">
      <xdr:nvCxnSpPr>
        <xdr:cNvPr id="612" name="直線コネクタ 611">
          <a:extLst>
            <a:ext uri="{FF2B5EF4-FFF2-40B4-BE49-F238E27FC236}">
              <a16:creationId xmlns:a16="http://schemas.microsoft.com/office/drawing/2014/main" id="{95D53C66-DD56-4B24-8A48-90E7A2D6047B}"/>
            </a:ext>
          </a:extLst>
        </xdr:cNvPr>
        <xdr:cNvCxnSpPr/>
      </xdr:nvCxnSpPr>
      <xdr:spPr>
        <a:xfrm flipV="1">
          <a:off x="15481300" y="1030414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23495</xdr:rowOff>
    </xdr:from>
    <xdr:to>
      <xdr:col>76</xdr:col>
      <xdr:colOff>165100</xdr:colOff>
      <xdr:row>60</xdr:row>
      <xdr:rowOff>125095</xdr:rowOff>
    </xdr:to>
    <xdr:sp macro="" textlink="">
      <xdr:nvSpPr>
        <xdr:cNvPr id="613" name="楕円 612">
          <a:extLst>
            <a:ext uri="{FF2B5EF4-FFF2-40B4-BE49-F238E27FC236}">
              <a16:creationId xmlns:a16="http://schemas.microsoft.com/office/drawing/2014/main" id="{ED5E4166-BF81-44B9-8511-5719B0530AB6}"/>
            </a:ext>
          </a:extLst>
        </xdr:cNvPr>
        <xdr:cNvSpPr/>
      </xdr:nvSpPr>
      <xdr:spPr>
        <a:xfrm>
          <a:off x="14541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74295</xdr:rowOff>
    </xdr:from>
    <xdr:to>
      <xdr:col>81</xdr:col>
      <xdr:colOff>50800</xdr:colOff>
      <xdr:row>60</xdr:row>
      <xdr:rowOff>80010</xdr:rowOff>
    </xdr:to>
    <xdr:cxnSp macro="">
      <xdr:nvCxnSpPr>
        <xdr:cNvPr id="614" name="直線コネクタ 613">
          <a:extLst>
            <a:ext uri="{FF2B5EF4-FFF2-40B4-BE49-F238E27FC236}">
              <a16:creationId xmlns:a16="http://schemas.microsoft.com/office/drawing/2014/main" id="{EBE4CC5E-3806-49AA-B627-24E268C3AC3B}"/>
            </a:ext>
          </a:extLst>
        </xdr:cNvPr>
        <xdr:cNvCxnSpPr/>
      </xdr:nvCxnSpPr>
      <xdr:spPr>
        <a:xfrm>
          <a:off x="14592300" y="103612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615" name="楕円 614">
          <a:extLst>
            <a:ext uri="{FF2B5EF4-FFF2-40B4-BE49-F238E27FC236}">
              <a16:creationId xmlns:a16="http://schemas.microsoft.com/office/drawing/2014/main" id="{F1C2ABCA-9CB9-4075-B0EA-F7E21CCDF188}"/>
            </a:ext>
          </a:extLst>
        </xdr:cNvPr>
        <xdr:cNvSpPr/>
      </xdr:nvSpPr>
      <xdr:spPr>
        <a:xfrm>
          <a:off x="1365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74295</xdr:rowOff>
    </xdr:from>
    <xdr:to>
      <xdr:col>76</xdr:col>
      <xdr:colOff>114300</xdr:colOff>
      <xdr:row>60</xdr:row>
      <xdr:rowOff>152400</xdr:rowOff>
    </xdr:to>
    <xdr:cxnSp macro="">
      <xdr:nvCxnSpPr>
        <xdr:cNvPr id="616" name="直線コネクタ 615">
          <a:extLst>
            <a:ext uri="{FF2B5EF4-FFF2-40B4-BE49-F238E27FC236}">
              <a16:creationId xmlns:a16="http://schemas.microsoft.com/office/drawing/2014/main" id="{48985391-54CF-48DA-BB01-437383999673}"/>
            </a:ext>
          </a:extLst>
        </xdr:cNvPr>
        <xdr:cNvCxnSpPr/>
      </xdr:nvCxnSpPr>
      <xdr:spPr>
        <a:xfrm flipV="1">
          <a:off x="13703300" y="103612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17" name="n_1aveValue【学校施設】&#10;有形固定資産減価償却率">
          <a:extLst>
            <a:ext uri="{FF2B5EF4-FFF2-40B4-BE49-F238E27FC236}">
              <a16:creationId xmlns:a16="http://schemas.microsoft.com/office/drawing/2014/main" id="{8B43138C-2768-4226-97AD-28B49A1E3437}"/>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18" name="n_2aveValue【学校施設】&#10;有形固定資産減価償却率">
          <a:extLst>
            <a:ext uri="{FF2B5EF4-FFF2-40B4-BE49-F238E27FC236}">
              <a16:creationId xmlns:a16="http://schemas.microsoft.com/office/drawing/2014/main" id="{18C2821D-E49F-4CE0-A5FF-71C18748094E}"/>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619" name="n_3aveValue【学校施設】&#10;有形固定資産減価償却率">
          <a:extLst>
            <a:ext uri="{FF2B5EF4-FFF2-40B4-BE49-F238E27FC236}">
              <a16:creationId xmlns:a16="http://schemas.microsoft.com/office/drawing/2014/main" id="{46C8C5AF-E3B5-4274-82C2-4DE93487BD90}"/>
            </a:ext>
          </a:extLst>
        </xdr:cNvPr>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620" name="n_4aveValue【学校施設】&#10;有形固定資産減価償却率">
          <a:extLst>
            <a:ext uri="{FF2B5EF4-FFF2-40B4-BE49-F238E27FC236}">
              <a16:creationId xmlns:a16="http://schemas.microsoft.com/office/drawing/2014/main" id="{7B106FF3-6162-46A2-B7B8-18826D2C9B4A}"/>
            </a:ext>
          </a:extLst>
        </xdr:cNvPr>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121937</xdr:rowOff>
    </xdr:from>
    <xdr:ext cx="405111" cy="259045"/>
    <xdr:sp macro="" textlink="">
      <xdr:nvSpPr>
        <xdr:cNvPr id="621" name="n_1mainValue【学校施設】&#10;有形固定資産減価償却率">
          <a:extLst>
            <a:ext uri="{FF2B5EF4-FFF2-40B4-BE49-F238E27FC236}">
              <a16:creationId xmlns:a16="http://schemas.microsoft.com/office/drawing/2014/main" id="{750A3A1D-AF90-4E8F-B33E-87C3B8C67E17}"/>
            </a:ext>
          </a:extLst>
        </xdr:cNvPr>
        <xdr:cNvSpPr txBox="1"/>
      </xdr:nvSpPr>
      <xdr:spPr>
        <a:xfrm>
          <a:off x="15266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622" name="n_2mainValue【学校施設】&#10;有形固定資産減価償却率">
          <a:extLst>
            <a:ext uri="{FF2B5EF4-FFF2-40B4-BE49-F238E27FC236}">
              <a16:creationId xmlns:a16="http://schemas.microsoft.com/office/drawing/2014/main" id="{03CC1FD8-514D-41BC-BD4E-26561AC3890B}"/>
            </a:ext>
          </a:extLst>
        </xdr:cNvPr>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22877</xdr:rowOff>
    </xdr:from>
    <xdr:ext cx="405111" cy="259045"/>
    <xdr:sp macro="" textlink="">
      <xdr:nvSpPr>
        <xdr:cNvPr id="623" name="n_3mainValue【学校施設】&#10;有形固定資産減価償却率">
          <a:extLst>
            <a:ext uri="{FF2B5EF4-FFF2-40B4-BE49-F238E27FC236}">
              <a16:creationId xmlns:a16="http://schemas.microsoft.com/office/drawing/2014/main" id="{7F376535-685E-4C68-B600-3FB9D68C9E20}"/>
            </a:ext>
          </a:extLst>
        </xdr:cNvPr>
        <xdr:cNvSpPr txBox="1"/>
      </xdr:nvSpPr>
      <xdr:spPr>
        <a:xfrm>
          <a:off x="13500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91B546CB-82CD-4339-8926-157FA77226A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3A841E5E-AD1F-4372-8F94-0376F630852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569E9AE9-E17B-424A-9A39-704519AAC55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5388BEFB-9107-4F4B-843C-62213F5CDD8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0FEDCACB-08B2-4ECF-AA6B-719EBC72BFF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551C78AE-DB8F-4EDF-B1C2-7516AF617B9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2F7318ED-D333-404D-90C1-06846C31A5E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0E51B540-C156-4D11-BE06-9A2364F289E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524A78A7-21C7-4469-91A0-C4F24DF0B46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E9DDEA18-1A2B-467D-9D08-54CBED412E8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4" name="直線コネクタ 633">
          <a:extLst>
            <a:ext uri="{FF2B5EF4-FFF2-40B4-BE49-F238E27FC236}">
              <a16:creationId xmlns:a16="http://schemas.microsoft.com/office/drawing/2014/main" id="{719D88F9-2736-4F8D-8E1C-7D084A57830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5" name="テキスト ボックス 634">
          <a:extLst>
            <a:ext uri="{FF2B5EF4-FFF2-40B4-BE49-F238E27FC236}">
              <a16:creationId xmlns:a16="http://schemas.microsoft.com/office/drawing/2014/main" id="{4F179FDF-91AE-4A7C-BAF5-8A6770E8900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6" name="直線コネクタ 635">
          <a:extLst>
            <a:ext uri="{FF2B5EF4-FFF2-40B4-BE49-F238E27FC236}">
              <a16:creationId xmlns:a16="http://schemas.microsoft.com/office/drawing/2014/main" id="{8863C21D-E256-44CA-9400-D4ED5899C61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7" name="テキスト ボックス 636">
          <a:extLst>
            <a:ext uri="{FF2B5EF4-FFF2-40B4-BE49-F238E27FC236}">
              <a16:creationId xmlns:a16="http://schemas.microsoft.com/office/drawing/2014/main" id="{2FC1CBDB-E4D8-4AF0-9EC9-C59C58CC423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8" name="直線コネクタ 637">
          <a:extLst>
            <a:ext uri="{FF2B5EF4-FFF2-40B4-BE49-F238E27FC236}">
              <a16:creationId xmlns:a16="http://schemas.microsoft.com/office/drawing/2014/main" id="{CB5965C9-EB64-4A0B-BF2A-862D0A0331E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9" name="テキスト ボックス 638">
          <a:extLst>
            <a:ext uri="{FF2B5EF4-FFF2-40B4-BE49-F238E27FC236}">
              <a16:creationId xmlns:a16="http://schemas.microsoft.com/office/drawing/2014/main" id="{C5A75D1F-ECBA-44D3-BD44-53DAE17C123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0" name="直線コネクタ 639">
          <a:extLst>
            <a:ext uri="{FF2B5EF4-FFF2-40B4-BE49-F238E27FC236}">
              <a16:creationId xmlns:a16="http://schemas.microsoft.com/office/drawing/2014/main" id="{BDA01DBF-8C48-4AC2-B733-AAEEC275FCF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1" name="テキスト ボックス 640">
          <a:extLst>
            <a:ext uri="{FF2B5EF4-FFF2-40B4-BE49-F238E27FC236}">
              <a16:creationId xmlns:a16="http://schemas.microsoft.com/office/drawing/2014/main" id="{3310E5C2-E263-4BE1-8011-C1EF13949D2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2" name="直線コネクタ 641">
          <a:extLst>
            <a:ext uri="{FF2B5EF4-FFF2-40B4-BE49-F238E27FC236}">
              <a16:creationId xmlns:a16="http://schemas.microsoft.com/office/drawing/2014/main" id="{CAC86F2C-AE81-41B6-A27C-B3DEE517AB9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3" name="テキスト ボックス 642">
          <a:extLst>
            <a:ext uri="{FF2B5EF4-FFF2-40B4-BE49-F238E27FC236}">
              <a16:creationId xmlns:a16="http://schemas.microsoft.com/office/drawing/2014/main" id="{7F6B9B48-4E19-413A-BD3F-365C10CCFCB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a:extLst>
            <a:ext uri="{FF2B5EF4-FFF2-40B4-BE49-F238E27FC236}">
              <a16:creationId xmlns:a16="http://schemas.microsoft.com/office/drawing/2014/main" id="{C0A6A3EF-E3F0-44AE-A678-C675541D430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5" name="テキスト ボックス 644">
          <a:extLst>
            <a:ext uri="{FF2B5EF4-FFF2-40B4-BE49-F238E27FC236}">
              <a16:creationId xmlns:a16="http://schemas.microsoft.com/office/drawing/2014/main" id="{AE04CA65-FC4E-4D15-B45D-FE9FB35DD0D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学校施設】&#10;一人当たり面積グラフ枠">
          <a:extLst>
            <a:ext uri="{FF2B5EF4-FFF2-40B4-BE49-F238E27FC236}">
              <a16:creationId xmlns:a16="http://schemas.microsoft.com/office/drawing/2014/main" id="{675ED76D-9EAB-4C02-8435-9D66018E4B3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47" name="直線コネクタ 646">
          <a:extLst>
            <a:ext uri="{FF2B5EF4-FFF2-40B4-BE49-F238E27FC236}">
              <a16:creationId xmlns:a16="http://schemas.microsoft.com/office/drawing/2014/main" id="{692BFE46-5135-4827-88F8-7B21A170435B}"/>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48" name="【学校施設】&#10;一人当たり面積最小値テキスト">
          <a:extLst>
            <a:ext uri="{FF2B5EF4-FFF2-40B4-BE49-F238E27FC236}">
              <a16:creationId xmlns:a16="http://schemas.microsoft.com/office/drawing/2014/main" id="{E927EBD3-1DFC-485C-8F6E-35D0FBC4FC49}"/>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49" name="直線コネクタ 648">
          <a:extLst>
            <a:ext uri="{FF2B5EF4-FFF2-40B4-BE49-F238E27FC236}">
              <a16:creationId xmlns:a16="http://schemas.microsoft.com/office/drawing/2014/main" id="{E92E9FE6-64B7-4DD4-A4F1-84DDF423D381}"/>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50" name="【学校施設】&#10;一人当たり面積最大値テキスト">
          <a:extLst>
            <a:ext uri="{FF2B5EF4-FFF2-40B4-BE49-F238E27FC236}">
              <a16:creationId xmlns:a16="http://schemas.microsoft.com/office/drawing/2014/main" id="{85DD0334-8DDB-45E4-B2EC-B0B5852ED1DA}"/>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51" name="直線コネクタ 650">
          <a:extLst>
            <a:ext uri="{FF2B5EF4-FFF2-40B4-BE49-F238E27FC236}">
              <a16:creationId xmlns:a16="http://schemas.microsoft.com/office/drawing/2014/main" id="{0B3A0F8F-5F43-4158-B66F-78EEC5C43598}"/>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652" name="【学校施設】&#10;一人当たり面積平均値テキスト">
          <a:extLst>
            <a:ext uri="{FF2B5EF4-FFF2-40B4-BE49-F238E27FC236}">
              <a16:creationId xmlns:a16="http://schemas.microsoft.com/office/drawing/2014/main" id="{E89D6B7D-DD2A-4DD3-A4B7-222BDFA2BA9E}"/>
            </a:ext>
          </a:extLst>
        </xdr:cNvPr>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53" name="フローチャート: 判断 652">
          <a:extLst>
            <a:ext uri="{FF2B5EF4-FFF2-40B4-BE49-F238E27FC236}">
              <a16:creationId xmlns:a16="http://schemas.microsoft.com/office/drawing/2014/main" id="{2E74B321-A567-4EBC-A86F-59C4F5F1F992}"/>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54" name="フローチャート: 判断 653">
          <a:extLst>
            <a:ext uri="{FF2B5EF4-FFF2-40B4-BE49-F238E27FC236}">
              <a16:creationId xmlns:a16="http://schemas.microsoft.com/office/drawing/2014/main" id="{9E553720-AD9D-405C-BD91-AFDE533C61C7}"/>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55" name="フローチャート: 判断 654">
          <a:extLst>
            <a:ext uri="{FF2B5EF4-FFF2-40B4-BE49-F238E27FC236}">
              <a16:creationId xmlns:a16="http://schemas.microsoft.com/office/drawing/2014/main" id="{BB883F43-DF20-4C0C-BC09-829962BB3A83}"/>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56" name="フローチャート: 判断 655">
          <a:extLst>
            <a:ext uri="{FF2B5EF4-FFF2-40B4-BE49-F238E27FC236}">
              <a16:creationId xmlns:a16="http://schemas.microsoft.com/office/drawing/2014/main" id="{B497B80F-CD46-4649-BF45-F3C9B253848D}"/>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57" name="フローチャート: 判断 656">
          <a:extLst>
            <a:ext uri="{FF2B5EF4-FFF2-40B4-BE49-F238E27FC236}">
              <a16:creationId xmlns:a16="http://schemas.microsoft.com/office/drawing/2014/main" id="{56143365-C584-4756-A6D8-8489E0E1AB5D}"/>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F8DA51F3-2932-4670-9177-F7F87EF5CF1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012CA833-CC86-4951-BE0C-502090E70EF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FDA1CE1E-6384-42E5-8417-C58C453ECCE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27FA0DA8-B6FB-4A16-8D66-6324AABE90D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A2B5BB8A-CA14-4E6D-A9EC-C8FF9F50948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114554</xdr:rowOff>
    </xdr:from>
    <xdr:to>
      <xdr:col>116</xdr:col>
      <xdr:colOff>114300</xdr:colOff>
      <xdr:row>61</xdr:row>
      <xdr:rowOff>44704</xdr:rowOff>
    </xdr:to>
    <xdr:sp macro="" textlink="">
      <xdr:nvSpPr>
        <xdr:cNvPr id="663" name="楕円 662">
          <a:extLst>
            <a:ext uri="{FF2B5EF4-FFF2-40B4-BE49-F238E27FC236}">
              <a16:creationId xmlns:a16="http://schemas.microsoft.com/office/drawing/2014/main" id="{86227A29-03BF-47A8-A823-8DAE065D7F36}"/>
            </a:ext>
          </a:extLst>
        </xdr:cNvPr>
        <xdr:cNvSpPr/>
      </xdr:nvSpPr>
      <xdr:spPr>
        <a:xfrm>
          <a:off x="221107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137431</xdr:rowOff>
    </xdr:from>
    <xdr:ext cx="469744" cy="259045"/>
    <xdr:sp macro="" textlink="">
      <xdr:nvSpPr>
        <xdr:cNvPr id="664" name="【学校施設】&#10;一人当たり面積該当値テキスト">
          <a:extLst>
            <a:ext uri="{FF2B5EF4-FFF2-40B4-BE49-F238E27FC236}">
              <a16:creationId xmlns:a16="http://schemas.microsoft.com/office/drawing/2014/main" id="{E5FFABD8-015B-45C3-9BBF-4101EEA953CC}"/>
            </a:ext>
          </a:extLst>
        </xdr:cNvPr>
        <xdr:cNvSpPr txBox="1"/>
      </xdr:nvSpPr>
      <xdr:spPr>
        <a:xfrm>
          <a:off x="22199600" y="1025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131890</xdr:rowOff>
    </xdr:from>
    <xdr:to>
      <xdr:col>112</xdr:col>
      <xdr:colOff>38100</xdr:colOff>
      <xdr:row>61</xdr:row>
      <xdr:rowOff>62040</xdr:rowOff>
    </xdr:to>
    <xdr:sp macro="" textlink="">
      <xdr:nvSpPr>
        <xdr:cNvPr id="665" name="楕円 664">
          <a:extLst>
            <a:ext uri="{FF2B5EF4-FFF2-40B4-BE49-F238E27FC236}">
              <a16:creationId xmlns:a16="http://schemas.microsoft.com/office/drawing/2014/main" id="{C7919FE1-5415-4033-BA09-3592540AA734}"/>
            </a:ext>
          </a:extLst>
        </xdr:cNvPr>
        <xdr:cNvSpPr/>
      </xdr:nvSpPr>
      <xdr:spPr>
        <a:xfrm>
          <a:off x="21272500" y="104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165354</xdr:rowOff>
    </xdr:from>
    <xdr:to>
      <xdr:col>116</xdr:col>
      <xdr:colOff>63500</xdr:colOff>
      <xdr:row>61</xdr:row>
      <xdr:rowOff>11240</xdr:rowOff>
    </xdr:to>
    <xdr:cxnSp macro="">
      <xdr:nvCxnSpPr>
        <xdr:cNvPr id="666" name="直線コネクタ 665">
          <a:extLst>
            <a:ext uri="{FF2B5EF4-FFF2-40B4-BE49-F238E27FC236}">
              <a16:creationId xmlns:a16="http://schemas.microsoft.com/office/drawing/2014/main" id="{7067F8A8-531D-40CB-9AD4-31A134BF02C5}"/>
            </a:ext>
          </a:extLst>
        </xdr:cNvPr>
        <xdr:cNvCxnSpPr/>
      </xdr:nvCxnSpPr>
      <xdr:spPr>
        <a:xfrm flipV="1">
          <a:off x="21323300" y="10452354"/>
          <a:ext cx="8382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128270</xdr:rowOff>
    </xdr:from>
    <xdr:to>
      <xdr:col>107</xdr:col>
      <xdr:colOff>101600</xdr:colOff>
      <xdr:row>61</xdr:row>
      <xdr:rowOff>58420</xdr:rowOff>
    </xdr:to>
    <xdr:sp macro="" textlink="">
      <xdr:nvSpPr>
        <xdr:cNvPr id="667" name="楕円 666">
          <a:extLst>
            <a:ext uri="{FF2B5EF4-FFF2-40B4-BE49-F238E27FC236}">
              <a16:creationId xmlns:a16="http://schemas.microsoft.com/office/drawing/2014/main" id="{0F1C3897-B367-45AF-B2D4-2BF862F24DF5}"/>
            </a:ext>
          </a:extLst>
        </xdr:cNvPr>
        <xdr:cNvSpPr/>
      </xdr:nvSpPr>
      <xdr:spPr>
        <a:xfrm>
          <a:off x="20383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7620</xdr:rowOff>
    </xdr:from>
    <xdr:to>
      <xdr:col>111</xdr:col>
      <xdr:colOff>177800</xdr:colOff>
      <xdr:row>61</xdr:row>
      <xdr:rowOff>11240</xdr:rowOff>
    </xdr:to>
    <xdr:cxnSp macro="">
      <xdr:nvCxnSpPr>
        <xdr:cNvPr id="668" name="直線コネクタ 667">
          <a:extLst>
            <a:ext uri="{FF2B5EF4-FFF2-40B4-BE49-F238E27FC236}">
              <a16:creationId xmlns:a16="http://schemas.microsoft.com/office/drawing/2014/main" id="{49AC1F99-675B-4D76-B3C9-C2ED699DE377}"/>
            </a:ext>
          </a:extLst>
        </xdr:cNvPr>
        <xdr:cNvCxnSpPr/>
      </xdr:nvCxnSpPr>
      <xdr:spPr>
        <a:xfrm>
          <a:off x="20434300" y="10466070"/>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153606</xdr:rowOff>
    </xdr:from>
    <xdr:to>
      <xdr:col>102</xdr:col>
      <xdr:colOff>165100</xdr:colOff>
      <xdr:row>61</xdr:row>
      <xdr:rowOff>83756</xdr:rowOff>
    </xdr:to>
    <xdr:sp macro="" textlink="">
      <xdr:nvSpPr>
        <xdr:cNvPr id="669" name="楕円 668">
          <a:extLst>
            <a:ext uri="{FF2B5EF4-FFF2-40B4-BE49-F238E27FC236}">
              <a16:creationId xmlns:a16="http://schemas.microsoft.com/office/drawing/2014/main" id="{83015C88-1E6B-40A9-8892-3A9B5074CDA3}"/>
            </a:ext>
          </a:extLst>
        </xdr:cNvPr>
        <xdr:cNvSpPr/>
      </xdr:nvSpPr>
      <xdr:spPr>
        <a:xfrm>
          <a:off x="19494500" y="1044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7620</xdr:rowOff>
    </xdr:from>
    <xdr:to>
      <xdr:col>107</xdr:col>
      <xdr:colOff>50800</xdr:colOff>
      <xdr:row>61</xdr:row>
      <xdr:rowOff>32956</xdr:rowOff>
    </xdr:to>
    <xdr:cxnSp macro="">
      <xdr:nvCxnSpPr>
        <xdr:cNvPr id="670" name="直線コネクタ 669">
          <a:extLst>
            <a:ext uri="{FF2B5EF4-FFF2-40B4-BE49-F238E27FC236}">
              <a16:creationId xmlns:a16="http://schemas.microsoft.com/office/drawing/2014/main" id="{6BBA8F41-05C4-4B94-A5AD-FC9091AFDC4A}"/>
            </a:ext>
          </a:extLst>
        </xdr:cNvPr>
        <xdr:cNvCxnSpPr/>
      </xdr:nvCxnSpPr>
      <xdr:spPr>
        <a:xfrm flipV="1">
          <a:off x="19545300" y="10466070"/>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671" name="n_1aveValue【学校施設】&#10;一人当たり面積">
          <a:extLst>
            <a:ext uri="{FF2B5EF4-FFF2-40B4-BE49-F238E27FC236}">
              <a16:creationId xmlns:a16="http://schemas.microsoft.com/office/drawing/2014/main" id="{2B02F0E3-AA05-4552-A6A2-FF38D3E7E1AF}"/>
            </a:ext>
          </a:extLst>
        </xdr:cNvPr>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672" name="n_2aveValue【学校施設】&#10;一人当たり面積">
          <a:extLst>
            <a:ext uri="{FF2B5EF4-FFF2-40B4-BE49-F238E27FC236}">
              <a16:creationId xmlns:a16="http://schemas.microsoft.com/office/drawing/2014/main" id="{DB5FF6DF-D852-4A12-96BE-06C7B5F44294}"/>
            </a:ext>
          </a:extLst>
        </xdr:cNvPr>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673" name="n_3aveValue【学校施設】&#10;一人当たり面積">
          <a:extLst>
            <a:ext uri="{FF2B5EF4-FFF2-40B4-BE49-F238E27FC236}">
              <a16:creationId xmlns:a16="http://schemas.microsoft.com/office/drawing/2014/main" id="{0E7AB840-4C42-43CE-8449-0B7383CFFB54}"/>
            </a:ext>
          </a:extLst>
        </xdr:cNvPr>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74" name="n_4aveValue【学校施設】&#10;一人当たり面積">
          <a:extLst>
            <a:ext uri="{FF2B5EF4-FFF2-40B4-BE49-F238E27FC236}">
              <a16:creationId xmlns:a16="http://schemas.microsoft.com/office/drawing/2014/main" id="{D9243C8B-F5B0-41ED-98D8-53B134638EB2}"/>
            </a:ext>
          </a:extLst>
        </xdr:cNvPr>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78567</xdr:rowOff>
    </xdr:from>
    <xdr:ext cx="469744" cy="259045"/>
    <xdr:sp macro="" textlink="">
      <xdr:nvSpPr>
        <xdr:cNvPr id="675" name="n_1mainValue【学校施設】&#10;一人当たり面積">
          <a:extLst>
            <a:ext uri="{FF2B5EF4-FFF2-40B4-BE49-F238E27FC236}">
              <a16:creationId xmlns:a16="http://schemas.microsoft.com/office/drawing/2014/main" id="{3546A14A-8446-423A-9164-F83DBBD8A415}"/>
            </a:ext>
          </a:extLst>
        </xdr:cNvPr>
        <xdr:cNvSpPr txBox="1"/>
      </xdr:nvSpPr>
      <xdr:spPr>
        <a:xfrm>
          <a:off x="21075727" y="1019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74947</xdr:rowOff>
    </xdr:from>
    <xdr:ext cx="469744" cy="259045"/>
    <xdr:sp macro="" textlink="">
      <xdr:nvSpPr>
        <xdr:cNvPr id="676" name="n_2mainValue【学校施設】&#10;一人当たり面積">
          <a:extLst>
            <a:ext uri="{FF2B5EF4-FFF2-40B4-BE49-F238E27FC236}">
              <a16:creationId xmlns:a16="http://schemas.microsoft.com/office/drawing/2014/main" id="{DE5FDC1D-FC0F-4587-988C-1D605726CD79}"/>
            </a:ext>
          </a:extLst>
        </xdr:cNvPr>
        <xdr:cNvSpPr txBox="1"/>
      </xdr:nvSpPr>
      <xdr:spPr>
        <a:xfrm>
          <a:off x="201994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100283</xdr:rowOff>
    </xdr:from>
    <xdr:ext cx="469744" cy="259045"/>
    <xdr:sp macro="" textlink="">
      <xdr:nvSpPr>
        <xdr:cNvPr id="677" name="n_3mainValue【学校施設】&#10;一人当たり面積">
          <a:extLst>
            <a:ext uri="{FF2B5EF4-FFF2-40B4-BE49-F238E27FC236}">
              <a16:creationId xmlns:a16="http://schemas.microsoft.com/office/drawing/2014/main" id="{740B5213-5DE9-4721-BAE0-823EF084C3BF}"/>
            </a:ext>
          </a:extLst>
        </xdr:cNvPr>
        <xdr:cNvSpPr txBox="1"/>
      </xdr:nvSpPr>
      <xdr:spPr>
        <a:xfrm>
          <a:off x="19310427" y="1021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a:extLst>
            <a:ext uri="{FF2B5EF4-FFF2-40B4-BE49-F238E27FC236}">
              <a16:creationId xmlns:a16="http://schemas.microsoft.com/office/drawing/2014/main" id="{325A9DCA-5BC2-4FB4-B3A7-481041A6450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a:extLst>
            <a:ext uri="{FF2B5EF4-FFF2-40B4-BE49-F238E27FC236}">
              <a16:creationId xmlns:a16="http://schemas.microsoft.com/office/drawing/2014/main" id="{466E4454-44F9-453B-BC50-F73F8575B70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a:extLst>
            <a:ext uri="{FF2B5EF4-FFF2-40B4-BE49-F238E27FC236}">
              <a16:creationId xmlns:a16="http://schemas.microsoft.com/office/drawing/2014/main" id="{4F020217-EBDE-4193-AEB1-9EDA6BFA7DB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a:extLst>
            <a:ext uri="{FF2B5EF4-FFF2-40B4-BE49-F238E27FC236}">
              <a16:creationId xmlns:a16="http://schemas.microsoft.com/office/drawing/2014/main" id="{D21ECABD-FF67-42FF-BE04-2211C9E1BC8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a:extLst>
            <a:ext uri="{FF2B5EF4-FFF2-40B4-BE49-F238E27FC236}">
              <a16:creationId xmlns:a16="http://schemas.microsoft.com/office/drawing/2014/main" id="{59A40438-726B-4421-AEEA-B0490237C39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a:extLst>
            <a:ext uri="{FF2B5EF4-FFF2-40B4-BE49-F238E27FC236}">
              <a16:creationId xmlns:a16="http://schemas.microsoft.com/office/drawing/2014/main" id="{5D07F90F-0EE0-437D-8DFA-4C5CAA4329B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a:extLst>
            <a:ext uri="{FF2B5EF4-FFF2-40B4-BE49-F238E27FC236}">
              <a16:creationId xmlns:a16="http://schemas.microsoft.com/office/drawing/2014/main" id="{99718BA7-B65B-41AC-B52D-9D2C92102D0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a:extLst>
            <a:ext uri="{FF2B5EF4-FFF2-40B4-BE49-F238E27FC236}">
              <a16:creationId xmlns:a16="http://schemas.microsoft.com/office/drawing/2014/main" id="{2D18C518-4BA0-4907-9165-43A861AB52A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6" name="テキスト ボックス 685">
          <a:extLst>
            <a:ext uri="{FF2B5EF4-FFF2-40B4-BE49-F238E27FC236}">
              <a16:creationId xmlns:a16="http://schemas.microsoft.com/office/drawing/2014/main" id="{854E6A73-49DF-47E0-A7F6-27686553FF4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7" name="直線コネクタ 686">
          <a:extLst>
            <a:ext uri="{FF2B5EF4-FFF2-40B4-BE49-F238E27FC236}">
              <a16:creationId xmlns:a16="http://schemas.microsoft.com/office/drawing/2014/main" id="{A648B21E-9FC0-4E94-BED7-8C810A581D3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8" name="テキスト ボックス 687">
          <a:extLst>
            <a:ext uri="{FF2B5EF4-FFF2-40B4-BE49-F238E27FC236}">
              <a16:creationId xmlns:a16="http://schemas.microsoft.com/office/drawing/2014/main" id="{0875A53A-FA93-4643-9A6D-7F6DA4D4D8F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9" name="直線コネクタ 688">
          <a:extLst>
            <a:ext uri="{FF2B5EF4-FFF2-40B4-BE49-F238E27FC236}">
              <a16:creationId xmlns:a16="http://schemas.microsoft.com/office/drawing/2014/main" id="{76C2A764-9CB9-44D3-B5A8-44F2F15D71B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0" name="テキスト ボックス 689">
          <a:extLst>
            <a:ext uri="{FF2B5EF4-FFF2-40B4-BE49-F238E27FC236}">
              <a16:creationId xmlns:a16="http://schemas.microsoft.com/office/drawing/2014/main" id="{D4D12BD4-FF22-4963-8B7C-0B4291AEE4C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1" name="直線コネクタ 690">
          <a:extLst>
            <a:ext uri="{FF2B5EF4-FFF2-40B4-BE49-F238E27FC236}">
              <a16:creationId xmlns:a16="http://schemas.microsoft.com/office/drawing/2014/main" id="{50FE8B2E-A88A-4945-91A9-A10C5136193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2" name="テキスト ボックス 691">
          <a:extLst>
            <a:ext uri="{FF2B5EF4-FFF2-40B4-BE49-F238E27FC236}">
              <a16:creationId xmlns:a16="http://schemas.microsoft.com/office/drawing/2014/main" id="{FA247635-5F85-4D15-AF47-A036505770E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3" name="直線コネクタ 692">
          <a:extLst>
            <a:ext uri="{FF2B5EF4-FFF2-40B4-BE49-F238E27FC236}">
              <a16:creationId xmlns:a16="http://schemas.microsoft.com/office/drawing/2014/main" id="{9A8AF8A0-236C-4353-8E28-6AA94210FB4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4" name="テキスト ボックス 693">
          <a:extLst>
            <a:ext uri="{FF2B5EF4-FFF2-40B4-BE49-F238E27FC236}">
              <a16:creationId xmlns:a16="http://schemas.microsoft.com/office/drawing/2014/main" id="{66463C3E-6E43-4E34-8FAF-34B30AF721E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5" name="直線コネクタ 694">
          <a:extLst>
            <a:ext uri="{FF2B5EF4-FFF2-40B4-BE49-F238E27FC236}">
              <a16:creationId xmlns:a16="http://schemas.microsoft.com/office/drawing/2014/main" id="{EE37F89C-E477-4722-BA85-6243C40CB67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6" name="テキスト ボックス 695">
          <a:extLst>
            <a:ext uri="{FF2B5EF4-FFF2-40B4-BE49-F238E27FC236}">
              <a16:creationId xmlns:a16="http://schemas.microsoft.com/office/drawing/2014/main" id="{8A357A13-0BBA-4D96-93D0-2A908DCEB3D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7" name="直線コネクタ 696">
          <a:extLst>
            <a:ext uri="{FF2B5EF4-FFF2-40B4-BE49-F238E27FC236}">
              <a16:creationId xmlns:a16="http://schemas.microsoft.com/office/drawing/2014/main" id="{CB5A8B9C-AFF5-49AB-B74B-7ADC7243D8F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8" name="テキスト ボックス 697">
          <a:extLst>
            <a:ext uri="{FF2B5EF4-FFF2-40B4-BE49-F238E27FC236}">
              <a16:creationId xmlns:a16="http://schemas.microsoft.com/office/drawing/2014/main" id="{1EA4A748-498B-4520-B6CE-E992A2C8371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9" name="直線コネクタ 698">
          <a:extLst>
            <a:ext uri="{FF2B5EF4-FFF2-40B4-BE49-F238E27FC236}">
              <a16:creationId xmlns:a16="http://schemas.microsoft.com/office/drawing/2014/main" id="{294C6CE4-1139-4913-93DB-76F431437A5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0" name="テキスト ボックス 699">
          <a:extLst>
            <a:ext uri="{FF2B5EF4-FFF2-40B4-BE49-F238E27FC236}">
              <a16:creationId xmlns:a16="http://schemas.microsoft.com/office/drawing/2014/main" id="{B6AF606E-8A1F-4BC8-9D97-24D0A1B895B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a:extLst>
            <a:ext uri="{FF2B5EF4-FFF2-40B4-BE49-F238E27FC236}">
              <a16:creationId xmlns:a16="http://schemas.microsoft.com/office/drawing/2014/main" id="{437D8B17-9EEE-4FC4-88BC-0B95B3B446F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2" name="【児童館】&#10;有形固定資産減価償却率グラフ枠">
          <a:extLst>
            <a:ext uri="{FF2B5EF4-FFF2-40B4-BE49-F238E27FC236}">
              <a16:creationId xmlns:a16="http://schemas.microsoft.com/office/drawing/2014/main" id="{DFBE39AF-7B05-40AF-A20B-ABD33E7D0CF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703" name="直線コネクタ 702">
          <a:extLst>
            <a:ext uri="{FF2B5EF4-FFF2-40B4-BE49-F238E27FC236}">
              <a16:creationId xmlns:a16="http://schemas.microsoft.com/office/drawing/2014/main" id="{590972CA-F2AA-436A-B9CA-F921B043B2C2}"/>
            </a:ext>
          </a:extLst>
        </xdr:cNvPr>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4" name="【児童館】&#10;有形固定資産減価償却率最小値テキスト">
          <a:extLst>
            <a:ext uri="{FF2B5EF4-FFF2-40B4-BE49-F238E27FC236}">
              <a16:creationId xmlns:a16="http://schemas.microsoft.com/office/drawing/2014/main" id="{FF0EDE5F-C53E-483C-810C-3B603D492B7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5" name="直線コネクタ 704">
          <a:extLst>
            <a:ext uri="{FF2B5EF4-FFF2-40B4-BE49-F238E27FC236}">
              <a16:creationId xmlns:a16="http://schemas.microsoft.com/office/drawing/2014/main" id="{BFC31629-6E21-4154-B371-6795ADF9E9C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706" name="【児童館】&#10;有形固定資産減価償却率最大値テキスト">
          <a:extLst>
            <a:ext uri="{FF2B5EF4-FFF2-40B4-BE49-F238E27FC236}">
              <a16:creationId xmlns:a16="http://schemas.microsoft.com/office/drawing/2014/main" id="{3DE95040-063D-4C41-90C3-A40FFC0276AC}"/>
            </a:ext>
          </a:extLst>
        </xdr:cNvPr>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707" name="直線コネクタ 706">
          <a:extLst>
            <a:ext uri="{FF2B5EF4-FFF2-40B4-BE49-F238E27FC236}">
              <a16:creationId xmlns:a16="http://schemas.microsoft.com/office/drawing/2014/main" id="{18219D8B-AFA1-4683-A85F-8278ADD4C4C9}"/>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708" name="【児童館】&#10;有形固定資産減価償却率平均値テキスト">
          <a:extLst>
            <a:ext uri="{FF2B5EF4-FFF2-40B4-BE49-F238E27FC236}">
              <a16:creationId xmlns:a16="http://schemas.microsoft.com/office/drawing/2014/main" id="{B9EA0220-9284-48B3-AC0C-058DEFE5D53E}"/>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09" name="フローチャート: 判断 708">
          <a:extLst>
            <a:ext uri="{FF2B5EF4-FFF2-40B4-BE49-F238E27FC236}">
              <a16:creationId xmlns:a16="http://schemas.microsoft.com/office/drawing/2014/main" id="{CB911616-0A5A-4280-8DF1-5EAAA8B90B97}"/>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10" name="フローチャート: 判断 709">
          <a:extLst>
            <a:ext uri="{FF2B5EF4-FFF2-40B4-BE49-F238E27FC236}">
              <a16:creationId xmlns:a16="http://schemas.microsoft.com/office/drawing/2014/main" id="{D0D8B500-E614-441D-9F5E-8336535F2EC2}"/>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711" name="フローチャート: 判断 710">
          <a:extLst>
            <a:ext uri="{FF2B5EF4-FFF2-40B4-BE49-F238E27FC236}">
              <a16:creationId xmlns:a16="http://schemas.microsoft.com/office/drawing/2014/main" id="{1EAF9AE9-2297-46FF-9A2F-E422A6DC8951}"/>
            </a:ext>
          </a:extLst>
        </xdr:cNvPr>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712" name="フローチャート: 判断 711">
          <a:extLst>
            <a:ext uri="{FF2B5EF4-FFF2-40B4-BE49-F238E27FC236}">
              <a16:creationId xmlns:a16="http://schemas.microsoft.com/office/drawing/2014/main" id="{21DE32A8-57BE-4433-B351-19B8546F0E47}"/>
            </a:ext>
          </a:extLst>
        </xdr:cNvPr>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13" name="フローチャート: 判断 712">
          <a:extLst>
            <a:ext uri="{FF2B5EF4-FFF2-40B4-BE49-F238E27FC236}">
              <a16:creationId xmlns:a16="http://schemas.microsoft.com/office/drawing/2014/main" id="{33DC8A70-0EA2-4EC6-BD57-A357F44842BE}"/>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B6722FC4-2D5A-4577-A95A-E21244CC760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D2997097-9D43-4503-A450-6DBC38A322B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7B228814-E985-44F3-828B-469EE7F9E47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D4AA3B83-1D14-468A-8115-23CE8B2DBC5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9EECC17-F8CD-4130-AE12-63FBCE6A2DC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31387</xdr:rowOff>
    </xdr:from>
    <xdr:to>
      <xdr:col>85</xdr:col>
      <xdr:colOff>177800</xdr:colOff>
      <xdr:row>81</xdr:row>
      <xdr:rowOff>132987</xdr:rowOff>
    </xdr:to>
    <xdr:sp macro="" textlink="">
      <xdr:nvSpPr>
        <xdr:cNvPr id="719" name="楕円 718">
          <a:extLst>
            <a:ext uri="{FF2B5EF4-FFF2-40B4-BE49-F238E27FC236}">
              <a16:creationId xmlns:a16="http://schemas.microsoft.com/office/drawing/2014/main" id="{05610EF5-0795-4533-948B-3BFBDB91DD86}"/>
            </a:ext>
          </a:extLst>
        </xdr:cNvPr>
        <xdr:cNvSpPr/>
      </xdr:nvSpPr>
      <xdr:spPr>
        <a:xfrm>
          <a:off x="162687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54264</xdr:rowOff>
    </xdr:from>
    <xdr:ext cx="405111" cy="259045"/>
    <xdr:sp macro="" textlink="">
      <xdr:nvSpPr>
        <xdr:cNvPr id="720" name="【児童館】&#10;有形固定資産減価償却率該当値テキスト">
          <a:extLst>
            <a:ext uri="{FF2B5EF4-FFF2-40B4-BE49-F238E27FC236}">
              <a16:creationId xmlns:a16="http://schemas.microsoft.com/office/drawing/2014/main" id="{6186BEB9-4543-4863-A2FE-FC9283AC4572}"/>
            </a:ext>
          </a:extLst>
        </xdr:cNvPr>
        <xdr:cNvSpPr txBox="1"/>
      </xdr:nvSpPr>
      <xdr:spPr>
        <a:xfrm>
          <a:off x="16357600" y="1377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170180</xdr:rowOff>
    </xdr:from>
    <xdr:to>
      <xdr:col>81</xdr:col>
      <xdr:colOff>101600</xdr:colOff>
      <xdr:row>81</xdr:row>
      <xdr:rowOff>100330</xdr:rowOff>
    </xdr:to>
    <xdr:sp macro="" textlink="">
      <xdr:nvSpPr>
        <xdr:cNvPr id="721" name="楕円 720">
          <a:extLst>
            <a:ext uri="{FF2B5EF4-FFF2-40B4-BE49-F238E27FC236}">
              <a16:creationId xmlns:a16="http://schemas.microsoft.com/office/drawing/2014/main" id="{CF1D9DB2-CE72-4A68-B324-A2AAB05A79CB}"/>
            </a:ext>
          </a:extLst>
        </xdr:cNvPr>
        <xdr:cNvSpPr/>
      </xdr:nvSpPr>
      <xdr:spPr>
        <a:xfrm>
          <a:off x="1543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49530</xdr:rowOff>
    </xdr:from>
    <xdr:to>
      <xdr:col>85</xdr:col>
      <xdr:colOff>127000</xdr:colOff>
      <xdr:row>81</xdr:row>
      <xdr:rowOff>82187</xdr:rowOff>
    </xdr:to>
    <xdr:cxnSp macro="">
      <xdr:nvCxnSpPr>
        <xdr:cNvPr id="722" name="直線コネクタ 721">
          <a:extLst>
            <a:ext uri="{FF2B5EF4-FFF2-40B4-BE49-F238E27FC236}">
              <a16:creationId xmlns:a16="http://schemas.microsoft.com/office/drawing/2014/main" id="{160A727D-B48D-43A2-96E5-2AD7D9D575B9}"/>
            </a:ext>
          </a:extLst>
        </xdr:cNvPr>
        <xdr:cNvCxnSpPr/>
      </xdr:nvCxnSpPr>
      <xdr:spPr>
        <a:xfrm>
          <a:off x="15481300" y="139369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137523</xdr:rowOff>
    </xdr:from>
    <xdr:to>
      <xdr:col>76</xdr:col>
      <xdr:colOff>165100</xdr:colOff>
      <xdr:row>81</xdr:row>
      <xdr:rowOff>67673</xdr:rowOff>
    </xdr:to>
    <xdr:sp macro="" textlink="">
      <xdr:nvSpPr>
        <xdr:cNvPr id="723" name="楕円 722">
          <a:extLst>
            <a:ext uri="{FF2B5EF4-FFF2-40B4-BE49-F238E27FC236}">
              <a16:creationId xmlns:a16="http://schemas.microsoft.com/office/drawing/2014/main" id="{87E3DA28-E803-49C0-AE1F-12D1469FE3DF}"/>
            </a:ext>
          </a:extLst>
        </xdr:cNvPr>
        <xdr:cNvSpPr/>
      </xdr:nvSpPr>
      <xdr:spPr>
        <a:xfrm>
          <a:off x="14541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16873</xdr:rowOff>
    </xdr:from>
    <xdr:to>
      <xdr:col>81</xdr:col>
      <xdr:colOff>50800</xdr:colOff>
      <xdr:row>81</xdr:row>
      <xdr:rowOff>49530</xdr:rowOff>
    </xdr:to>
    <xdr:cxnSp macro="">
      <xdr:nvCxnSpPr>
        <xdr:cNvPr id="724" name="直線コネクタ 723">
          <a:extLst>
            <a:ext uri="{FF2B5EF4-FFF2-40B4-BE49-F238E27FC236}">
              <a16:creationId xmlns:a16="http://schemas.microsoft.com/office/drawing/2014/main" id="{169053EF-2C29-46EE-A437-281A9BD33CB4}"/>
            </a:ext>
          </a:extLst>
        </xdr:cNvPr>
        <xdr:cNvCxnSpPr/>
      </xdr:nvCxnSpPr>
      <xdr:spPr>
        <a:xfrm>
          <a:off x="14592300" y="139043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104866</xdr:rowOff>
    </xdr:from>
    <xdr:to>
      <xdr:col>72</xdr:col>
      <xdr:colOff>38100</xdr:colOff>
      <xdr:row>81</xdr:row>
      <xdr:rowOff>35016</xdr:rowOff>
    </xdr:to>
    <xdr:sp macro="" textlink="">
      <xdr:nvSpPr>
        <xdr:cNvPr id="725" name="楕円 724">
          <a:extLst>
            <a:ext uri="{FF2B5EF4-FFF2-40B4-BE49-F238E27FC236}">
              <a16:creationId xmlns:a16="http://schemas.microsoft.com/office/drawing/2014/main" id="{347E2944-36CC-4285-A599-1B72FF15598A}"/>
            </a:ext>
          </a:extLst>
        </xdr:cNvPr>
        <xdr:cNvSpPr/>
      </xdr:nvSpPr>
      <xdr:spPr>
        <a:xfrm>
          <a:off x="13652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155666</xdr:rowOff>
    </xdr:from>
    <xdr:to>
      <xdr:col>76</xdr:col>
      <xdr:colOff>114300</xdr:colOff>
      <xdr:row>81</xdr:row>
      <xdr:rowOff>16873</xdr:rowOff>
    </xdr:to>
    <xdr:cxnSp macro="">
      <xdr:nvCxnSpPr>
        <xdr:cNvPr id="726" name="直線コネクタ 725">
          <a:extLst>
            <a:ext uri="{FF2B5EF4-FFF2-40B4-BE49-F238E27FC236}">
              <a16:creationId xmlns:a16="http://schemas.microsoft.com/office/drawing/2014/main" id="{F5953045-7F5D-4B85-8543-BAC7514686B1}"/>
            </a:ext>
          </a:extLst>
        </xdr:cNvPr>
        <xdr:cNvCxnSpPr/>
      </xdr:nvCxnSpPr>
      <xdr:spPr>
        <a:xfrm>
          <a:off x="13703300" y="138716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727" name="n_1aveValue【児童館】&#10;有形固定資産減価償却率">
          <a:extLst>
            <a:ext uri="{FF2B5EF4-FFF2-40B4-BE49-F238E27FC236}">
              <a16:creationId xmlns:a16="http://schemas.microsoft.com/office/drawing/2014/main" id="{8689A0E4-2034-4099-BCB9-F2A700B663CA}"/>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16346</xdr:rowOff>
    </xdr:from>
    <xdr:ext cx="405111" cy="259045"/>
    <xdr:sp macro="" textlink="">
      <xdr:nvSpPr>
        <xdr:cNvPr id="728" name="n_2aveValue【児童館】&#10;有形固定資産減価償却率">
          <a:extLst>
            <a:ext uri="{FF2B5EF4-FFF2-40B4-BE49-F238E27FC236}">
              <a16:creationId xmlns:a16="http://schemas.microsoft.com/office/drawing/2014/main" id="{B971313F-A351-4D4D-B914-753F79393E6C}"/>
            </a:ext>
          </a:extLst>
        </xdr:cNvPr>
        <xdr:cNvSpPr txBox="1"/>
      </xdr:nvSpPr>
      <xdr:spPr>
        <a:xfrm>
          <a:off x="14389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153506</xdr:rowOff>
    </xdr:from>
    <xdr:ext cx="405111" cy="259045"/>
    <xdr:sp macro="" textlink="">
      <xdr:nvSpPr>
        <xdr:cNvPr id="729" name="n_3aveValue【児童館】&#10;有形固定資産減価償却率">
          <a:extLst>
            <a:ext uri="{FF2B5EF4-FFF2-40B4-BE49-F238E27FC236}">
              <a16:creationId xmlns:a16="http://schemas.microsoft.com/office/drawing/2014/main" id="{5BAE31D7-945E-48B4-8497-71784FE65A22}"/>
            </a:ext>
          </a:extLst>
        </xdr:cNvPr>
        <xdr:cNvSpPr txBox="1"/>
      </xdr:nvSpPr>
      <xdr:spPr>
        <a:xfrm>
          <a:off x="13500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730" name="n_4aveValue【児童館】&#10;有形固定資産減価償却率">
          <a:extLst>
            <a:ext uri="{FF2B5EF4-FFF2-40B4-BE49-F238E27FC236}">
              <a16:creationId xmlns:a16="http://schemas.microsoft.com/office/drawing/2014/main" id="{B8E5E98F-E958-4D7B-B10B-C7D5F931CBE0}"/>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116857</xdr:rowOff>
    </xdr:from>
    <xdr:ext cx="405111" cy="259045"/>
    <xdr:sp macro="" textlink="">
      <xdr:nvSpPr>
        <xdr:cNvPr id="731" name="n_1mainValue【児童館】&#10;有形固定資産減価償却率">
          <a:extLst>
            <a:ext uri="{FF2B5EF4-FFF2-40B4-BE49-F238E27FC236}">
              <a16:creationId xmlns:a16="http://schemas.microsoft.com/office/drawing/2014/main" id="{D1661292-90EC-4BAD-BF8F-52778841E6F6}"/>
            </a:ext>
          </a:extLst>
        </xdr:cNvPr>
        <xdr:cNvSpPr txBox="1"/>
      </xdr:nvSpPr>
      <xdr:spPr>
        <a:xfrm>
          <a:off x="15266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84200</xdr:rowOff>
    </xdr:from>
    <xdr:ext cx="405111" cy="259045"/>
    <xdr:sp macro="" textlink="">
      <xdr:nvSpPr>
        <xdr:cNvPr id="732" name="n_2mainValue【児童館】&#10;有形固定資産減価償却率">
          <a:extLst>
            <a:ext uri="{FF2B5EF4-FFF2-40B4-BE49-F238E27FC236}">
              <a16:creationId xmlns:a16="http://schemas.microsoft.com/office/drawing/2014/main" id="{6033705B-CAB5-47CA-A5B4-9EF659848DFA}"/>
            </a:ext>
          </a:extLst>
        </xdr:cNvPr>
        <xdr:cNvSpPr txBox="1"/>
      </xdr:nvSpPr>
      <xdr:spPr>
        <a:xfrm>
          <a:off x="14389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51543</xdr:rowOff>
    </xdr:from>
    <xdr:ext cx="405111" cy="259045"/>
    <xdr:sp macro="" textlink="">
      <xdr:nvSpPr>
        <xdr:cNvPr id="733" name="n_3mainValue【児童館】&#10;有形固定資産減価償却率">
          <a:extLst>
            <a:ext uri="{FF2B5EF4-FFF2-40B4-BE49-F238E27FC236}">
              <a16:creationId xmlns:a16="http://schemas.microsoft.com/office/drawing/2014/main" id="{F9FD0C15-4B37-4ABD-8D11-068549948F8B}"/>
            </a:ext>
          </a:extLst>
        </xdr:cNvPr>
        <xdr:cNvSpPr txBox="1"/>
      </xdr:nvSpPr>
      <xdr:spPr>
        <a:xfrm>
          <a:off x="135007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a:extLst>
            <a:ext uri="{FF2B5EF4-FFF2-40B4-BE49-F238E27FC236}">
              <a16:creationId xmlns:a16="http://schemas.microsoft.com/office/drawing/2014/main" id="{D9103545-E30F-4F84-A780-C2B196E11B1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a:extLst>
            <a:ext uri="{FF2B5EF4-FFF2-40B4-BE49-F238E27FC236}">
              <a16:creationId xmlns:a16="http://schemas.microsoft.com/office/drawing/2014/main" id="{933F105C-B91E-46CE-86EB-5BDFB53C945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a:extLst>
            <a:ext uri="{FF2B5EF4-FFF2-40B4-BE49-F238E27FC236}">
              <a16:creationId xmlns:a16="http://schemas.microsoft.com/office/drawing/2014/main" id="{FA4208FF-D064-4B0D-80A4-3E86E5672DC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a:extLst>
            <a:ext uri="{FF2B5EF4-FFF2-40B4-BE49-F238E27FC236}">
              <a16:creationId xmlns:a16="http://schemas.microsoft.com/office/drawing/2014/main" id="{27A7B929-C4FC-4DF8-B2D3-F18B5C9BDE4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a:extLst>
            <a:ext uri="{FF2B5EF4-FFF2-40B4-BE49-F238E27FC236}">
              <a16:creationId xmlns:a16="http://schemas.microsoft.com/office/drawing/2014/main" id="{88006986-50B5-4982-B854-CBC59B1CD92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a:extLst>
            <a:ext uri="{FF2B5EF4-FFF2-40B4-BE49-F238E27FC236}">
              <a16:creationId xmlns:a16="http://schemas.microsoft.com/office/drawing/2014/main" id="{2752045D-00D7-44C6-A7FB-2CB79F03A4B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a:extLst>
            <a:ext uri="{FF2B5EF4-FFF2-40B4-BE49-F238E27FC236}">
              <a16:creationId xmlns:a16="http://schemas.microsoft.com/office/drawing/2014/main" id="{AECEF03A-8237-4E4A-935B-031D8B9D817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a:extLst>
            <a:ext uri="{FF2B5EF4-FFF2-40B4-BE49-F238E27FC236}">
              <a16:creationId xmlns:a16="http://schemas.microsoft.com/office/drawing/2014/main" id="{37C5867A-BA6C-443E-B356-53D59594F67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2" name="テキスト ボックス 741">
          <a:extLst>
            <a:ext uri="{FF2B5EF4-FFF2-40B4-BE49-F238E27FC236}">
              <a16:creationId xmlns:a16="http://schemas.microsoft.com/office/drawing/2014/main" id="{D7AF106D-5E7D-46D2-9B76-BCBC2F54BE9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3" name="直線コネクタ 742">
          <a:extLst>
            <a:ext uri="{FF2B5EF4-FFF2-40B4-BE49-F238E27FC236}">
              <a16:creationId xmlns:a16="http://schemas.microsoft.com/office/drawing/2014/main" id="{DA773A03-AB7B-48FF-8BA8-40FAF87E31C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4" name="直線コネクタ 743">
          <a:extLst>
            <a:ext uri="{FF2B5EF4-FFF2-40B4-BE49-F238E27FC236}">
              <a16:creationId xmlns:a16="http://schemas.microsoft.com/office/drawing/2014/main" id="{55A9580D-35C7-490F-AF2E-F86BF01A6A9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5" name="テキスト ボックス 744">
          <a:extLst>
            <a:ext uri="{FF2B5EF4-FFF2-40B4-BE49-F238E27FC236}">
              <a16:creationId xmlns:a16="http://schemas.microsoft.com/office/drawing/2014/main" id="{747F367B-85EB-404B-AF72-EFE7941299E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6" name="直線コネクタ 745">
          <a:extLst>
            <a:ext uri="{FF2B5EF4-FFF2-40B4-BE49-F238E27FC236}">
              <a16:creationId xmlns:a16="http://schemas.microsoft.com/office/drawing/2014/main" id="{42B20CE1-BE3A-4DD3-A7C7-341C09BB524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7" name="テキスト ボックス 746">
          <a:extLst>
            <a:ext uri="{FF2B5EF4-FFF2-40B4-BE49-F238E27FC236}">
              <a16:creationId xmlns:a16="http://schemas.microsoft.com/office/drawing/2014/main" id="{57831EAD-FD3E-4C06-B953-8A9B767ED0B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8" name="直線コネクタ 747">
          <a:extLst>
            <a:ext uri="{FF2B5EF4-FFF2-40B4-BE49-F238E27FC236}">
              <a16:creationId xmlns:a16="http://schemas.microsoft.com/office/drawing/2014/main" id="{A4DA7E8F-2AA6-49AA-A5A8-33071DF65EE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9" name="テキスト ボックス 748">
          <a:extLst>
            <a:ext uri="{FF2B5EF4-FFF2-40B4-BE49-F238E27FC236}">
              <a16:creationId xmlns:a16="http://schemas.microsoft.com/office/drawing/2014/main" id="{024B8CDF-FDA3-4214-9205-D7CC31C7A2C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0" name="直線コネクタ 749">
          <a:extLst>
            <a:ext uri="{FF2B5EF4-FFF2-40B4-BE49-F238E27FC236}">
              <a16:creationId xmlns:a16="http://schemas.microsoft.com/office/drawing/2014/main" id="{83A82685-6D28-4F8C-8AEA-97FBAF8CBE7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1" name="テキスト ボックス 750">
          <a:extLst>
            <a:ext uri="{FF2B5EF4-FFF2-40B4-BE49-F238E27FC236}">
              <a16:creationId xmlns:a16="http://schemas.microsoft.com/office/drawing/2014/main" id="{4121E370-B3CD-4DCC-AC91-9241276DA1F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2" name="直線コネクタ 751">
          <a:extLst>
            <a:ext uri="{FF2B5EF4-FFF2-40B4-BE49-F238E27FC236}">
              <a16:creationId xmlns:a16="http://schemas.microsoft.com/office/drawing/2014/main" id="{C62F5BCC-8B3D-4C70-ACD0-206AAC81BF9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3" name="テキスト ボックス 752">
          <a:extLst>
            <a:ext uri="{FF2B5EF4-FFF2-40B4-BE49-F238E27FC236}">
              <a16:creationId xmlns:a16="http://schemas.microsoft.com/office/drawing/2014/main" id="{9D68EC5D-1A56-42B6-AC4E-730216404A5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4" name="【児童館】&#10;一人当たり面積グラフ枠">
          <a:extLst>
            <a:ext uri="{FF2B5EF4-FFF2-40B4-BE49-F238E27FC236}">
              <a16:creationId xmlns:a16="http://schemas.microsoft.com/office/drawing/2014/main" id="{50971D1A-5AFE-46CF-B99C-4261CFC5BDD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755" name="直線コネクタ 754">
          <a:extLst>
            <a:ext uri="{FF2B5EF4-FFF2-40B4-BE49-F238E27FC236}">
              <a16:creationId xmlns:a16="http://schemas.microsoft.com/office/drawing/2014/main" id="{1264AEAD-BC98-400D-996B-B104887293B7}"/>
            </a:ext>
          </a:extLst>
        </xdr:cNvPr>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56" name="【児童館】&#10;一人当たり面積最小値テキスト">
          <a:extLst>
            <a:ext uri="{FF2B5EF4-FFF2-40B4-BE49-F238E27FC236}">
              <a16:creationId xmlns:a16="http://schemas.microsoft.com/office/drawing/2014/main" id="{C99CD635-BBBA-46C6-8F63-6219FE940A82}"/>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7" name="直線コネクタ 756">
          <a:extLst>
            <a:ext uri="{FF2B5EF4-FFF2-40B4-BE49-F238E27FC236}">
              <a16:creationId xmlns:a16="http://schemas.microsoft.com/office/drawing/2014/main" id="{1AABB0D7-0BB8-46A4-B25E-C8E5875787D7}"/>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58" name="【児童館】&#10;一人当たり面積最大値テキスト">
          <a:extLst>
            <a:ext uri="{FF2B5EF4-FFF2-40B4-BE49-F238E27FC236}">
              <a16:creationId xmlns:a16="http://schemas.microsoft.com/office/drawing/2014/main" id="{3A212B0F-8F5F-410D-A4FE-F2C5A3EB7870}"/>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59" name="直線コネクタ 758">
          <a:extLst>
            <a:ext uri="{FF2B5EF4-FFF2-40B4-BE49-F238E27FC236}">
              <a16:creationId xmlns:a16="http://schemas.microsoft.com/office/drawing/2014/main" id="{CBC5223D-CEEF-4C4E-867F-F45E14D744F9}"/>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60" name="【児童館】&#10;一人当たり面積平均値テキスト">
          <a:extLst>
            <a:ext uri="{FF2B5EF4-FFF2-40B4-BE49-F238E27FC236}">
              <a16:creationId xmlns:a16="http://schemas.microsoft.com/office/drawing/2014/main" id="{44A90833-9664-46F1-9DD8-7C6D79A2E163}"/>
            </a:ext>
          </a:extLst>
        </xdr:cNvPr>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61" name="フローチャート: 判断 760">
          <a:extLst>
            <a:ext uri="{FF2B5EF4-FFF2-40B4-BE49-F238E27FC236}">
              <a16:creationId xmlns:a16="http://schemas.microsoft.com/office/drawing/2014/main" id="{A0A44980-4F60-4BA5-8521-983713D59EAD}"/>
            </a:ext>
          </a:extLst>
        </xdr:cNvPr>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62" name="フローチャート: 判断 761">
          <a:extLst>
            <a:ext uri="{FF2B5EF4-FFF2-40B4-BE49-F238E27FC236}">
              <a16:creationId xmlns:a16="http://schemas.microsoft.com/office/drawing/2014/main" id="{7D2F3A19-E4AD-4F88-9226-78A57400CD9C}"/>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63" name="フローチャート: 判断 762">
          <a:extLst>
            <a:ext uri="{FF2B5EF4-FFF2-40B4-BE49-F238E27FC236}">
              <a16:creationId xmlns:a16="http://schemas.microsoft.com/office/drawing/2014/main" id="{5EFB21BB-CAE1-4283-AE3D-0CAB7ED5B0DF}"/>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64" name="フローチャート: 判断 763">
          <a:extLst>
            <a:ext uri="{FF2B5EF4-FFF2-40B4-BE49-F238E27FC236}">
              <a16:creationId xmlns:a16="http://schemas.microsoft.com/office/drawing/2014/main" id="{DE929F42-D376-4071-9BCA-E2A5056B4DEE}"/>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65" name="フローチャート: 判断 764">
          <a:extLst>
            <a:ext uri="{FF2B5EF4-FFF2-40B4-BE49-F238E27FC236}">
              <a16:creationId xmlns:a16="http://schemas.microsoft.com/office/drawing/2014/main" id="{66FBE5D0-DA7D-4432-93D3-86A1B5C2FF5C}"/>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81C82BC2-996A-4633-AEFB-964042415BB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DB76BB16-E22B-429E-84AE-B9E0D66278F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6B155D46-4AF0-4352-9C0E-057C71C438A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2FAC8553-0847-4183-A024-F8A2D7F9760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2D1418BC-7928-43BD-8F90-BFBC9F9A041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117602</xdr:rowOff>
    </xdr:from>
    <xdr:to>
      <xdr:col>116</xdr:col>
      <xdr:colOff>114300</xdr:colOff>
      <xdr:row>86</xdr:row>
      <xdr:rowOff>47752</xdr:rowOff>
    </xdr:to>
    <xdr:sp macro="" textlink="">
      <xdr:nvSpPr>
        <xdr:cNvPr id="771" name="楕円 770">
          <a:extLst>
            <a:ext uri="{FF2B5EF4-FFF2-40B4-BE49-F238E27FC236}">
              <a16:creationId xmlns:a16="http://schemas.microsoft.com/office/drawing/2014/main" id="{891E1DAA-820C-4744-B16C-6B810234DB5B}"/>
            </a:ext>
          </a:extLst>
        </xdr:cNvPr>
        <xdr:cNvSpPr/>
      </xdr:nvSpPr>
      <xdr:spPr>
        <a:xfrm>
          <a:off x="22110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32529</xdr:rowOff>
    </xdr:from>
    <xdr:ext cx="469744" cy="259045"/>
    <xdr:sp macro="" textlink="">
      <xdr:nvSpPr>
        <xdr:cNvPr id="772" name="【児童館】&#10;一人当たり面積該当値テキスト">
          <a:extLst>
            <a:ext uri="{FF2B5EF4-FFF2-40B4-BE49-F238E27FC236}">
              <a16:creationId xmlns:a16="http://schemas.microsoft.com/office/drawing/2014/main" id="{480D2ECD-F0CE-4BF2-95B9-D76D1D0B7379}"/>
            </a:ext>
          </a:extLst>
        </xdr:cNvPr>
        <xdr:cNvSpPr txBox="1"/>
      </xdr:nvSpPr>
      <xdr:spPr>
        <a:xfrm>
          <a:off x="221996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773" name="楕円 772">
          <a:extLst>
            <a:ext uri="{FF2B5EF4-FFF2-40B4-BE49-F238E27FC236}">
              <a16:creationId xmlns:a16="http://schemas.microsoft.com/office/drawing/2014/main" id="{B7CAF62C-982F-4EB0-919A-BF6EA4E0DCC5}"/>
            </a:ext>
          </a:extLst>
        </xdr:cNvPr>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168402</xdr:rowOff>
    </xdr:from>
    <xdr:to>
      <xdr:col>116</xdr:col>
      <xdr:colOff>63500</xdr:colOff>
      <xdr:row>86</xdr:row>
      <xdr:rowOff>1524</xdr:rowOff>
    </xdr:to>
    <xdr:cxnSp macro="">
      <xdr:nvCxnSpPr>
        <xdr:cNvPr id="774" name="直線コネクタ 773">
          <a:extLst>
            <a:ext uri="{FF2B5EF4-FFF2-40B4-BE49-F238E27FC236}">
              <a16:creationId xmlns:a16="http://schemas.microsoft.com/office/drawing/2014/main" id="{AAA1DDAE-A710-44EB-B3D1-DF271061CF7D}"/>
            </a:ext>
          </a:extLst>
        </xdr:cNvPr>
        <xdr:cNvCxnSpPr/>
      </xdr:nvCxnSpPr>
      <xdr:spPr>
        <a:xfrm flipV="1">
          <a:off x="21323300" y="147416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122174</xdr:rowOff>
    </xdr:from>
    <xdr:to>
      <xdr:col>107</xdr:col>
      <xdr:colOff>101600</xdr:colOff>
      <xdr:row>86</xdr:row>
      <xdr:rowOff>52324</xdr:rowOff>
    </xdr:to>
    <xdr:sp macro="" textlink="">
      <xdr:nvSpPr>
        <xdr:cNvPr id="775" name="楕円 774">
          <a:extLst>
            <a:ext uri="{FF2B5EF4-FFF2-40B4-BE49-F238E27FC236}">
              <a16:creationId xmlns:a16="http://schemas.microsoft.com/office/drawing/2014/main" id="{C771C974-1057-4C1D-A038-5447143B1C96}"/>
            </a:ext>
          </a:extLst>
        </xdr:cNvPr>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776" name="直線コネクタ 775">
          <a:extLst>
            <a:ext uri="{FF2B5EF4-FFF2-40B4-BE49-F238E27FC236}">
              <a16:creationId xmlns:a16="http://schemas.microsoft.com/office/drawing/2014/main" id="{F375D19C-7FBD-4F4F-8762-51C9E36844C2}"/>
            </a:ext>
          </a:extLst>
        </xdr:cNvPr>
        <xdr:cNvCxnSpPr/>
      </xdr:nvCxnSpPr>
      <xdr:spPr>
        <a:xfrm>
          <a:off x="20434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777" name="楕円 776">
          <a:extLst>
            <a:ext uri="{FF2B5EF4-FFF2-40B4-BE49-F238E27FC236}">
              <a16:creationId xmlns:a16="http://schemas.microsoft.com/office/drawing/2014/main" id="{FFD9C6A3-AE5C-47D2-9BD7-BDAB49D82601}"/>
            </a:ext>
          </a:extLst>
        </xdr:cNvPr>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1524</xdr:rowOff>
    </xdr:to>
    <xdr:cxnSp macro="">
      <xdr:nvCxnSpPr>
        <xdr:cNvPr id="778" name="直線コネクタ 777">
          <a:extLst>
            <a:ext uri="{FF2B5EF4-FFF2-40B4-BE49-F238E27FC236}">
              <a16:creationId xmlns:a16="http://schemas.microsoft.com/office/drawing/2014/main" id="{16509006-FE30-47FA-A70C-D475F7D4C025}"/>
            </a:ext>
          </a:extLst>
        </xdr:cNvPr>
        <xdr:cNvCxnSpPr/>
      </xdr:nvCxnSpPr>
      <xdr:spPr>
        <a:xfrm>
          <a:off x="19545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779" name="n_1aveValue【児童館】&#10;一人当たり面積">
          <a:extLst>
            <a:ext uri="{FF2B5EF4-FFF2-40B4-BE49-F238E27FC236}">
              <a16:creationId xmlns:a16="http://schemas.microsoft.com/office/drawing/2014/main" id="{23DD9491-40F8-4B30-A0F3-855C09DFF8BB}"/>
            </a:ext>
          </a:extLst>
        </xdr:cNvPr>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80" name="n_2aveValue【児童館】&#10;一人当たり面積">
          <a:extLst>
            <a:ext uri="{FF2B5EF4-FFF2-40B4-BE49-F238E27FC236}">
              <a16:creationId xmlns:a16="http://schemas.microsoft.com/office/drawing/2014/main" id="{1FE6B16D-81A9-4C0D-B69A-CAC306D984B0}"/>
            </a:ext>
          </a:extLst>
        </xdr:cNvPr>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781" name="n_3aveValue【児童館】&#10;一人当たり面積">
          <a:extLst>
            <a:ext uri="{FF2B5EF4-FFF2-40B4-BE49-F238E27FC236}">
              <a16:creationId xmlns:a16="http://schemas.microsoft.com/office/drawing/2014/main" id="{2F5BF79E-AA0C-4689-9D12-4E71D8E35B04}"/>
            </a:ext>
          </a:extLst>
        </xdr:cNvPr>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82" name="n_4aveValue【児童館】&#10;一人当たり面積">
          <a:extLst>
            <a:ext uri="{FF2B5EF4-FFF2-40B4-BE49-F238E27FC236}">
              <a16:creationId xmlns:a16="http://schemas.microsoft.com/office/drawing/2014/main" id="{79A3B2E1-F1AD-4F04-8876-069D193C990D}"/>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783" name="n_1mainValue【児童館】&#10;一人当たり面積">
          <a:extLst>
            <a:ext uri="{FF2B5EF4-FFF2-40B4-BE49-F238E27FC236}">
              <a16:creationId xmlns:a16="http://schemas.microsoft.com/office/drawing/2014/main" id="{3470DAA9-FB1F-4AF6-B3EB-9FF0CF8F5249}"/>
            </a:ext>
          </a:extLst>
        </xdr:cNvPr>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784" name="n_2mainValue【児童館】&#10;一人当たり面積">
          <a:extLst>
            <a:ext uri="{FF2B5EF4-FFF2-40B4-BE49-F238E27FC236}">
              <a16:creationId xmlns:a16="http://schemas.microsoft.com/office/drawing/2014/main" id="{08EDEB29-BFCB-4F6E-B629-E19DABFB9682}"/>
            </a:ext>
          </a:extLst>
        </xdr:cNvPr>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785" name="n_3mainValue【児童館】&#10;一人当たり面積">
          <a:extLst>
            <a:ext uri="{FF2B5EF4-FFF2-40B4-BE49-F238E27FC236}">
              <a16:creationId xmlns:a16="http://schemas.microsoft.com/office/drawing/2014/main" id="{A9887EDD-97FD-4D8E-8ACB-7D2A64DFFC7C}"/>
            </a:ext>
          </a:extLst>
        </xdr:cNvPr>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6" name="正方形/長方形 785">
          <a:extLst>
            <a:ext uri="{FF2B5EF4-FFF2-40B4-BE49-F238E27FC236}">
              <a16:creationId xmlns:a16="http://schemas.microsoft.com/office/drawing/2014/main" id="{D1BE94F7-C4A7-47D7-AB14-814F4FBE44E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7" name="正方形/長方形 786">
          <a:extLst>
            <a:ext uri="{FF2B5EF4-FFF2-40B4-BE49-F238E27FC236}">
              <a16:creationId xmlns:a16="http://schemas.microsoft.com/office/drawing/2014/main" id="{124A68E2-C6E0-45B5-B664-24B7CC98EA6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8" name="正方形/長方形 787">
          <a:extLst>
            <a:ext uri="{FF2B5EF4-FFF2-40B4-BE49-F238E27FC236}">
              <a16:creationId xmlns:a16="http://schemas.microsoft.com/office/drawing/2014/main" id="{EDC21F5E-4E84-4C3E-A090-135A4AE1796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9" name="正方形/長方形 788">
          <a:extLst>
            <a:ext uri="{FF2B5EF4-FFF2-40B4-BE49-F238E27FC236}">
              <a16:creationId xmlns:a16="http://schemas.microsoft.com/office/drawing/2014/main" id="{92ACA13E-3F28-4141-B7FB-F4AADBD1F1F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0" name="正方形/長方形 789">
          <a:extLst>
            <a:ext uri="{FF2B5EF4-FFF2-40B4-BE49-F238E27FC236}">
              <a16:creationId xmlns:a16="http://schemas.microsoft.com/office/drawing/2014/main" id="{C152CFE9-07FA-4369-A042-BDE3FD4BAC8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1" name="正方形/長方形 790">
          <a:extLst>
            <a:ext uri="{FF2B5EF4-FFF2-40B4-BE49-F238E27FC236}">
              <a16:creationId xmlns:a16="http://schemas.microsoft.com/office/drawing/2014/main" id="{A936137B-62F0-4CBE-8761-2A4DC21D0BF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2" name="正方形/長方形 791">
          <a:extLst>
            <a:ext uri="{FF2B5EF4-FFF2-40B4-BE49-F238E27FC236}">
              <a16:creationId xmlns:a16="http://schemas.microsoft.com/office/drawing/2014/main" id="{3D543A8C-D7FC-4A94-83D3-A0B88C98F9C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3" name="正方形/長方形 792">
          <a:extLst>
            <a:ext uri="{FF2B5EF4-FFF2-40B4-BE49-F238E27FC236}">
              <a16:creationId xmlns:a16="http://schemas.microsoft.com/office/drawing/2014/main" id="{E744EAD2-91A4-4D4C-9CB7-34AD6AC7ECF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4" name="テキスト ボックス 793">
          <a:extLst>
            <a:ext uri="{FF2B5EF4-FFF2-40B4-BE49-F238E27FC236}">
              <a16:creationId xmlns:a16="http://schemas.microsoft.com/office/drawing/2014/main" id="{81F13E87-88BE-45F4-A83E-AC21F7B7BC4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5" name="直線コネクタ 794">
          <a:extLst>
            <a:ext uri="{FF2B5EF4-FFF2-40B4-BE49-F238E27FC236}">
              <a16:creationId xmlns:a16="http://schemas.microsoft.com/office/drawing/2014/main" id="{48039B57-271F-41B8-91BB-8E10E25B080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6" name="テキスト ボックス 795">
          <a:extLst>
            <a:ext uri="{FF2B5EF4-FFF2-40B4-BE49-F238E27FC236}">
              <a16:creationId xmlns:a16="http://schemas.microsoft.com/office/drawing/2014/main" id="{EFEB3101-57CF-46A9-98B6-B5572D2BD64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7" name="直線コネクタ 796">
          <a:extLst>
            <a:ext uri="{FF2B5EF4-FFF2-40B4-BE49-F238E27FC236}">
              <a16:creationId xmlns:a16="http://schemas.microsoft.com/office/drawing/2014/main" id="{6D57720C-9410-48FD-A163-0218417141C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8" name="テキスト ボックス 797">
          <a:extLst>
            <a:ext uri="{FF2B5EF4-FFF2-40B4-BE49-F238E27FC236}">
              <a16:creationId xmlns:a16="http://schemas.microsoft.com/office/drawing/2014/main" id="{1F44C8D6-058D-4204-B287-1677F8B446C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9" name="直線コネクタ 798">
          <a:extLst>
            <a:ext uri="{FF2B5EF4-FFF2-40B4-BE49-F238E27FC236}">
              <a16:creationId xmlns:a16="http://schemas.microsoft.com/office/drawing/2014/main" id="{AF8B7CD3-B3AF-426E-93BB-74325B08B18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0" name="テキスト ボックス 799">
          <a:extLst>
            <a:ext uri="{FF2B5EF4-FFF2-40B4-BE49-F238E27FC236}">
              <a16:creationId xmlns:a16="http://schemas.microsoft.com/office/drawing/2014/main" id="{D138BA7D-FFEF-4E74-8951-DE24756C84B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1" name="直線コネクタ 800">
          <a:extLst>
            <a:ext uri="{FF2B5EF4-FFF2-40B4-BE49-F238E27FC236}">
              <a16:creationId xmlns:a16="http://schemas.microsoft.com/office/drawing/2014/main" id="{145CD34D-972B-4A53-B158-37CEC2DCDCF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2" name="テキスト ボックス 801">
          <a:extLst>
            <a:ext uri="{FF2B5EF4-FFF2-40B4-BE49-F238E27FC236}">
              <a16:creationId xmlns:a16="http://schemas.microsoft.com/office/drawing/2014/main" id="{39173092-8793-445D-AB2D-4C560274536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3" name="直線コネクタ 802">
          <a:extLst>
            <a:ext uri="{FF2B5EF4-FFF2-40B4-BE49-F238E27FC236}">
              <a16:creationId xmlns:a16="http://schemas.microsoft.com/office/drawing/2014/main" id="{B6C12A9E-B052-4E68-82D6-7C5C83348D3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4" name="テキスト ボックス 803">
          <a:extLst>
            <a:ext uri="{FF2B5EF4-FFF2-40B4-BE49-F238E27FC236}">
              <a16:creationId xmlns:a16="http://schemas.microsoft.com/office/drawing/2014/main" id="{83200AD7-BF3B-4C29-88D2-B9D9F1CB7D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5" name="直線コネクタ 804">
          <a:extLst>
            <a:ext uri="{FF2B5EF4-FFF2-40B4-BE49-F238E27FC236}">
              <a16:creationId xmlns:a16="http://schemas.microsoft.com/office/drawing/2014/main" id="{B843B39B-8C1B-40AA-ACEA-163588DA4D1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6" name="テキスト ボックス 805">
          <a:extLst>
            <a:ext uri="{FF2B5EF4-FFF2-40B4-BE49-F238E27FC236}">
              <a16:creationId xmlns:a16="http://schemas.microsoft.com/office/drawing/2014/main" id="{D12E3816-B912-4744-8E3D-C41B7003ED7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7" name="直線コネクタ 806">
          <a:extLst>
            <a:ext uri="{FF2B5EF4-FFF2-40B4-BE49-F238E27FC236}">
              <a16:creationId xmlns:a16="http://schemas.microsoft.com/office/drawing/2014/main" id="{46972F03-DABB-4B58-9199-DF907D744F2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8" name="テキスト ボックス 807">
          <a:extLst>
            <a:ext uri="{FF2B5EF4-FFF2-40B4-BE49-F238E27FC236}">
              <a16:creationId xmlns:a16="http://schemas.microsoft.com/office/drawing/2014/main" id="{C12E8C84-58FA-4637-960E-0CB85BDC88A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9" name="直線コネクタ 808">
          <a:extLst>
            <a:ext uri="{FF2B5EF4-FFF2-40B4-BE49-F238E27FC236}">
              <a16:creationId xmlns:a16="http://schemas.microsoft.com/office/drawing/2014/main" id="{3461C3AB-79CB-44B7-9D6C-A6FFD3E1889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公民館】&#10;有形固定資産減価償却率グラフ枠">
          <a:extLst>
            <a:ext uri="{FF2B5EF4-FFF2-40B4-BE49-F238E27FC236}">
              <a16:creationId xmlns:a16="http://schemas.microsoft.com/office/drawing/2014/main" id="{CB8C27D5-98B5-4C3F-BCD1-8AA5F54C2D3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811" name="直線コネクタ 810">
          <a:extLst>
            <a:ext uri="{FF2B5EF4-FFF2-40B4-BE49-F238E27FC236}">
              <a16:creationId xmlns:a16="http://schemas.microsoft.com/office/drawing/2014/main" id="{0F2CA82E-D1A4-4634-9CA0-BE33FF0B4540}"/>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2" name="【公民館】&#10;有形固定資産減価償却率最小値テキスト">
          <a:extLst>
            <a:ext uri="{FF2B5EF4-FFF2-40B4-BE49-F238E27FC236}">
              <a16:creationId xmlns:a16="http://schemas.microsoft.com/office/drawing/2014/main" id="{AED1F110-CD23-414D-9E60-8A7E0B2569B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3" name="直線コネクタ 812">
          <a:extLst>
            <a:ext uri="{FF2B5EF4-FFF2-40B4-BE49-F238E27FC236}">
              <a16:creationId xmlns:a16="http://schemas.microsoft.com/office/drawing/2014/main" id="{1A7107E2-FFF3-4A5B-8AE2-0F928ACD4E7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14" name="【公民館】&#10;有形固定資産減価償却率最大値テキスト">
          <a:extLst>
            <a:ext uri="{FF2B5EF4-FFF2-40B4-BE49-F238E27FC236}">
              <a16:creationId xmlns:a16="http://schemas.microsoft.com/office/drawing/2014/main" id="{72D73196-775B-47BB-B747-189F4429EE9C}"/>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15" name="直線コネクタ 814">
          <a:extLst>
            <a:ext uri="{FF2B5EF4-FFF2-40B4-BE49-F238E27FC236}">
              <a16:creationId xmlns:a16="http://schemas.microsoft.com/office/drawing/2014/main" id="{D74C31CB-AB01-4CE7-98C1-1601DF854BC7}"/>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816" name="【公民館】&#10;有形固定資産減価償却率平均値テキスト">
          <a:extLst>
            <a:ext uri="{FF2B5EF4-FFF2-40B4-BE49-F238E27FC236}">
              <a16:creationId xmlns:a16="http://schemas.microsoft.com/office/drawing/2014/main" id="{F8819F67-A814-4DD1-87CB-24B26ACE509D}"/>
            </a:ext>
          </a:extLst>
        </xdr:cNvPr>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17" name="フローチャート: 判断 816">
          <a:extLst>
            <a:ext uri="{FF2B5EF4-FFF2-40B4-BE49-F238E27FC236}">
              <a16:creationId xmlns:a16="http://schemas.microsoft.com/office/drawing/2014/main" id="{96963BB1-EBEF-4F67-B380-A89A69443749}"/>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818" name="フローチャート: 判断 817">
          <a:extLst>
            <a:ext uri="{FF2B5EF4-FFF2-40B4-BE49-F238E27FC236}">
              <a16:creationId xmlns:a16="http://schemas.microsoft.com/office/drawing/2014/main" id="{B4F5436D-B094-4C3D-A1CA-AD1E559D8002}"/>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819" name="フローチャート: 判断 818">
          <a:extLst>
            <a:ext uri="{FF2B5EF4-FFF2-40B4-BE49-F238E27FC236}">
              <a16:creationId xmlns:a16="http://schemas.microsoft.com/office/drawing/2014/main" id="{E6E5C267-42CA-4977-8A07-F6220217AA38}"/>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820" name="フローチャート: 判断 819">
          <a:extLst>
            <a:ext uri="{FF2B5EF4-FFF2-40B4-BE49-F238E27FC236}">
              <a16:creationId xmlns:a16="http://schemas.microsoft.com/office/drawing/2014/main" id="{1648D2DC-2316-449D-B519-904A2436906F}"/>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821" name="フローチャート: 判断 820">
          <a:extLst>
            <a:ext uri="{FF2B5EF4-FFF2-40B4-BE49-F238E27FC236}">
              <a16:creationId xmlns:a16="http://schemas.microsoft.com/office/drawing/2014/main" id="{CCFF3CD7-1E83-44DA-8761-71A701C1B294}"/>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C77848D3-F895-4B1F-AA63-A11ADF8798A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A4234B37-ACE7-473C-AE21-7AC0D07FBC2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2D4EA809-58D8-4510-8CE1-B038021C174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F9F2A0BF-F533-4744-88E2-AD8402731B9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F9C1C058-7845-4FE0-80B4-75DFF470B47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827" name="楕円 826">
          <a:extLst>
            <a:ext uri="{FF2B5EF4-FFF2-40B4-BE49-F238E27FC236}">
              <a16:creationId xmlns:a16="http://schemas.microsoft.com/office/drawing/2014/main" id="{BB7F0491-A7BC-45B8-B620-56F0B5D8A11F}"/>
            </a:ext>
          </a:extLst>
        </xdr:cNvPr>
        <xdr:cNvSpPr/>
      </xdr:nvSpPr>
      <xdr:spPr>
        <a:xfrm>
          <a:off x="16268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33219</xdr:rowOff>
    </xdr:from>
    <xdr:ext cx="405111" cy="259045"/>
    <xdr:sp macro="" textlink="">
      <xdr:nvSpPr>
        <xdr:cNvPr id="828" name="【公民館】&#10;有形固定資産減価償却率該当値テキスト">
          <a:extLst>
            <a:ext uri="{FF2B5EF4-FFF2-40B4-BE49-F238E27FC236}">
              <a16:creationId xmlns:a16="http://schemas.microsoft.com/office/drawing/2014/main" id="{A4DE9053-CEAF-4983-ACEA-9196FC90374A}"/>
            </a:ext>
          </a:extLst>
        </xdr:cNvPr>
        <xdr:cNvSpPr txBox="1"/>
      </xdr:nvSpPr>
      <xdr:spPr>
        <a:xfrm>
          <a:off x="16357600"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18869</xdr:rowOff>
    </xdr:from>
    <xdr:to>
      <xdr:col>81</xdr:col>
      <xdr:colOff>101600</xdr:colOff>
      <xdr:row>106</xdr:row>
      <xdr:rowOff>120469</xdr:rowOff>
    </xdr:to>
    <xdr:sp macro="" textlink="">
      <xdr:nvSpPr>
        <xdr:cNvPr id="829" name="楕円 828">
          <a:extLst>
            <a:ext uri="{FF2B5EF4-FFF2-40B4-BE49-F238E27FC236}">
              <a16:creationId xmlns:a16="http://schemas.microsoft.com/office/drawing/2014/main" id="{F9F46D15-15A7-428B-9EB6-308CEBF143AE}"/>
            </a:ext>
          </a:extLst>
        </xdr:cNvPr>
        <xdr:cNvSpPr/>
      </xdr:nvSpPr>
      <xdr:spPr>
        <a:xfrm>
          <a:off x="15430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69669</xdr:rowOff>
    </xdr:from>
    <xdr:to>
      <xdr:col>85</xdr:col>
      <xdr:colOff>127000</xdr:colOff>
      <xdr:row>106</xdr:row>
      <xdr:rowOff>105592</xdr:rowOff>
    </xdr:to>
    <xdr:cxnSp macro="">
      <xdr:nvCxnSpPr>
        <xdr:cNvPr id="830" name="直線コネクタ 829">
          <a:extLst>
            <a:ext uri="{FF2B5EF4-FFF2-40B4-BE49-F238E27FC236}">
              <a16:creationId xmlns:a16="http://schemas.microsoft.com/office/drawing/2014/main" id="{90AB3321-CF27-40B8-AC5E-541FE5EB5015}"/>
            </a:ext>
          </a:extLst>
        </xdr:cNvPr>
        <xdr:cNvCxnSpPr/>
      </xdr:nvCxnSpPr>
      <xdr:spPr>
        <a:xfrm>
          <a:off x="15481300" y="182433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85816</xdr:rowOff>
    </xdr:from>
    <xdr:to>
      <xdr:col>76</xdr:col>
      <xdr:colOff>165100</xdr:colOff>
      <xdr:row>106</xdr:row>
      <xdr:rowOff>15966</xdr:rowOff>
    </xdr:to>
    <xdr:sp macro="" textlink="">
      <xdr:nvSpPr>
        <xdr:cNvPr id="831" name="楕円 830">
          <a:extLst>
            <a:ext uri="{FF2B5EF4-FFF2-40B4-BE49-F238E27FC236}">
              <a16:creationId xmlns:a16="http://schemas.microsoft.com/office/drawing/2014/main" id="{FDCB80B2-B0C8-49AB-B46D-08DEA059D7A2}"/>
            </a:ext>
          </a:extLst>
        </xdr:cNvPr>
        <xdr:cNvSpPr/>
      </xdr:nvSpPr>
      <xdr:spPr>
        <a:xfrm>
          <a:off x="14541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136616</xdr:rowOff>
    </xdr:from>
    <xdr:to>
      <xdr:col>81</xdr:col>
      <xdr:colOff>50800</xdr:colOff>
      <xdr:row>106</xdr:row>
      <xdr:rowOff>69669</xdr:rowOff>
    </xdr:to>
    <xdr:cxnSp macro="">
      <xdr:nvCxnSpPr>
        <xdr:cNvPr id="832" name="直線コネクタ 831">
          <a:extLst>
            <a:ext uri="{FF2B5EF4-FFF2-40B4-BE49-F238E27FC236}">
              <a16:creationId xmlns:a16="http://schemas.microsoft.com/office/drawing/2014/main" id="{4BE6C39F-4989-4347-980D-3637323BD500}"/>
            </a:ext>
          </a:extLst>
        </xdr:cNvPr>
        <xdr:cNvCxnSpPr/>
      </xdr:nvCxnSpPr>
      <xdr:spPr>
        <a:xfrm>
          <a:off x="14592300" y="1813886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103777</xdr:rowOff>
    </xdr:from>
    <xdr:to>
      <xdr:col>72</xdr:col>
      <xdr:colOff>38100</xdr:colOff>
      <xdr:row>106</xdr:row>
      <xdr:rowOff>33927</xdr:rowOff>
    </xdr:to>
    <xdr:sp macro="" textlink="">
      <xdr:nvSpPr>
        <xdr:cNvPr id="833" name="楕円 832">
          <a:extLst>
            <a:ext uri="{FF2B5EF4-FFF2-40B4-BE49-F238E27FC236}">
              <a16:creationId xmlns:a16="http://schemas.microsoft.com/office/drawing/2014/main" id="{5EA7FE0E-FA05-48C6-9FFB-9BE0AE2983C9}"/>
            </a:ext>
          </a:extLst>
        </xdr:cNvPr>
        <xdr:cNvSpPr/>
      </xdr:nvSpPr>
      <xdr:spPr>
        <a:xfrm>
          <a:off x="1365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136616</xdr:rowOff>
    </xdr:from>
    <xdr:to>
      <xdr:col>76</xdr:col>
      <xdr:colOff>114300</xdr:colOff>
      <xdr:row>105</xdr:row>
      <xdr:rowOff>154577</xdr:rowOff>
    </xdr:to>
    <xdr:cxnSp macro="">
      <xdr:nvCxnSpPr>
        <xdr:cNvPr id="834" name="直線コネクタ 833">
          <a:extLst>
            <a:ext uri="{FF2B5EF4-FFF2-40B4-BE49-F238E27FC236}">
              <a16:creationId xmlns:a16="http://schemas.microsoft.com/office/drawing/2014/main" id="{155386D6-BB2A-4D09-9B5E-380256115D44}"/>
            </a:ext>
          </a:extLst>
        </xdr:cNvPr>
        <xdr:cNvCxnSpPr/>
      </xdr:nvCxnSpPr>
      <xdr:spPr>
        <a:xfrm flipV="1">
          <a:off x="13703300" y="181388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835" name="n_1aveValue【公民館】&#10;有形固定資産減価償却率">
          <a:extLst>
            <a:ext uri="{FF2B5EF4-FFF2-40B4-BE49-F238E27FC236}">
              <a16:creationId xmlns:a16="http://schemas.microsoft.com/office/drawing/2014/main" id="{AE9E76EF-89E5-4CFE-8234-E63B44DE2EED}"/>
            </a:ext>
          </a:extLst>
        </xdr:cNvPr>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836" name="n_2aveValue【公民館】&#10;有形固定資産減価償却率">
          <a:extLst>
            <a:ext uri="{FF2B5EF4-FFF2-40B4-BE49-F238E27FC236}">
              <a16:creationId xmlns:a16="http://schemas.microsoft.com/office/drawing/2014/main" id="{1BCEECFB-B0AE-4349-B851-A13B3EC35C26}"/>
            </a:ext>
          </a:extLst>
        </xdr:cNvPr>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837" name="n_3aveValue【公民館】&#10;有形固定資産減価償却率">
          <a:extLst>
            <a:ext uri="{FF2B5EF4-FFF2-40B4-BE49-F238E27FC236}">
              <a16:creationId xmlns:a16="http://schemas.microsoft.com/office/drawing/2014/main" id="{72D0C1D2-593B-4E1A-9097-0FE405697F51}"/>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838" name="n_4aveValue【公民館】&#10;有形固定資産減価償却率">
          <a:extLst>
            <a:ext uri="{FF2B5EF4-FFF2-40B4-BE49-F238E27FC236}">
              <a16:creationId xmlns:a16="http://schemas.microsoft.com/office/drawing/2014/main" id="{59090F42-7F35-4EF1-A27D-B9CBBBBB0FF9}"/>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111596</xdr:rowOff>
    </xdr:from>
    <xdr:ext cx="405111" cy="259045"/>
    <xdr:sp macro="" textlink="">
      <xdr:nvSpPr>
        <xdr:cNvPr id="839" name="n_1mainValue【公民館】&#10;有形固定資産減価償却率">
          <a:extLst>
            <a:ext uri="{FF2B5EF4-FFF2-40B4-BE49-F238E27FC236}">
              <a16:creationId xmlns:a16="http://schemas.microsoft.com/office/drawing/2014/main" id="{6F687269-88E8-47E2-84F6-79971E651FA2}"/>
            </a:ext>
          </a:extLst>
        </xdr:cNvPr>
        <xdr:cNvSpPr txBox="1"/>
      </xdr:nvSpPr>
      <xdr:spPr>
        <a:xfrm>
          <a:off x="152660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32493</xdr:rowOff>
    </xdr:from>
    <xdr:ext cx="405111" cy="259045"/>
    <xdr:sp macro="" textlink="">
      <xdr:nvSpPr>
        <xdr:cNvPr id="840" name="n_2mainValue【公民館】&#10;有形固定資産減価償却率">
          <a:extLst>
            <a:ext uri="{FF2B5EF4-FFF2-40B4-BE49-F238E27FC236}">
              <a16:creationId xmlns:a16="http://schemas.microsoft.com/office/drawing/2014/main" id="{DAD0A4E9-BD0F-4587-8200-5ECAC7816648}"/>
            </a:ext>
          </a:extLst>
        </xdr:cNvPr>
        <xdr:cNvSpPr txBox="1"/>
      </xdr:nvSpPr>
      <xdr:spPr>
        <a:xfrm>
          <a:off x="143897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25054</xdr:rowOff>
    </xdr:from>
    <xdr:ext cx="405111" cy="259045"/>
    <xdr:sp macro="" textlink="">
      <xdr:nvSpPr>
        <xdr:cNvPr id="841" name="n_3mainValue【公民館】&#10;有形固定資産減価償却率">
          <a:extLst>
            <a:ext uri="{FF2B5EF4-FFF2-40B4-BE49-F238E27FC236}">
              <a16:creationId xmlns:a16="http://schemas.microsoft.com/office/drawing/2014/main" id="{F91D08E4-C1FD-48C2-BC8C-1C51C57EEAA8}"/>
            </a:ext>
          </a:extLst>
        </xdr:cNvPr>
        <xdr:cNvSpPr txBox="1"/>
      </xdr:nvSpPr>
      <xdr:spPr>
        <a:xfrm>
          <a:off x="13500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2" name="正方形/長方形 841">
          <a:extLst>
            <a:ext uri="{FF2B5EF4-FFF2-40B4-BE49-F238E27FC236}">
              <a16:creationId xmlns:a16="http://schemas.microsoft.com/office/drawing/2014/main" id="{6FF425C2-756A-48D9-8389-911FE801545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3" name="正方形/長方形 842">
          <a:extLst>
            <a:ext uri="{FF2B5EF4-FFF2-40B4-BE49-F238E27FC236}">
              <a16:creationId xmlns:a16="http://schemas.microsoft.com/office/drawing/2014/main" id="{7531448B-A36D-46D0-B02C-95A0F507556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4" name="正方形/長方形 843">
          <a:extLst>
            <a:ext uri="{FF2B5EF4-FFF2-40B4-BE49-F238E27FC236}">
              <a16:creationId xmlns:a16="http://schemas.microsoft.com/office/drawing/2014/main" id="{1B47FFC4-410F-44FB-830C-8631C281FEC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5" name="正方形/長方形 844">
          <a:extLst>
            <a:ext uri="{FF2B5EF4-FFF2-40B4-BE49-F238E27FC236}">
              <a16:creationId xmlns:a16="http://schemas.microsoft.com/office/drawing/2014/main" id="{84ADA738-C404-45BF-BAD8-2FD6A0E1376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6" name="正方形/長方形 845">
          <a:extLst>
            <a:ext uri="{FF2B5EF4-FFF2-40B4-BE49-F238E27FC236}">
              <a16:creationId xmlns:a16="http://schemas.microsoft.com/office/drawing/2014/main" id="{A3DDF1ED-45C1-4DB9-B259-64E1A4476A3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7" name="正方形/長方形 846">
          <a:extLst>
            <a:ext uri="{FF2B5EF4-FFF2-40B4-BE49-F238E27FC236}">
              <a16:creationId xmlns:a16="http://schemas.microsoft.com/office/drawing/2014/main" id="{A8238731-F55D-4143-BB2E-E6EE9BE6899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8" name="正方形/長方形 847">
          <a:extLst>
            <a:ext uri="{FF2B5EF4-FFF2-40B4-BE49-F238E27FC236}">
              <a16:creationId xmlns:a16="http://schemas.microsoft.com/office/drawing/2014/main" id="{51443E94-CBE4-4D39-8DC4-FF74678563A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9" name="正方形/長方形 848">
          <a:extLst>
            <a:ext uri="{FF2B5EF4-FFF2-40B4-BE49-F238E27FC236}">
              <a16:creationId xmlns:a16="http://schemas.microsoft.com/office/drawing/2014/main" id="{5896F3B6-A67E-47E1-8C38-B3112F74BDA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0" name="テキスト ボックス 849">
          <a:extLst>
            <a:ext uri="{FF2B5EF4-FFF2-40B4-BE49-F238E27FC236}">
              <a16:creationId xmlns:a16="http://schemas.microsoft.com/office/drawing/2014/main" id="{0D19C1D9-B49B-4D6A-82E3-59C3F78A8FA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1" name="直線コネクタ 850">
          <a:extLst>
            <a:ext uri="{FF2B5EF4-FFF2-40B4-BE49-F238E27FC236}">
              <a16:creationId xmlns:a16="http://schemas.microsoft.com/office/drawing/2014/main" id="{2DF9AA43-F2D6-44CF-82DC-2BDEFD99245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2" name="直線コネクタ 851">
          <a:extLst>
            <a:ext uri="{FF2B5EF4-FFF2-40B4-BE49-F238E27FC236}">
              <a16:creationId xmlns:a16="http://schemas.microsoft.com/office/drawing/2014/main" id="{E1769CC6-6B6C-4A72-9A9B-9B8CB763E8F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25405DEA-998F-4440-94B6-1A0CA43E26F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4" name="直線コネクタ 853">
          <a:extLst>
            <a:ext uri="{FF2B5EF4-FFF2-40B4-BE49-F238E27FC236}">
              <a16:creationId xmlns:a16="http://schemas.microsoft.com/office/drawing/2014/main" id="{F474FE14-5D1E-43EB-AF3C-C8FAC2CEA9D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5" name="テキスト ボックス 854">
          <a:extLst>
            <a:ext uri="{FF2B5EF4-FFF2-40B4-BE49-F238E27FC236}">
              <a16:creationId xmlns:a16="http://schemas.microsoft.com/office/drawing/2014/main" id="{7ADC184C-ECC4-4D47-BE01-36AF3D29B2E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6" name="直線コネクタ 855">
          <a:extLst>
            <a:ext uri="{FF2B5EF4-FFF2-40B4-BE49-F238E27FC236}">
              <a16:creationId xmlns:a16="http://schemas.microsoft.com/office/drawing/2014/main" id="{2694878E-8177-4897-8EFE-F3B75403A37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7" name="テキスト ボックス 856">
          <a:extLst>
            <a:ext uri="{FF2B5EF4-FFF2-40B4-BE49-F238E27FC236}">
              <a16:creationId xmlns:a16="http://schemas.microsoft.com/office/drawing/2014/main" id="{61BCA54B-BD60-473B-943F-2FA389F025B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8" name="直線コネクタ 857">
          <a:extLst>
            <a:ext uri="{FF2B5EF4-FFF2-40B4-BE49-F238E27FC236}">
              <a16:creationId xmlns:a16="http://schemas.microsoft.com/office/drawing/2014/main" id="{2DF91FDA-237F-48D0-ABA9-E1785A69B61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9" name="テキスト ボックス 858">
          <a:extLst>
            <a:ext uri="{FF2B5EF4-FFF2-40B4-BE49-F238E27FC236}">
              <a16:creationId xmlns:a16="http://schemas.microsoft.com/office/drawing/2014/main" id="{C4B37C44-CC88-4899-8A63-8E64591EF8C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0" name="直線コネクタ 859">
          <a:extLst>
            <a:ext uri="{FF2B5EF4-FFF2-40B4-BE49-F238E27FC236}">
              <a16:creationId xmlns:a16="http://schemas.microsoft.com/office/drawing/2014/main" id="{8805DC63-8410-46E5-96F0-82B8E4C32B3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1" name="テキスト ボックス 860">
          <a:extLst>
            <a:ext uri="{FF2B5EF4-FFF2-40B4-BE49-F238E27FC236}">
              <a16:creationId xmlns:a16="http://schemas.microsoft.com/office/drawing/2014/main" id="{09504A2C-9C79-46A9-A966-C9B60E4B96B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2" name="直線コネクタ 861">
          <a:extLst>
            <a:ext uri="{FF2B5EF4-FFF2-40B4-BE49-F238E27FC236}">
              <a16:creationId xmlns:a16="http://schemas.microsoft.com/office/drawing/2014/main" id="{5AAFB640-D63D-4CA5-B7D3-57EAB0EAE3C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3" name="テキスト ボックス 862">
          <a:extLst>
            <a:ext uri="{FF2B5EF4-FFF2-40B4-BE49-F238E27FC236}">
              <a16:creationId xmlns:a16="http://schemas.microsoft.com/office/drawing/2014/main" id="{ECA2E7AF-930C-4872-A4CA-73DF28581D1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4" name="直線コネクタ 863">
          <a:extLst>
            <a:ext uri="{FF2B5EF4-FFF2-40B4-BE49-F238E27FC236}">
              <a16:creationId xmlns:a16="http://schemas.microsoft.com/office/drawing/2014/main" id="{AFBFB4FB-F3AF-484C-A490-9A8A58E67F5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5" name="テキスト ボックス 864">
          <a:extLst>
            <a:ext uri="{FF2B5EF4-FFF2-40B4-BE49-F238E27FC236}">
              <a16:creationId xmlns:a16="http://schemas.microsoft.com/office/drawing/2014/main" id="{9165ED3C-B641-4502-965D-A288C3A60D3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6" name="【公民館】&#10;一人当たり面積グラフ枠">
          <a:extLst>
            <a:ext uri="{FF2B5EF4-FFF2-40B4-BE49-F238E27FC236}">
              <a16:creationId xmlns:a16="http://schemas.microsoft.com/office/drawing/2014/main" id="{D7FC058D-EF92-47C6-A954-C44C8D320D0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67" name="直線コネクタ 866">
          <a:extLst>
            <a:ext uri="{FF2B5EF4-FFF2-40B4-BE49-F238E27FC236}">
              <a16:creationId xmlns:a16="http://schemas.microsoft.com/office/drawing/2014/main" id="{67B9A104-28E3-4010-ACFD-52BE67643480}"/>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68" name="【公民館】&#10;一人当たり面積最小値テキスト">
          <a:extLst>
            <a:ext uri="{FF2B5EF4-FFF2-40B4-BE49-F238E27FC236}">
              <a16:creationId xmlns:a16="http://schemas.microsoft.com/office/drawing/2014/main" id="{11C2F40E-2932-460D-B275-4CF9EDBCFB9E}"/>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69" name="直線コネクタ 868">
          <a:extLst>
            <a:ext uri="{FF2B5EF4-FFF2-40B4-BE49-F238E27FC236}">
              <a16:creationId xmlns:a16="http://schemas.microsoft.com/office/drawing/2014/main" id="{C2C7CD68-800F-448F-9B1E-49A141F13416}"/>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70" name="【公民館】&#10;一人当たり面積最大値テキスト">
          <a:extLst>
            <a:ext uri="{FF2B5EF4-FFF2-40B4-BE49-F238E27FC236}">
              <a16:creationId xmlns:a16="http://schemas.microsoft.com/office/drawing/2014/main" id="{1A241A34-C728-47FF-9490-B729D2DDBCFF}"/>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71" name="直線コネクタ 870">
          <a:extLst>
            <a:ext uri="{FF2B5EF4-FFF2-40B4-BE49-F238E27FC236}">
              <a16:creationId xmlns:a16="http://schemas.microsoft.com/office/drawing/2014/main" id="{62243B1A-62F8-4261-8E72-341BD34EA9A6}"/>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72" name="【公民館】&#10;一人当たり面積平均値テキスト">
          <a:extLst>
            <a:ext uri="{FF2B5EF4-FFF2-40B4-BE49-F238E27FC236}">
              <a16:creationId xmlns:a16="http://schemas.microsoft.com/office/drawing/2014/main" id="{99002C9B-0D67-4B59-ACDE-1672CDDD4AA8}"/>
            </a:ext>
          </a:extLst>
        </xdr:cNvPr>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73" name="フローチャート: 判断 872">
          <a:extLst>
            <a:ext uri="{FF2B5EF4-FFF2-40B4-BE49-F238E27FC236}">
              <a16:creationId xmlns:a16="http://schemas.microsoft.com/office/drawing/2014/main" id="{B51CC84C-4660-4E9D-80D0-B84E973F74A7}"/>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74" name="フローチャート: 判断 873">
          <a:extLst>
            <a:ext uri="{FF2B5EF4-FFF2-40B4-BE49-F238E27FC236}">
              <a16:creationId xmlns:a16="http://schemas.microsoft.com/office/drawing/2014/main" id="{A51EE3BD-835D-4723-BDBD-61D139F88E13}"/>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75" name="フローチャート: 判断 874">
          <a:extLst>
            <a:ext uri="{FF2B5EF4-FFF2-40B4-BE49-F238E27FC236}">
              <a16:creationId xmlns:a16="http://schemas.microsoft.com/office/drawing/2014/main" id="{2F6F58BC-CE1A-4A8A-929C-D63B7A1185EA}"/>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76" name="フローチャート: 判断 875">
          <a:extLst>
            <a:ext uri="{FF2B5EF4-FFF2-40B4-BE49-F238E27FC236}">
              <a16:creationId xmlns:a16="http://schemas.microsoft.com/office/drawing/2014/main" id="{222EBE00-0791-4566-9DFB-76F53F074454}"/>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77" name="フローチャート: 判断 876">
          <a:extLst>
            <a:ext uri="{FF2B5EF4-FFF2-40B4-BE49-F238E27FC236}">
              <a16:creationId xmlns:a16="http://schemas.microsoft.com/office/drawing/2014/main" id="{1BF8763C-5BEA-48E1-AC58-52E5CB1679E0}"/>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D407B78E-A6AD-4F32-B9E8-9D320DBA00A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D263D2CD-2303-42D8-AC96-64199DB3D36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A0624647-016A-40DB-9489-84A119C9933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68EB2B5A-E446-4A45-9762-845C9C3D1DD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7DCF326A-C7C5-4461-A89D-931A8BF4105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46627</xdr:rowOff>
    </xdr:from>
    <xdr:to>
      <xdr:col>116</xdr:col>
      <xdr:colOff>114300</xdr:colOff>
      <xdr:row>105</xdr:row>
      <xdr:rowOff>148227</xdr:rowOff>
    </xdr:to>
    <xdr:sp macro="" textlink="">
      <xdr:nvSpPr>
        <xdr:cNvPr id="883" name="楕円 882">
          <a:extLst>
            <a:ext uri="{FF2B5EF4-FFF2-40B4-BE49-F238E27FC236}">
              <a16:creationId xmlns:a16="http://schemas.microsoft.com/office/drawing/2014/main" id="{38A08952-BB5F-42BF-BF86-8C353D2C505E}"/>
            </a:ext>
          </a:extLst>
        </xdr:cNvPr>
        <xdr:cNvSpPr/>
      </xdr:nvSpPr>
      <xdr:spPr>
        <a:xfrm>
          <a:off x="221107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69504</xdr:rowOff>
    </xdr:from>
    <xdr:ext cx="469744" cy="259045"/>
    <xdr:sp macro="" textlink="">
      <xdr:nvSpPr>
        <xdr:cNvPr id="884" name="【公民館】&#10;一人当たり面積該当値テキスト">
          <a:extLst>
            <a:ext uri="{FF2B5EF4-FFF2-40B4-BE49-F238E27FC236}">
              <a16:creationId xmlns:a16="http://schemas.microsoft.com/office/drawing/2014/main" id="{F239B58C-BF6E-444F-BB26-2E186686B5B5}"/>
            </a:ext>
          </a:extLst>
        </xdr:cNvPr>
        <xdr:cNvSpPr txBox="1"/>
      </xdr:nvSpPr>
      <xdr:spPr>
        <a:xfrm>
          <a:off x="22199600"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62956</xdr:rowOff>
    </xdr:from>
    <xdr:to>
      <xdr:col>112</xdr:col>
      <xdr:colOff>38100</xdr:colOff>
      <xdr:row>105</xdr:row>
      <xdr:rowOff>164556</xdr:rowOff>
    </xdr:to>
    <xdr:sp macro="" textlink="">
      <xdr:nvSpPr>
        <xdr:cNvPr id="885" name="楕円 884">
          <a:extLst>
            <a:ext uri="{FF2B5EF4-FFF2-40B4-BE49-F238E27FC236}">
              <a16:creationId xmlns:a16="http://schemas.microsoft.com/office/drawing/2014/main" id="{71016661-793B-47A4-9DCC-043F9211F969}"/>
            </a:ext>
          </a:extLst>
        </xdr:cNvPr>
        <xdr:cNvSpPr/>
      </xdr:nvSpPr>
      <xdr:spPr>
        <a:xfrm>
          <a:off x="21272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97427</xdr:rowOff>
    </xdr:from>
    <xdr:to>
      <xdr:col>116</xdr:col>
      <xdr:colOff>63500</xdr:colOff>
      <xdr:row>105</xdr:row>
      <xdr:rowOff>113756</xdr:rowOff>
    </xdr:to>
    <xdr:cxnSp macro="">
      <xdr:nvCxnSpPr>
        <xdr:cNvPr id="886" name="直線コネクタ 885">
          <a:extLst>
            <a:ext uri="{FF2B5EF4-FFF2-40B4-BE49-F238E27FC236}">
              <a16:creationId xmlns:a16="http://schemas.microsoft.com/office/drawing/2014/main" id="{A9970250-C095-4C8D-83DF-23D1FD8A7772}"/>
            </a:ext>
          </a:extLst>
        </xdr:cNvPr>
        <xdr:cNvCxnSpPr/>
      </xdr:nvCxnSpPr>
      <xdr:spPr>
        <a:xfrm flipV="1">
          <a:off x="21323300" y="1809967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5806</xdr:rowOff>
    </xdr:from>
    <xdr:to>
      <xdr:col>107</xdr:col>
      <xdr:colOff>101600</xdr:colOff>
      <xdr:row>106</xdr:row>
      <xdr:rowOff>107406</xdr:rowOff>
    </xdr:to>
    <xdr:sp macro="" textlink="">
      <xdr:nvSpPr>
        <xdr:cNvPr id="887" name="楕円 886">
          <a:extLst>
            <a:ext uri="{FF2B5EF4-FFF2-40B4-BE49-F238E27FC236}">
              <a16:creationId xmlns:a16="http://schemas.microsoft.com/office/drawing/2014/main" id="{5DF90C76-1C89-49B4-B142-C69EA3176433}"/>
            </a:ext>
          </a:extLst>
        </xdr:cNvPr>
        <xdr:cNvSpPr/>
      </xdr:nvSpPr>
      <xdr:spPr>
        <a:xfrm>
          <a:off x="20383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113756</xdr:rowOff>
    </xdr:from>
    <xdr:to>
      <xdr:col>111</xdr:col>
      <xdr:colOff>177800</xdr:colOff>
      <xdr:row>106</xdr:row>
      <xdr:rowOff>56606</xdr:rowOff>
    </xdr:to>
    <xdr:cxnSp macro="">
      <xdr:nvCxnSpPr>
        <xdr:cNvPr id="888" name="直線コネクタ 887">
          <a:extLst>
            <a:ext uri="{FF2B5EF4-FFF2-40B4-BE49-F238E27FC236}">
              <a16:creationId xmlns:a16="http://schemas.microsoft.com/office/drawing/2014/main" id="{8A81099F-E926-43E9-89F8-DCAA9FCFCCA7}"/>
            </a:ext>
          </a:extLst>
        </xdr:cNvPr>
        <xdr:cNvCxnSpPr/>
      </xdr:nvCxnSpPr>
      <xdr:spPr>
        <a:xfrm flipV="1">
          <a:off x="20434300" y="1811600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74386</xdr:rowOff>
    </xdr:from>
    <xdr:to>
      <xdr:col>102</xdr:col>
      <xdr:colOff>165100</xdr:colOff>
      <xdr:row>107</xdr:row>
      <xdr:rowOff>4536</xdr:rowOff>
    </xdr:to>
    <xdr:sp macro="" textlink="">
      <xdr:nvSpPr>
        <xdr:cNvPr id="889" name="楕円 888">
          <a:extLst>
            <a:ext uri="{FF2B5EF4-FFF2-40B4-BE49-F238E27FC236}">
              <a16:creationId xmlns:a16="http://schemas.microsoft.com/office/drawing/2014/main" id="{B4DF33D2-B8EB-462C-9818-21A451B9ECA4}"/>
            </a:ext>
          </a:extLst>
        </xdr:cNvPr>
        <xdr:cNvSpPr/>
      </xdr:nvSpPr>
      <xdr:spPr>
        <a:xfrm>
          <a:off x="19494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56606</xdr:rowOff>
    </xdr:from>
    <xdr:to>
      <xdr:col>107</xdr:col>
      <xdr:colOff>50800</xdr:colOff>
      <xdr:row>106</xdr:row>
      <xdr:rowOff>125186</xdr:rowOff>
    </xdr:to>
    <xdr:cxnSp macro="">
      <xdr:nvCxnSpPr>
        <xdr:cNvPr id="890" name="直線コネクタ 889">
          <a:extLst>
            <a:ext uri="{FF2B5EF4-FFF2-40B4-BE49-F238E27FC236}">
              <a16:creationId xmlns:a16="http://schemas.microsoft.com/office/drawing/2014/main" id="{C8DAA889-4C62-4B83-AE72-120704E48CE3}"/>
            </a:ext>
          </a:extLst>
        </xdr:cNvPr>
        <xdr:cNvCxnSpPr/>
      </xdr:nvCxnSpPr>
      <xdr:spPr>
        <a:xfrm flipV="1">
          <a:off x="19545300" y="1823030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891" name="n_1aveValue【公民館】&#10;一人当たり面積">
          <a:extLst>
            <a:ext uri="{FF2B5EF4-FFF2-40B4-BE49-F238E27FC236}">
              <a16:creationId xmlns:a16="http://schemas.microsoft.com/office/drawing/2014/main" id="{394E2368-4B39-4A12-B921-0238353132E6}"/>
            </a:ext>
          </a:extLst>
        </xdr:cNvPr>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92" name="n_2aveValue【公民館】&#10;一人当たり面積">
          <a:extLst>
            <a:ext uri="{FF2B5EF4-FFF2-40B4-BE49-F238E27FC236}">
              <a16:creationId xmlns:a16="http://schemas.microsoft.com/office/drawing/2014/main" id="{3C5C2C1D-B954-4106-A6A5-59127F4C40D2}"/>
            </a:ext>
          </a:extLst>
        </xdr:cNvPr>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93" name="n_3aveValue【公民館】&#10;一人当たり面積">
          <a:extLst>
            <a:ext uri="{FF2B5EF4-FFF2-40B4-BE49-F238E27FC236}">
              <a16:creationId xmlns:a16="http://schemas.microsoft.com/office/drawing/2014/main" id="{4C08A9EF-6451-4A1A-9CBF-2AB8343CB1A2}"/>
            </a:ext>
          </a:extLst>
        </xdr:cNvPr>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94" name="n_4aveValue【公民館】&#10;一人当たり面積">
          <a:extLst>
            <a:ext uri="{FF2B5EF4-FFF2-40B4-BE49-F238E27FC236}">
              <a16:creationId xmlns:a16="http://schemas.microsoft.com/office/drawing/2014/main" id="{64CABB44-0E4C-4008-9309-12582254C2C5}"/>
            </a:ext>
          </a:extLst>
        </xdr:cNvPr>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9633</xdr:rowOff>
    </xdr:from>
    <xdr:ext cx="469744" cy="259045"/>
    <xdr:sp macro="" textlink="">
      <xdr:nvSpPr>
        <xdr:cNvPr id="895" name="n_1mainValue【公民館】&#10;一人当たり面積">
          <a:extLst>
            <a:ext uri="{FF2B5EF4-FFF2-40B4-BE49-F238E27FC236}">
              <a16:creationId xmlns:a16="http://schemas.microsoft.com/office/drawing/2014/main" id="{1A425903-A45C-425C-9458-82C06F7E4ED1}"/>
            </a:ext>
          </a:extLst>
        </xdr:cNvPr>
        <xdr:cNvSpPr txBox="1"/>
      </xdr:nvSpPr>
      <xdr:spPr>
        <a:xfrm>
          <a:off x="210757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123933</xdr:rowOff>
    </xdr:from>
    <xdr:ext cx="469744" cy="259045"/>
    <xdr:sp macro="" textlink="">
      <xdr:nvSpPr>
        <xdr:cNvPr id="896" name="n_2mainValue【公民館】&#10;一人当たり面積">
          <a:extLst>
            <a:ext uri="{FF2B5EF4-FFF2-40B4-BE49-F238E27FC236}">
              <a16:creationId xmlns:a16="http://schemas.microsoft.com/office/drawing/2014/main" id="{DBED8EAC-2303-4509-8D2F-B2F01C0B427E}"/>
            </a:ext>
          </a:extLst>
        </xdr:cNvPr>
        <xdr:cNvSpPr txBox="1"/>
      </xdr:nvSpPr>
      <xdr:spPr>
        <a:xfrm>
          <a:off x="201994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21063</xdr:rowOff>
    </xdr:from>
    <xdr:ext cx="469744" cy="259045"/>
    <xdr:sp macro="" textlink="">
      <xdr:nvSpPr>
        <xdr:cNvPr id="897" name="n_3mainValue【公民館】&#10;一人当たり面積">
          <a:extLst>
            <a:ext uri="{FF2B5EF4-FFF2-40B4-BE49-F238E27FC236}">
              <a16:creationId xmlns:a16="http://schemas.microsoft.com/office/drawing/2014/main" id="{A027A94D-2195-4EBA-A027-3B93EFCF9D8C}"/>
            </a:ext>
          </a:extLst>
        </xdr:cNvPr>
        <xdr:cNvSpPr txBox="1"/>
      </xdr:nvSpPr>
      <xdr:spPr>
        <a:xfrm>
          <a:off x="19310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8" name="正方形/長方形 897">
          <a:extLst>
            <a:ext uri="{FF2B5EF4-FFF2-40B4-BE49-F238E27FC236}">
              <a16:creationId xmlns:a16="http://schemas.microsoft.com/office/drawing/2014/main" id="{95DFDCDD-B066-401E-AB0A-2C773702720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9" name="正方形/長方形 898">
          <a:extLst>
            <a:ext uri="{FF2B5EF4-FFF2-40B4-BE49-F238E27FC236}">
              <a16:creationId xmlns:a16="http://schemas.microsoft.com/office/drawing/2014/main" id="{2C101A01-A3C8-4FD5-BCD4-5B5F3DBF166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0" name="テキスト ボックス 899">
          <a:extLst>
            <a:ext uri="{FF2B5EF4-FFF2-40B4-BE49-F238E27FC236}">
              <a16:creationId xmlns:a16="http://schemas.microsoft.com/office/drawing/2014/main" id="{4A0433BA-14E1-4AFE-8BCC-098AFEBFFF8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においては、ほとんどの類型において有形固定資産減価償却率は類似団体、全国、県それぞれの平均を下回っているが、認定こども園・幼稚園・保育所、学校施設、公民館については、平均を上回っている。</a:t>
          </a:r>
          <a:endParaRPr lang="ja-JP" altLang="ja-JP" sz="1400">
            <a:effectLst/>
          </a:endParaRPr>
        </a:p>
        <a:p>
          <a:r>
            <a:rPr kumimoji="1" lang="ja-JP" altLang="ja-JP" sz="1100">
              <a:solidFill>
                <a:schemeClr val="dk1"/>
              </a:solidFill>
              <a:effectLst/>
              <a:latin typeface="+mn-lt"/>
              <a:ea typeface="+mn-ea"/>
              <a:cs typeface="+mn-cs"/>
            </a:rPr>
            <a:t>　特に認定こども園・幼稚園・保育所の数値が大きく上昇していることについては、福江幼稚園（</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）を売却したことが大きな要因であり、福江幼稚園以外の保育所等施設の老朽化が進んでいるものと考えられる。</a:t>
          </a:r>
          <a:endParaRPr lang="ja-JP" altLang="ja-JP" sz="1400">
            <a:effectLst/>
          </a:endParaRPr>
        </a:p>
        <a:p>
          <a:r>
            <a:rPr kumimoji="1" lang="ja-JP" altLang="ja-JP" sz="1100">
              <a:solidFill>
                <a:schemeClr val="dk1"/>
              </a:solidFill>
              <a:effectLst/>
              <a:latin typeface="+mn-lt"/>
              <a:ea typeface="+mn-ea"/>
              <a:cs typeface="+mn-cs"/>
            </a:rPr>
            <a:t>　学校施設については、近年校舎の建築・改築（</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：新岐宿小学校の建築、緑小学校の改築）があったため有形固定資産減価償却率は低くなっている。</a:t>
          </a:r>
          <a:endParaRPr lang="ja-JP" altLang="ja-JP" sz="1400">
            <a:effectLst/>
          </a:endParaRPr>
        </a:p>
        <a:p>
          <a:r>
            <a:rPr kumimoji="1" lang="ja-JP" altLang="ja-JP" sz="1100">
              <a:solidFill>
                <a:schemeClr val="dk1"/>
              </a:solidFill>
              <a:effectLst/>
              <a:latin typeface="+mn-lt"/>
              <a:ea typeface="+mn-ea"/>
              <a:cs typeface="+mn-cs"/>
            </a:rPr>
            <a:t>　また、各施設類型において、人口一人当たりの面積は、全国、県平均を大きく上回っていることから、人口規模に対して多くの施設を抱えており、主に市町合併による施設の継承、居住区域の分散、交通機関の利便性問題が原因と考え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7ACBD53-FA8E-43E0-8824-ADB12F3F8D9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ED57EDB-D3AB-4970-8940-C67BC7716A3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BC4C5B2-7BF1-4ACA-B655-14806237D74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6751AF0-E388-44EE-8C5D-7F3C01B5178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長崎県五島市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05E86C3-3B6A-4465-B4E7-2555A0DD129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F7168B6-8698-43B4-81C9-257CE9EEF5E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E9C7E08-F25F-45BB-B283-BB17CFD5E11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A637E69-95F7-4034-AB19-D03D3193D5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BF1D843-AF1B-451D-8A4D-137F36A6283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0225BFC-303B-4363-9FAE-53E49D0BFFF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36,704
36,578
420.12
37,375,870
36,028,674
633,393
16,099,425
39,165,825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BF462DC-801C-4003-9F34-CF2241C7C65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39A09DC-43B8-4BEB-9475-DB82C195AB2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EB93B92-363B-4946-89D0-A0A583790F6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687D47A-7ACD-4D30-9E27-EBE65AEEA34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F88D6B7-063F-4A38-884C-DF7EA8AE00A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8FE9E21-F403-41AC-9B5E-4E2E22E663A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E5AB988-EBB0-49A9-9998-4415C3FC96C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6E82834-A376-43B1-9605-8C9A4DFDDE0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2354F00-AFD0-4944-B3E7-176FC37FAF1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7BACF3F-35A3-48FE-9E69-7028E9D30A6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48198E1-537A-4B3C-ACD8-F2FDEAD3900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A8CFF9D-3081-44FA-B132-155D0BD5963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CED4AED-4C41-474E-BCDA-64DB2CEE9C7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A10564C-EAC2-4804-B654-5B2EC91C9AA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70AAEC7-2327-4578-BBA2-ECCE77DB88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351E556-1230-4FE2-9357-250BEF7FE75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1A0462D-40D2-4204-9784-D6423B4978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32AB01B-694A-4AA1-8290-F3CE90A5534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70BC91E-EC56-4848-A51A-AE3F0ED6056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103299B-9A77-4EC6-A038-BC8CF0D493E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269A126-EB76-4704-8BCB-D8649537F45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FEDFF9E-52C8-4C7F-9D1B-FCC5EF28D9B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9FA6CD1-1C51-40A1-A612-B109E09AC18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B594C72-74ED-41EA-A526-19AE2EAC683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B809D3B-AF99-42CD-8F06-A9EF87CB991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9A8230C-EB05-4ECE-9359-19C9952941A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BBDF968-D845-4B23-B367-48FB883C58F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B9AFBFF-8055-476F-8434-F8F8D591A4D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64B3C3E-3A3C-4A73-AD2B-3DC40D8D932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935BA23-6BD8-4B73-ABED-044A5099651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9144467-8EC4-456F-AF93-913DE534584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57CAE8B-029E-4378-8C79-D8F5EEAC843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185866C-F8C5-400E-B7F5-5B15532B11D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FBE1701-BD71-4ABC-90A5-DD6A6734F77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834DAE1-A8C6-4DF9-A5E8-3601EB74D39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D2BAE4C-499D-4D97-B65F-65305FF4899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8275CC7-0797-49D6-A932-B26EFA40587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93907A7-47D8-48C2-9B30-1AED685752B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FDF66D5-CDC0-4D13-85F6-A82D42C70EA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FCFB705-E5EE-4BA4-A0BC-525D7B67F7D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18EB27D-DEF3-493F-9C38-27BE1E0169A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294607E8-7FE1-4051-A6F9-AD7BFA96FCC2}"/>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6A24479-1C9C-4A34-A713-CBFB8E21B08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B50AB08B-4B1C-45EB-A06A-B47A839F438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C321ECEB-ABF5-4FC2-9D4B-E64C917758A8}"/>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C689C6AD-D18A-4AA7-940F-565657C497F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D6EFEA20-773C-451C-9108-FDA24D0B9A2D}"/>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FABA1EFE-ED47-4815-A698-06414A6545DA}"/>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2BF1A771-71BC-4E77-9647-6EE548EF7EEE}"/>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a:extLst>
            <a:ext uri="{FF2B5EF4-FFF2-40B4-BE49-F238E27FC236}">
              <a16:creationId xmlns:a16="http://schemas.microsoft.com/office/drawing/2014/main" id="{38EC3414-5A58-4291-9CE3-B4E821FB9198}"/>
            </a:ext>
          </a:extLst>
        </xdr:cNvPr>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5DD8B3E7-8CDD-4EB2-8968-1ED694F886F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8AE668AD-4255-4748-B749-45B6C9FC936B}"/>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4B920CAD-CE58-4123-AC9A-2005D3F0692F}"/>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3E5ADBBA-517C-4451-A10B-7FEB1E4A92B1}"/>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04A2DFC1-469B-41F3-ADE0-1FD56369C00B}"/>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76865F5-64D8-4124-8C88-B54B8BA0C24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C183CF5-B6AC-433B-872B-45DF74F869B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E33E609-0749-4042-8DDD-D03B59E2E4C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D11544B-ABEB-4965-9A7F-BE538B2B29A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6DCCD4B-8645-4266-BC14-EA5F5254FCF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72" name="楕円 71">
          <a:extLst>
            <a:ext uri="{FF2B5EF4-FFF2-40B4-BE49-F238E27FC236}">
              <a16:creationId xmlns:a16="http://schemas.microsoft.com/office/drawing/2014/main" id="{650EB3C2-F958-4A36-BD09-D37CBC602377}"/>
            </a:ext>
          </a:extLst>
        </xdr:cNvPr>
        <xdr:cNvSpPr/>
      </xdr:nvSpPr>
      <xdr:spPr>
        <a:xfrm>
          <a:off x="45847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19067</xdr:rowOff>
    </xdr:from>
    <xdr:ext cx="405111" cy="259045"/>
    <xdr:sp macro="" textlink="">
      <xdr:nvSpPr>
        <xdr:cNvPr id="73" name="【図書館】&#10;有形固定資産減価償却率該当値テキスト">
          <a:extLst>
            <a:ext uri="{FF2B5EF4-FFF2-40B4-BE49-F238E27FC236}">
              <a16:creationId xmlns:a16="http://schemas.microsoft.com/office/drawing/2014/main" id="{4B9D6887-55F0-4329-AFC7-166C1C3BDBC1}"/>
            </a:ext>
          </a:extLst>
        </xdr:cNvPr>
        <xdr:cNvSpPr txBox="1"/>
      </xdr:nvSpPr>
      <xdr:spPr>
        <a:xfrm>
          <a:off x="4673600"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15240</xdr:rowOff>
    </xdr:from>
    <xdr:to>
      <xdr:col>20</xdr:col>
      <xdr:colOff>38100</xdr:colOff>
      <xdr:row>37</xdr:row>
      <xdr:rowOff>116840</xdr:rowOff>
    </xdr:to>
    <xdr:sp macro="" textlink="">
      <xdr:nvSpPr>
        <xdr:cNvPr id="74" name="楕円 73">
          <a:extLst>
            <a:ext uri="{FF2B5EF4-FFF2-40B4-BE49-F238E27FC236}">
              <a16:creationId xmlns:a16="http://schemas.microsoft.com/office/drawing/2014/main" id="{A9AC89FB-6582-4708-B0AC-F67916785BFB}"/>
            </a:ext>
          </a:extLst>
        </xdr:cNvPr>
        <xdr:cNvSpPr/>
      </xdr:nvSpPr>
      <xdr:spPr>
        <a:xfrm>
          <a:off x="37465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66040</xdr:rowOff>
    </xdr:from>
    <xdr:to>
      <xdr:col>24</xdr:col>
      <xdr:colOff>63500</xdr:colOff>
      <xdr:row>37</xdr:row>
      <xdr:rowOff>91440</xdr:rowOff>
    </xdr:to>
    <xdr:cxnSp macro="">
      <xdr:nvCxnSpPr>
        <xdr:cNvPr id="75" name="直線コネクタ 74">
          <a:extLst>
            <a:ext uri="{FF2B5EF4-FFF2-40B4-BE49-F238E27FC236}">
              <a16:creationId xmlns:a16="http://schemas.microsoft.com/office/drawing/2014/main" id="{EED107B1-3A3C-4B6C-AD08-D48DA2F15F49}"/>
            </a:ext>
          </a:extLst>
        </xdr:cNvPr>
        <xdr:cNvCxnSpPr/>
      </xdr:nvCxnSpPr>
      <xdr:spPr>
        <a:xfrm>
          <a:off x="3797300" y="640969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161290</xdr:rowOff>
    </xdr:from>
    <xdr:to>
      <xdr:col>15</xdr:col>
      <xdr:colOff>101600</xdr:colOff>
      <xdr:row>37</xdr:row>
      <xdr:rowOff>91440</xdr:rowOff>
    </xdr:to>
    <xdr:sp macro="" textlink="">
      <xdr:nvSpPr>
        <xdr:cNvPr id="76" name="楕円 75">
          <a:extLst>
            <a:ext uri="{FF2B5EF4-FFF2-40B4-BE49-F238E27FC236}">
              <a16:creationId xmlns:a16="http://schemas.microsoft.com/office/drawing/2014/main" id="{D4CC9479-933A-4C3B-A5EB-8F30A431FBCC}"/>
            </a:ext>
          </a:extLst>
        </xdr:cNvPr>
        <xdr:cNvSpPr/>
      </xdr:nvSpPr>
      <xdr:spPr>
        <a:xfrm>
          <a:off x="2857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40640</xdr:rowOff>
    </xdr:from>
    <xdr:to>
      <xdr:col>19</xdr:col>
      <xdr:colOff>177800</xdr:colOff>
      <xdr:row>37</xdr:row>
      <xdr:rowOff>66040</xdr:rowOff>
    </xdr:to>
    <xdr:cxnSp macro="">
      <xdr:nvCxnSpPr>
        <xdr:cNvPr id="77" name="直線コネクタ 76">
          <a:extLst>
            <a:ext uri="{FF2B5EF4-FFF2-40B4-BE49-F238E27FC236}">
              <a16:creationId xmlns:a16="http://schemas.microsoft.com/office/drawing/2014/main" id="{275767F2-2549-4087-BF15-CD4EEC511A1D}"/>
            </a:ext>
          </a:extLst>
        </xdr:cNvPr>
        <xdr:cNvCxnSpPr/>
      </xdr:nvCxnSpPr>
      <xdr:spPr>
        <a:xfrm>
          <a:off x="2908300" y="63842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168910</xdr:rowOff>
    </xdr:from>
    <xdr:to>
      <xdr:col>10</xdr:col>
      <xdr:colOff>165100</xdr:colOff>
      <xdr:row>37</xdr:row>
      <xdr:rowOff>99060</xdr:rowOff>
    </xdr:to>
    <xdr:sp macro="" textlink="">
      <xdr:nvSpPr>
        <xdr:cNvPr id="78" name="楕円 77">
          <a:extLst>
            <a:ext uri="{FF2B5EF4-FFF2-40B4-BE49-F238E27FC236}">
              <a16:creationId xmlns:a16="http://schemas.microsoft.com/office/drawing/2014/main" id="{E069CBAD-88BC-4EB9-8893-4DE578EE5C99}"/>
            </a:ext>
          </a:extLst>
        </xdr:cNvPr>
        <xdr:cNvSpPr/>
      </xdr:nvSpPr>
      <xdr:spPr>
        <a:xfrm>
          <a:off x="1968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40640</xdr:rowOff>
    </xdr:from>
    <xdr:to>
      <xdr:col>15</xdr:col>
      <xdr:colOff>50800</xdr:colOff>
      <xdr:row>37</xdr:row>
      <xdr:rowOff>48260</xdr:rowOff>
    </xdr:to>
    <xdr:cxnSp macro="">
      <xdr:nvCxnSpPr>
        <xdr:cNvPr id="79" name="直線コネクタ 78">
          <a:extLst>
            <a:ext uri="{FF2B5EF4-FFF2-40B4-BE49-F238E27FC236}">
              <a16:creationId xmlns:a16="http://schemas.microsoft.com/office/drawing/2014/main" id="{77A38E14-8647-4172-B013-0B0B61E104CA}"/>
            </a:ext>
          </a:extLst>
        </xdr:cNvPr>
        <xdr:cNvCxnSpPr/>
      </xdr:nvCxnSpPr>
      <xdr:spPr>
        <a:xfrm flipV="1">
          <a:off x="2019300" y="63842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0" name="n_1aveValue【図書館】&#10;有形固定資産減価償却率">
          <a:extLst>
            <a:ext uri="{FF2B5EF4-FFF2-40B4-BE49-F238E27FC236}">
              <a16:creationId xmlns:a16="http://schemas.microsoft.com/office/drawing/2014/main" id="{2046CD83-6DE5-4311-AE22-2B398723CDE3}"/>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1" name="n_2aveValue【図書館】&#10;有形固定資産減価償却率">
          <a:extLst>
            <a:ext uri="{FF2B5EF4-FFF2-40B4-BE49-F238E27FC236}">
              <a16:creationId xmlns:a16="http://schemas.microsoft.com/office/drawing/2014/main" id="{B0A900BA-D3F8-4877-9AA5-BBDEEBF64085}"/>
            </a:ext>
          </a:extLst>
        </xdr:cNvPr>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2" name="n_3aveValue【図書館】&#10;有形固定資産減価償却率">
          <a:extLst>
            <a:ext uri="{FF2B5EF4-FFF2-40B4-BE49-F238E27FC236}">
              <a16:creationId xmlns:a16="http://schemas.microsoft.com/office/drawing/2014/main" id="{E3D81E42-430A-4663-B5B3-C39BB04B8D6E}"/>
            </a:ext>
          </a:extLst>
        </xdr:cNvPr>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3" name="n_4aveValue【図書館】&#10;有形固定資産減価償却率">
          <a:extLst>
            <a:ext uri="{FF2B5EF4-FFF2-40B4-BE49-F238E27FC236}">
              <a16:creationId xmlns:a16="http://schemas.microsoft.com/office/drawing/2014/main" id="{4507FD32-B47C-4B1A-ADA4-1B3D8E0E6D1A}"/>
            </a:ext>
          </a:extLst>
        </xdr:cNvPr>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107967</xdr:rowOff>
    </xdr:from>
    <xdr:ext cx="405111" cy="259045"/>
    <xdr:sp macro="" textlink="">
      <xdr:nvSpPr>
        <xdr:cNvPr id="84" name="n_1mainValue【図書館】&#10;有形固定資産減価償却率">
          <a:extLst>
            <a:ext uri="{FF2B5EF4-FFF2-40B4-BE49-F238E27FC236}">
              <a16:creationId xmlns:a16="http://schemas.microsoft.com/office/drawing/2014/main" id="{F5EF5ABB-76A4-41AB-80A1-BBD525E58D3F}"/>
            </a:ext>
          </a:extLst>
        </xdr:cNvPr>
        <xdr:cNvSpPr txBox="1"/>
      </xdr:nvSpPr>
      <xdr:spPr>
        <a:xfrm>
          <a:off x="3582044" y="645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82567</xdr:rowOff>
    </xdr:from>
    <xdr:ext cx="405111" cy="259045"/>
    <xdr:sp macro="" textlink="">
      <xdr:nvSpPr>
        <xdr:cNvPr id="85" name="n_2mainValue【図書館】&#10;有形固定資産減価償却率">
          <a:extLst>
            <a:ext uri="{FF2B5EF4-FFF2-40B4-BE49-F238E27FC236}">
              <a16:creationId xmlns:a16="http://schemas.microsoft.com/office/drawing/2014/main" id="{F9DFECA3-775D-418D-8CC8-ABDA53FB51DB}"/>
            </a:ext>
          </a:extLst>
        </xdr:cNvPr>
        <xdr:cNvSpPr txBox="1"/>
      </xdr:nvSpPr>
      <xdr:spPr>
        <a:xfrm>
          <a:off x="2705744" y="642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90187</xdr:rowOff>
    </xdr:from>
    <xdr:ext cx="405111" cy="259045"/>
    <xdr:sp macro="" textlink="">
      <xdr:nvSpPr>
        <xdr:cNvPr id="86" name="n_3mainValue【図書館】&#10;有形固定資産減価償却率">
          <a:extLst>
            <a:ext uri="{FF2B5EF4-FFF2-40B4-BE49-F238E27FC236}">
              <a16:creationId xmlns:a16="http://schemas.microsoft.com/office/drawing/2014/main" id="{0E2C6807-67E7-466C-8121-14BBAFCCB4F5}"/>
            </a:ext>
          </a:extLst>
        </xdr:cNvPr>
        <xdr:cNvSpPr txBox="1"/>
      </xdr:nvSpPr>
      <xdr:spPr>
        <a:xfrm>
          <a:off x="1816744" y="643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DE900ECB-07A6-4E3B-99FC-3C1D34A6F11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CB5E6A67-AAD8-41DC-9D77-D925E4EB32F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AF2A66F1-CF6A-4E4A-9424-ACDAAB2C1FC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5663271D-5B49-46A6-BDC8-C0989EFEF50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ABBC2205-EBBD-4F01-84E8-607E752F999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9A1F734D-6EC1-4F4B-87C5-A927519DC37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8F370479-CE07-4104-9981-BC57669D2D7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015405E3-DFED-4531-8A34-8B791A5F400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467FFFD0-FB4D-4A16-8AF9-9DF79B86886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340F4C15-D6DE-45D9-897A-637475927B9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8A39856D-79B5-4EFA-AE4B-B99CE649E88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12BFDC23-9ED8-4C95-B0AD-C43A1C4339E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E9FE1A3C-54CF-43F2-A8EB-DD3B59B11BD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53B60038-6CCA-41DD-92C8-2959D48ED92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8103CD87-A9F7-4324-ACCF-21F340CC421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625E95AB-E7C3-4B63-AA2F-87AC0EEDFEA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1C973F22-9786-4C06-B6A8-D498374167E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8890AC40-00B7-4CF4-B809-4BB14CEF9234}"/>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688A50B9-0641-4FD6-BF5C-1C702B8EF84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0B1D0EDF-8CA1-4EC7-A14B-29DC058B619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B455E0D2-ED99-4AD3-93A9-9E8EBACDAA5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13B2821D-3FFE-46C7-92E2-A2BAF0941A3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DEA16BA4-F486-46C7-B2BC-90D11F9D24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a:extLst>
            <a:ext uri="{FF2B5EF4-FFF2-40B4-BE49-F238E27FC236}">
              <a16:creationId xmlns:a16="http://schemas.microsoft.com/office/drawing/2014/main" id="{1799C3A1-429D-4A37-9C38-C2868925F6F7}"/>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a:extLst>
            <a:ext uri="{FF2B5EF4-FFF2-40B4-BE49-F238E27FC236}">
              <a16:creationId xmlns:a16="http://schemas.microsoft.com/office/drawing/2014/main" id="{4B0BA085-F5B5-4A5E-8063-A369316572F3}"/>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a:extLst>
            <a:ext uri="{FF2B5EF4-FFF2-40B4-BE49-F238E27FC236}">
              <a16:creationId xmlns:a16="http://schemas.microsoft.com/office/drawing/2014/main" id="{E64219FC-0B3C-4B18-B9BF-71997D2015B5}"/>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a:extLst>
            <a:ext uri="{FF2B5EF4-FFF2-40B4-BE49-F238E27FC236}">
              <a16:creationId xmlns:a16="http://schemas.microsoft.com/office/drawing/2014/main" id="{C485FD50-2C29-4E5B-BE3E-F85115ABF011}"/>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a:extLst>
            <a:ext uri="{FF2B5EF4-FFF2-40B4-BE49-F238E27FC236}">
              <a16:creationId xmlns:a16="http://schemas.microsoft.com/office/drawing/2014/main" id="{1F0EBB1B-198A-4311-B1C0-6CB15318DA4A}"/>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5" name="【図書館】&#10;一人当たり面積平均値テキスト">
          <a:extLst>
            <a:ext uri="{FF2B5EF4-FFF2-40B4-BE49-F238E27FC236}">
              <a16:creationId xmlns:a16="http://schemas.microsoft.com/office/drawing/2014/main" id="{4E12EB9A-8627-4615-B600-ED761005EFC9}"/>
            </a:ext>
          </a:extLst>
        </xdr:cNvPr>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a:extLst>
            <a:ext uri="{FF2B5EF4-FFF2-40B4-BE49-F238E27FC236}">
              <a16:creationId xmlns:a16="http://schemas.microsoft.com/office/drawing/2014/main" id="{6666F6B4-8833-4429-A53A-4490F31F1E17}"/>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a:extLst>
            <a:ext uri="{FF2B5EF4-FFF2-40B4-BE49-F238E27FC236}">
              <a16:creationId xmlns:a16="http://schemas.microsoft.com/office/drawing/2014/main" id="{7BAB9958-40D2-4407-95B0-D85DDFF34D16}"/>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a:extLst>
            <a:ext uri="{FF2B5EF4-FFF2-40B4-BE49-F238E27FC236}">
              <a16:creationId xmlns:a16="http://schemas.microsoft.com/office/drawing/2014/main" id="{6F5DA67C-8F4D-4BCE-90A7-0924FCB08D79}"/>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a:extLst>
            <a:ext uri="{FF2B5EF4-FFF2-40B4-BE49-F238E27FC236}">
              <a16:creationId xmlns:a16="http://schemas.microsoft.com/office/drawing/2014/main" id="{2A5578D3-00E2-4C99-869C-20A2FB031F8F}"/>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0" name="フローチャート: 判断 119">
          <a:extLst>
            <a:ext uri="{FF2B5EF4-FFF2-40B4-BE49-F238E27FC236}">
              <a16:creationId xmlns:a16="http://schemas.microsoft.com/office/drawing/2014/main" id="{A34A92AB-F7B3-4496-8820-A0D8934C199E}"/>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7A0487B-7681-4855-8D0C-19FC8B5F05D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D1BC773-640C-4DE6-8D09-F690F55E89E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C58190F-6889-43B5-ADFE-069855F0BD3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4FF927C-039F-4AA0-BFC3-DA1C8C7F660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5F5DB44-3E21-4E17-988C-15D10576DF7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26" name="楕円 125">
          <a:extLst>
            <a:ext uri="{FF2B5EF4-FFF2-40B4-BE49-F238E27FC236}">
              <a16:creationId xmlns:a16="http://schemas.microsoft.com/office/drawing/2014/main" id="{03AD72E1-E6FC-49CC-B012-BFE6AC69F5F5}"/>
            </a:ext>
          </a:extLst>
        </xdr:cNvPr>
        <xdr:cNvSpPr/>
      </xdr:nvSpPr>
      <xdr:spPr>
        <a:xfrm>
          <a:off x="10426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168927</xdr:rowOff>
    </xdr:from>
    <xdr:ext cx="469744" cy="259045"/>
    <xdr:sp macro="" textlink="">
      <xdr:nvSpPr>
        <xdr:cNvPr id="127" name="【図書館】&#10;一人当たり面積該当値テキスト">
          <a:extLst>
            <a:ext uri="{FF2B5EF4-FFF2-40B4-BE49-F238E27FC236}">
              <a16:creationId xmlns:a16="http://schemas.microsoft.com/office/drawing/2014/main" id="{477D3650-0DDB-49EB-9BA4-77FB07818239}"/>
            </a:ext>
          </a:extLst>
        </xdr:cNvPr>
        <xdr:cNvSpPr txBox="1"/>
      </xdr:nvSpPr>
      <xdr:spPr>
        <a:xfrm>
          <a:off x="105156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82550</xdr:rowOff>
    </xdr:from>
    <xdr:to>
      <xdr:col>50</xdr:col>
      <xdr:colOff>165100</xdr:colOff>
      <xdr:row>42</xdr:row>
      <xdr:rowOff>12700</xdr:rowOff>
    </xdr:to>
    <xdr:sp macro="" textlink="">
      <xdr:nvSpPr>
        <xdr:cNvPr id="128" name="楕円 127">
          <a:extLst>
            <a:ext uri="{FF2B5EF4-FFF2-40B4-BE49-F238E27FC236}">
              <a16:creationId xmlns:a16="http://schemas.microsoft.com/office/drawing/2014/main" id="{DDD904B7-66D0-4AB9-BD2E-334A9C530E17}"/>
            </a:ext>
          </a:extLst>
        </xdr:cNvPr>
        <xdr:cNvSpPr/>
      </xdr:nvSpPr>
      <xdr:spPr>
        <a:xfrm>
          <a:off x="958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133350</xdr:rowOff>
    </xdr:to>
    <xdr:cxnSp macro="">
      <xdr:nvCxnSpPr>
        <xdr:cNvPr id="129" name="直線コネクタ 128">
          <a:extLst>
            <a:ext uri="{FF2B5EF4-FFF2-40B4-BE49-F238E27FC236}">
              <a16:creationId xmlns:a16="http://schemas.microsoft.com/office/drawing/2014/main" id="{723E00BE-0AC7-4BD7-A556-2C2E7760D395}"/>
            </a:ext>
          </a:extLst>
        </xdr:cNvPr>
        <xdr:cNvCxnSpPr/>
      </xdr:nvCxnSpPr>
      <xdr:spPr>
        <a:xfrm>
          <a:off x="9639300" y="716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82550</xdr:rowOff>
    </xdr:from>
    <xdr:to>
      <xdr:col>46</xdr:col>
      <xdr:colOff>38100</xdr:colOff>
      <xdr:row>42</xdr:row>
      <xdr:rowOff>12700</xdr:rowOff>
    </xdr:to>
    <xdr:sp macro="" textlink="">
      <xdr:nvSpPr>
        <xdr:cNvPr id="130" name="楕円 129">
          <a:extLst>
            <a:ext uri="{FF2B5EF4-FFF2-40B4-BE49-F238E27FC236}">
              <a16:creationId xmlns:a16="http://schemas.microsoft.com/office/drawing/2014/main" id="{6AA76544-E90D-41EC-B013-507888892FF6}"/>
            </a:ext>
          </a:extLst>
        </xdr:cNvPr>
        <xdr:cNvSpPr/>
      </xdr:nvSpPr>
      <xdr:spPr>
        <a:xfrm>
          <a:off x="8699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133350</xdr:rowOff>
    </xdr:from>
    <xdr:to>
      <xdr:col>50</xdr:col>
      <xdr:colOff>114300</xdr:colOff>
      <xdr:row>41</xdr:row>
      <xdr:rowOff>133350</xdr:rowOff>
    </xdr:to>
    <xdr:cxnSp macro="">
      <xdr:nvCxnSpPr>
        <xdr:cNvPr id="131" name="直線コネクタ 130">
          <a:extLst>
            <a:ext uri="{FF2B5EF4-FFF2-40B4-BE49-F238E27FC236}">
              <a16:creationId xmlns:a16="http://schemas.microsoft.com/office/drawing/2014/main" id="{D56DA623-75DB-4A27-BC59-5C5AB76B5ADE}"/>
            </a:ext>
          </a:extLst>
        </xdr:cNvPr>
        <xdr:cNvCxnSpPr/>
      </xdr:nvCxnSpPr>
      <xdr:spPr>
        <a:xfrm>
          <a:off x="8750300" y="716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86360</xdr:rowOff>
    </xdr:from>
    <xdr:to>
      <xdr:col>41</xdr:col>
      <xdr:colOff>101600</xdr:colOff>
      <xdr:row>42</xdr:row>
      <xdr:rowOff>16510</xdr:rowOff>
    </xdr:to>
    <xdr:sp macro="" textlink="">
      <xdr:nvSpPr>
        <xdr:cNvPr id="132" name="楕円 131">
          <a:extLst>
            <a:ext uri="{FF2B5EF4-FFF2-40B4-BE49-F238E27FC236}">
              <a16:creationId xmlns:a16="http://schemas.microsoft.com/office/drawing/2014/main" id="{E047AF98-AE37-4111-983B-816A9FA71F5D}"/>
            </a:ext>
          </a:extLst>
        </xdr:cNvPr>
        <xdr:cNvSpPr/>
      </xdr:nvSpPr>
      <xdr:spPr>
        <a:xfrm>
          <a:off x="78105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133350</xdr:rowOff>
    </xdr:from>
    <xdr:to>
      <xdr:col>45</xdr:col>
      <xdr:colOff>177800</xdr:colOff>
      <xdr:row>41</xdr:row>
      <xdr:rowOff>137160</xdr:rowOff>
    </xdr:to>
    <xdr:cxnSp macro="">
      <xdr:nvCxnSpPr>
        <xdr:cNvPr id="133" name="直線コネクタ 132">
          <a:extLst>
            <a:ext uri="{FF2B5EF4-FFF2-40B4-BE49-F238E27FC236}">
              <a16:creationId xmlns:a16="http://schemas.microsoft.com/office/drawing/2014/main" id="{FE6617CC-C74C-4B72-93D9-29B3E367A923}"/>
            </a:ext>
          </a:extLst>
        </xdr:cNvPr>
        <xdr:cNvCxnSpPr/>
      </xdr:nvCxnSpPr>
      <xdr:spPr>
        <a:xfrm flipV="1">
          <a:off x="7861300" y="7162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4" name="n_1aveValue【図書館】&#10;一人当たり面積">
          <a:extLst>
            <a:ext uri="{FF2B5EF4-FFF2-40B4-BE49-F238E27FC236}">
              <a16:creationId xmlns:a16="http://schemas.microsoft.com/office/drawing/2014/main" id="{8C51BF66-C34A-4C47-9BE4-C0B5F4DB13EF}"/>
            </a:ext>
          </a:extLst>
        </xdr:cNvPr>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5" name="n_2aveValue【図書館】&#10;一人当たり面積">
          <a:extLst>
            <a:ext uri="{FF2B5EF4-FFF2-40B4-BE49-F238E27FC236}">
              <a16:creationId xmlns:a16="http://schemas.microsoft.com/office/drawing/2014/main" id="{7E2DEF7C-DC2C-4D8B-B4F2-3E695232AFB1}"/>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36" name="n_3aveValue【図書館】&#10;一人当たり面積">
          <a:extLst>
            <a:ext uri="{FF2B5EF4-FFF2-40B4-BE49-F238E27FC236}">
              <a16:creationId xmlns:a16="http://schemas.microsoft.com/office/drawing/2014/main" id="{AF96DB1A-00A1-48F5-ABBD-59367FB242CE}"/>
            </a:ext>
          </a:extLst>
        </xdr:cNvPr>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7" name="n_4aveValue【図書館】&#10;一人当たり面積">
          <a:extLst>
            <a:ext uri="{FF2B5EF4-FFF2-40B4-BE49-F238E27FC236}">
              <a16:creationId xmlns:a16="http://schemas.microsoft.com/office/drawing/2014/main" id="{7E347420-5455-4CA0-A326-6BC55E9C93F6}"/>
            </a:ext>
          </a:extLst>
        </xdr:cNvPr>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3827</xdr:rowOff>
    </xdr:from>
    <xdr:ext cx="469744" cy="259045"/>
    <xdr:sp macro="" textlink="">
      <xdr:nvSpPr>
        <xdr:cNvPr id="138" name="n_1mainValue【図書館】&#10;一人当たり面積">
          <a:extLst>
            <a:ext uri="{FF2B5EF4-FFF2-40B4-BE49-F238E27FC236}">
              <a16:creationId xmlns:a16="http://schemas.microsoft.com/office/drawing/2014/main" id="{954D51BE-5492-42A7-8227-5B50D6423228}"/>
            </a:ext>
          </a:extLst>
        </xdr:cNvPr>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3827</xdr:rowOff>
    </xdr:from>
    <xdr:ext cx="469744" cy="259045"/>
    <xdr:sp macro="" textlink="">
      <xdr:nvSpPr>
        <xdr:cNvPr id="139" name="n_2mainValue【図書館】&#10;一人当たり面積">
          <a:extLst>
            <a:ext uri="{FF2B5EF4-FFF2-40B4-BE49-F238E27FC236}">
              <a16:creationId xmlns:a16="http://schemas.microsoft.com/office/drawing/2014/main" id="{0F72BF77-CE29-45A3-8AEF-ABA93B31097F}"/>
            </a:ext>
          </a:extLst>
        </xdr:cNvPr>
        <xdr:cNvSpPr txBox="1"/>
      </xdr:nvSpPr>
      <xdr:spPr>
        <a:xfrm>
          <a:off x="8515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7637</xdr:rowOff>
    </xdr:from>
    <xdr:ext cx="469744" cy="259045"/>
    <xdr:sp macro="" textlink="">
      <xdr:nvSpPr>
        <xdr:cNvPr id="140" name="n_3mainValue【図書館】&#10;一人当たり面積">
          <a:extLst>
            <a:ext uri="{FF2B5EF4-FFF2-40B4-BE49-F238E27FC236}">
              <a16:creationId xmlns:a16="http://schemas.microsoft.com/office/drawing/2014/main" id="{3AAA8F11-0AC5-456D-A53C-DCF477EBDE19}"/>
            </a:ext>
          </a:extLst>
        </xdr:cNvPr>
        <xdr:cNvSpPr txBox="1"/>
      </xdr:nvSpPr>
      <xdr:spPr>
        <a:xfrm>
          <a:off x="7626427"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F244A473-F7A2-407D-978B-D995F175D3B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D3FBDEB7-CA16-4737-808F-284E75143F0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A8F51869-554E-441B-992F-880EE939CC8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7D5B123E-FD3E-43C5-9E52-5787B91E812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4854200C-A0D0-4C39-B9AB-1B6DAE2A6ED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276C48A8-E97E-4486-835D-532F99824D1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713341BE-7EDD-491E-86CA-E61118E810E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BB3DE042-B46B-490A-BEC6-47B0D747D05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45B09712-48A2-4601-B6CD-F9A013D0B1B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18FB9D2D-96FD-44B9-982B-DC032A31FB2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1B2367D7-92A5-480D-8CAB-83C6555D6FF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35161AEC-DE84-412C-9B85-9D1AA823455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41DB76B1-A404-4C9E-8351-AC67CF8ADCA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5F28914C-D00C-4121-8E51-DFEAEA2AA74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15550DF0-9EE2-4453-9284-2EEE41C9F35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D854496A-6945-4C92-830C-681792BCE21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94DC2ABA-AEAB-4E05-ABF2-E8D1A59E16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FA11EE1F-6AC3-452D-83A9-18404DDE5E1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764884D2-4D5D-4403-B2EA-0EC54744FF7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54657FD3-451C-4737-A6AB-FAF3EC4C7E3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388E8938-ABC4-467B-8D58-0F905AF1B19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3E914F59-F57F-4605-B50D-50FCE6CDC0D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9EC3A051-BCF4-4E0C-B2B0-2A0106FA49D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3EE82E5F-B21C-4375-BAC4-E49B0204762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2B6C2AF6-CD25-42E9-917B-C4D9BF96E3C4}"/>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9EFE610A-14FA-4895-B429-33EB5CDDF3EF}"/>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12055619-CCA8-46E1-A5C8-DFF6789EBC69}"/>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78BC5CAB-12CC-4396-AB5C-D94853C32833}"/>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a:extLst>
            <a:ext uri="{FF2B5EF4-FFF2-40B4-BE49-F238E27FC236}">
              <a16:creationId xmlns:a16="http://schemas.microsoft.com/office/drawing/2014/main" id="{528CB312-56D7-469F-9E89-7B1F973103F8}"/>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0F99B166-DD27-4B94-B476-C8FCEA88458C}"/>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a:extLst>
            <a:ext uri="{FF2B5EF4-FFF2-40B4-BE49-F238E27FC236}">
              <a16:creationId xmlns:a16="http://schemas.microsoft.com/office/drawing/2014/main" id="{3038A5E5-5C7D-441C-BC8D-F0269302F4DA}"/>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a:extLst>
            <a:ext uri="{FF2B5EF4-FFF2-40B4-BE49-F238E27FC236}">
              <a16:creationId xmlns:a16="http://schemas.microsoft.com/office/drawing/2014/main" id="{9C62D74D-A78C-44E3-B5E7-3F517D92C63B}"/>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a:extLst>
            <a:ext uri="{FF2B5EF4-FFF2-40B4-BE49-F238E27FC236}">
              <a16:creationId xmlns:a16="http://schemas.microsoft.com/office/drawing/2014/main" id="{AE3C0012-9C31-4BA7-93F4-BAC966C1C285}"/>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a:extLst>
            <a:ext uri="{FF2B5EF4-FFF2-40B4-BE49-F238E27FC236}">
              <a16:creationId xmlns:a16="http://schemas.microsoft.com/office/drawing/2014/main" id="{4104BDD4-2DA3-4EC4-9DCF-9E11A10DCEC7}"/>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75" name="フローチャート: 判断 174">
          <a:extLst>
            <a:ext uri="{FF2B5EF4-FFF2-40B4-BE49-F238E27FC236}">
              <a16:creationId xmlns:a16="http://schemas.microsoft.com/office/drawing/2014/main" id="{650878C4-2EA5-4604-88C3-342C78CF60F0}"/>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BCA516E2-46A0-4E3C-BDA3-FFA082687F3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1EB011C-5F93-4D6F-8A74-51AC994066C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AB0CF4D7-17C9-4E43-A191-7CB8A0D833C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39B705FE-5B82-4151-91CD-09AC7B93042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CE613DAB-F464-4582-9BA5-50315666160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95885</xdr:rowOff>
    </xdr:from>
    <xdr:to>
      <xdr:col>24</xdr:col>
      <xdr:colOff>114300</xdr:colOff>
      <xdr:row>60</xdr:row>
      <xdr:rowOff>26035</xdr:rowOff>
    </xdr:to>
    <xdr:sp macro="" textlink="">
      <xdr:nvSpPr>
        <xdr:cNvPr id="181" name="楕円 180">
          <a:extLst>
            <a:ext uri="{FF2B5EF4-FFF2-40B4-BE49-F238E27FC236}">
              <a16:creationId xmlns:a16="http://schemas.microsoft.com/office/drawing/2014/main" id="{070CA5FA-0230-41AA-B205-77C8C3C895F5}"/>
            </a:ext>
          </a:extLst>
        </xdr:cNvPr>
        <xdr:cNvSpPr/>
      </xdr:nvSpPr>
      <xdr:spPr>
        <a:xfrm>
          <a:off x="4584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118762</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1EA9E034-2297-4AC8-8823-8A38A4E44C87}"/>
            </a:ext>
          </a:extLst>
        </xdr:cNvPr>
        <xdr:cNvSpPr txBox="1"/>
      </xdr:nvSpPr>
      <xdr:spPr>
        <a:xfrm>
          <a:off x="4673600"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55880</xdr:rowOff>
    </xdr:from>
    <xdr:to>
      <xdr:col>20</xdr:col>
      <xdr:colOff>38100</xdr:colOff>
      <xdr:row>59</xdr:row>
      <xdr:rowOff>157480</xdr:rowOff>
    </xdr:to>
    <xdr:sp macro="" textlink="">
      <xdr:nvSpPr>
        <xdr:cNvPr id="183" name="楕円 182">
          <a:extLst>
            <a:ext uri="{FF2B5EF4-FFF2-40B4-BE49-F238E27FC236}">
              <a16:creationId xmlns:a16="http://schemas.microsoft.com/office/drawing/2014/main" id="{66BD06CF-8850-407F-A7A4-8A99285D9CAB}"/>
            </a:ext>
          </a:extLst>
        </xdr:cNvPr>
        <xdr:cNvSpPr/>
      </xdr:nvSpPr>
      <xdr:spPr>
        <a:xfrm>
          <a:off x="3746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106680</xdr:rowOff>
    </xdr:from>
    <xdr:to>
      <xdr:col>24</xdr:col>
      <xdr:colOff>63500</xdr:colOff>
      <xdr:row>59</xdr:row>
      <xdr:rowOff>146685</xdr:rowOff>
    </xdr:to>
    <xdr:cxnSp macro="">
      <xdr:nvCxnSpPr>
        <xdr:cNvPr id="184" name="直線コネクタ 183">
          <a:extLst>
            <a:ext uri="{FF2B5EF4-FFF2-40B4-BE49-F238E27FC236}">
              <a16:creationId xmlns:a16="http://schemas.microsoft.com/office/drawing/2014/main" id="{CB3087C8-34D2-4388-8B29-96B11513F10F}"/>
            </a:ext>
          </a:extLst>
        </xdr:cNvPr>
        <xdr:cNvCxnSpPr/>
      </xdr:nvCxnSpPr>
      <xdr:spPr>
        <a:xfrm>
          <a:off x="3797300" y="102222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27305</xdr:rowOff>
    </xdr:from>
    <xdr:to>
      <xdr:col>15</xdr:col>
      <xdr:colOff>101600</xdr:colOff>
      <xdr:row>59</xdr:row>
      <xdr:rowOff>128905</xdr:rowOff>
    </xdr:to>
    <xdr:sp macro="" textlink="">
      <xdr:nvSpPr>
        <xdr:cNvPr id="185" name="楕円 184">
          <a:extLst>
            <a:ext uri="{FF2B5EF4-FFF2-40B4-BE49-F238E27FC236}">
              <a16:creationId xmlns:a16="http://schemas.microsoft.com/office/drawing/2014/main" id="{F552611E-2E2D-462C-B0F2-615CD4932D6F}"/>
            </a:ext>
          </a:extLst>
        </xdr:cNvPr>
        <xdr:cNvSpPr/>
      </xdr:nvSpPr>
      <xdr:spPr>
        <a:xfrm>
          <a:off x="2857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78105</xdr:rowOff>
    </xdr:from>
    <xdr:to>
      <xdr:col>19</xdr:col>
      <xdr:colOff>177800</xdr:colOff>
      <xdr:row>59</xdr:row>
      <xdr:rowOff>106680</xdr:rowOff>
    </xdr:to>
    <xdr:cxnSp macro="">
      <xdr:nvCxnSpPr>
        <xdr:cNvPr id="186" name="直線コネクタ 185">
          <a:extLst>
            <a:ext uri="{FF2B5EF4-FFF2-40B4-BE49-F238E27FC236}">
              <a16:creationId xmlns:a16="http://schemas.microsoft.com/office/drawing/2014/main" id="{D13B9963-CF46-434B-B5F1-BF10487B2AFC}"/>
            </a:ext>
          </a:extLst>
        </xdr:cNvPr>
        <xdr:cNvCxnSpPr/>
      </xdr:nvCxnSpPr>
      <xdr:spPr>
        <a:xfrm>
          <a:off x="2908300" y="101936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160655</xdr:rowOff>
    </xdr:from>
    <xdr:to>
      <xdr:col>10</xdr:col>
      <xdr:colOff>165100</xdr:colOff>
      <xdr:row>59</xdr:row>
      <xdr:rowOff>90805</xdr:rowOff>
    </xdr:to>
    <xdr:sp macro="" textlink="">
      <xdr:nvSpPr>
        <xdr:cNvPr id="187" name="楕円 186">
          <a:extLst>
            <a:ext uri="{FF2B5EF4-FFF2-40B4-BE49-F238E27FC236}">
              <a16:creationId xmlns:a16="http://schemas.microsoft.com/office/drawing/2014/main" id="{4DF2460E-122E-4332-8684-1F3A115ECC79}"/>
            </a:ext>
          </a:extLst>
        </xdr:cNvPr>
        <xdr:cNvSpPr/>
      </xdr:nvSpPr>
      <xdr:spPr>
        <a:xfrm>
          <a:off x="1968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40005</xdr:rowOff>
    </xdr:from>
    <xdr:to>
      <xdr:col>15</xdr:col>
      <xdr:colOff>50800</xdr:colOff>
      <xdr:row>59</xdr:row>
      <xdr:rowOff>78105</xdr:rowOff>
    </xdr:to>
    <xdr:cxnSp macro="">
      <xdr:nvCxnSpPr>
        <xdr:cNvPr id="188" name="直線コネクタ 187">
          <a:extLst>
            <a:ext uri="{FF2B5EF4-FFF2-40B4-BE49-F238E27FC236}">
              <a16:creationId xmlns:a16="http://schemas.microsoft.com/office/drawing/2014/main" id="{AB38CD92-FA57-45AA-B56E-D52E20D03D41}"/>
            </a:ext>
          </a:extLst>
        </xdr:cNvPr>
        <xdr:cNvCxnSpPr/>
      </xdr:nvCxnSpPr>
      <xdr:spPr>
        <a:xfrm>
          <a:off x="2019300" y="101555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89" name="n_1aveValue【体育館・プール】&#10;有形固定資産減価償却率">
          <a:extLst>
            <a:ext uri="{FF2B5EF4-FFF2-40B4-BE49-F238E27FC236}">
              <a16:creationId xmlns:a16="http://schemas.microsoft.com/office/drawing/2014/main" id="{13F40C7F-658B-4740-9113-3000409322D9}"/>
            </a:ext>
          </a:extLst>
        </xdr:cNvPr>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0" name="n_2aveValue【体育館・プール】&#10;有形固定資産減価償却率">
          <a:extLst>
            <a:ext uri="{FF2B5EF4-FFF2-40B4-BE49-F238E27FC236}">
              <a16:creationId xmlns:a16="http://schemas.microsoft.com/office/drawing/2014/main" id="{E2214A1B-3156-4C58-86C6-96677DB21538}"/>
            </a:ext>
          </a:extLst>
        </xdr:cNvPr>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1" name="n_3aveValue【体育館・プール】&#10;有形固定資産減価償却率">
          <a:extLst>
            <a:ext uri="{FF2B5EF4-FFF2-40B4-BE49-F238E27FC236}">
              <a16:creationId xmlns:a16="http://schemas.microsoft.com/office/drawing/2014/main" id="{EF36F5BC-7E16-456C-A556-D97F85E31D23}"/>
            </a:ext>
          </a:extLst>
        </xdr:cNvPr>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92" name="n_4aveValue【体育館・プール】&#10;有形固定資産減価償却率">
          <a:extLst>
            <a:ext uri="{FF2B5EF4-FFF2-40B4-BE49-F238E27FC236}">
              <a16:creationId xmlns:a16="http://schemas.microsoft.com/office/drawing/2014/main" id="{5BB74236-3D89-4320-B184-41AD2BFF32FC}"/>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2557</xdr:rowOff>
    </xdr:from>
    <xdr:ext cx="405111" cy="259045"/>
    <xdr:sp macro="" textlink="">
      <xdr:nvSpPr>
        <xdr:cNvPr id="193" name="n_1mainValue【体育館・プール】&#10;有形固定資産減価償却率">
          <a:extLst>
            <a:ext uri="{FF2B5EF4-FFF2-40B4-BE49-F238E27FC236}">
              <a16:creationId xmlns:a16="http://schemas.microsoft.com/office/drawing/2014/main" id="{6AF5D6D1-A695-4AE0-A79E-A4EF9A822276}"/>
            </a:ext>
          </a:extLst>
        </xdr:cNvPr>
        <xdr:cNvSpPr txBox="1"/>
      </xdr:nvSpPr>
      <xdr:spPr>
        <a:xfrm>
          <a:off x="35820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145432</xdr:rowOff>
    </xdr:from>
    <xdr:ext cx="405111" cy="259045"/>
    <xdr:sp macro="" textlink="">
      <xdr:nvSpPr>
        <xdr:cNvPr id="194" name="n_2mainValue【体育館・プール】&#10;有形固定資産減価償却率">
          <a:extLst>
            <a:ext uri="{FF2B5EF4-FFF2-40B4-BE49-F238E27FC236}">
              <a16:creationId xmlns:a16="http://schemas.microsoft.com/office/drawing/2014/main" id="{765A9D5A-879B-4586-B575-4093993FCDDE}"/>
            </a:ext>
          </a:extLst>
        </xdr:cNvPr>
        <xdr:cNvSpPr txBox="1"/>
      </xdr:nvSpPr>
      <xdr:spPr>
        <a:xfrm>
          <a:off x="2705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107332</xdr:rowOff>
    </xdr:from>
    <xdr:ext cx="405111" cy="259045"/>
    <xdr:sp macro="" textlink="">
      <xdr:nvSpPr>
        <xdr:cNvPr id="195" name="n_3mainValue【体育館・プール】&#10;有形固定資産減価償却率">
          <a:extLst>
            <a:ext uri="{FF2B5EF4-FFF2-40B4-BE49-F238E27FC236}">
              <a16:creationId xmlns:a16="http://schemas.microsoft.com/office/drawing/2014/main" id="{FBCBA130-393E-464B-BB82-E1FB04196911}"/>
            </a:ext>
          </a:extLst>
        </xdr:cNvPr>
        <xdr:cNvSpPr txBox="1"/>
      </xdr:nvSpPr>
      <xdr:spPr>
        <a:xfrm>
          <a:off x="18167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37F75D90-5A4B-44C9-A4B1-A45936B7970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E2F5B47F-F3CE-4F74-8B84-1E8E61738D0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66677E8D-2ABD-4B1D-AEB4-C992BF915D3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4F87A7B9-241C-48BF-B182-0C70BAF2F89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B582F8EA-D26A-4203-A766-F05F6156704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7B4EC306-4F27-4F62-8FF1-6655099303A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EA5C3322-8D89-445B-8123-0774317A4A2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144E82DC-152B-49EE-A90D-863127E8C48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304B0595-76F9-4A88-A5F9-0D5E9A8C87D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D95022DE-F089-4A81-A093-94E50B980AB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FB68FEB2-FE65-44C4-8888-2C98F3E5B71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7F88B1BD-D277-4702-9ACC-428E13810F3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590DA76B-48D0-4849-BEE7-D970E3C95D4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31C89660-31B7-4DCA-AED9-B692F16D4E94}"/>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411D607D-EE3C-49C4-A109-DE9841435D6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0C28CE62-DCA1-402B-85EA-21F2D97138A6}"/>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A948A974-31FD-42F2-B19A-61B0E317D7B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AB5129B8-40D9-4061-8236-0023D5AB600E}"/>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0D587388-9BB6-43D9-95BC-05AA175230E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9EE5B4C4-046F-4497-B65D-89679720250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A91E1A14-949D-406C-9AC8-4F4B7FC70AB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a:extLst>
            <a:ext uri="{FF2B5EF4-FFF2-40B4-BE49-F238E27FC236}">
              <a16:creationId xmlns:a16="http://schemas.microsoft.com/office/drawing/2014/main" id="{426ED7B9-4C5D-4604-87F3-B9107A3789A7}"/>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a:extLst>
            <a:ext uri="{FF2B5EF4-FFF2-40B4-BE49-F238E27FC236}">
              <a16:creationId xmlns:a16="http://schemas.microsoft.com/office/drawing/2014/main" id="{B3358976-8D9C-4049-B0B9-6BFA1F78557D}"/>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a:extLst>
            <a:ext uri="{FF2B5EF4-FFF2-40B4-BE49-F238E27FC236}">
              <a16:creationId xmlns:a16="http://schemas.microsoft.com/office/drawing/2014/main" id="{DE3EDDE1-1FD2-4BC3-82AD-0AB916FB7508}"/>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a:extLst>
            <a:ext uri="{FF2B5EF4-FFF2-40B4-BE49-F238E27FC236}">
              <a16:creationId xmlns:a16="http://schemas.microsoft.com/office/drawing/2014/main" id="{03F42073-5B03-43FE-9674-B05AB2F0E30C}"/>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a:extLst>
            <a:ext uri="{FF2B5EF4-FFF2-40B4-BE49-F238E27FC236}">
              <a16:creationId xmlns:a16="http://schemas.microsoft.com/office/drawing/2014/main" id="{3E6A7903-875E-4C4B-B15E-415980CE480E}"/>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a:extLst>
            <a:ext uri="{FF2B5EF4-FFF2-40B4-BE49-F238E27FC236}">
              <a16:creationId xmlns:a16="http://schemas.microsoft.com/office/drawing/2014/main" id="{68B434B4-CAF8-4532-9A9D-9581AB7BC366}"/>
            </a:ext>
          </a:extLst>
        </xdr:cNvPr>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a:extLst>
            <a:ext uri="{FF2B5EF4-FFF2-40B4-BE49-F238E27FC236}">
              <a16:creationId xmlns:a16="http://schemas.microsoft.com/office/drawing/2014/main" id="{079C62C1-0EF4-47E1-8610-CDB3ECBDB5D7}"/>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a:extLst>
            <a:ext uri="{FF2B5EF4-FFF2-40B4-BE49-F238E27FC236}">
              <a16:creationId xmlns:a16="http://schemas.microsoft.com/office/drawing/2014/main" id="{233083C8-3B95-4989-9310-C54C80D40BFF}"/>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a:extLst>
            <a:ext uri="{FF2B5EF4-FFF2-40B4-BE49-F238E27FC236}">
              <a16:creationId xmlns:a16="http://schemas.microsoft.com/office/drawing/2014/main" id="{7A2B7336-87B3-4902-ABA6-BFB1B56C6685}"/>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a:extLst>
            <a:ext uri="{FF2B5EF4-FFF2-40B4-BE49-F238E27FC236}">
              <a16:creationId xmlns:a16="http://schemas.microsoft.com/office/drawing/2014/main" id="{C94C5822-F76C-4C77-B6C3-088B20FC65AB}"/>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27" name="フローチャート: 判断 226">
          <a:extLst>
            <a:ext uri="{FF2B5EF4-FFF2-40B4-BE49-F238E27FC236}">
              <a16:creationId xmlns:a16="http://schemas.microsoft.com/office/drawing/2014/main" id="{2F23E157-8E85-4C19-92A5-4F4F6415034D}"/>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E63611C9-AD84-4E80-A66C-1D2AF157ED2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FBDCCF2E-78FD-491B-A922-9509E1C0D1C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DB674FE0-793F-4D0D-BDF1-A455BDD9B13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67529922-8842-4D2C-B9D6-2E5A597C941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301E1CCE-8093-43AE-87D7-A320A068B71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107391</xdr:rowOff>
    </xdr:from>
    <xdr:to>
      <xdr:col>55</xdr:col>
      <xdr:colOff>50800</xdr:colOff>
      <xdr:row>63</xdr:row>
      <xdr:rowOff>37541</xdr:rowOff>
    </xdr:to>
    <xdr:sp macro="" textlink="">
      <xdr:nvSpPr>
        <xdr:cNvPr id="233" name="楕円 232">
          <a:extLst>
            <a:ext uri="{FF2B5EF4-FFF2-40B4-BE49-F238E27FC236}">
              <a16:creationId xmlns:a16="http://schemas.microsoft.com/office/drawing/2014/main" id="{028BB233-9A63-4557-8B6E-0A5885C026F0}"/>
            </a:ext>
          </a:extLst>
        </xdr:cNvPr>
        <xdr:cNvSpPr/>
      </xdr:nvSpPr>
      <xdr:spPr>
        <a:xfrm>
          <a:off x="10426700" y="107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130268</xdr:rowOff>
    </xdr:from>
    <xdr:ext cx="469744" cy="259045"/>
    <xdr:sp macro="" textlink="">
      <xdr:nvSpPr>
        <xdr:cNvPr id="234" name="【体育館・プール】&#10;一人当たり面積該当値テキスト">
          <a:extLst>
            <a:ext uri="{FF2B5EF4-FFF2-40B4-BE49-F238E27FC236}">
              <a16:creationId xmlns:a16="http://schemas.microsoft.com/office/drawing/2014/main" id="{04D1EA37-1C83-4977-B0B7-55D6F2D8960E}"/>
            </a:ext>
          </a:extLst>
        </xdr:cNvPr>
        <xdr:cNvSpPr txBox="1"/>
      </xdr:nvSpPr>
      <xdr:spPr>
        <a:xfrm>
          <a:off x="10515600" y="1058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89103</xdr:rowOff>
    </xdr:from>
    <xdr:to>
      <xdr:col>50</xdr:col>
      <xdr:colOff>165100</xdr:colOff>
      <xdr:row>63</xdr:row>
      <xdr:rowOff>19253</xdr:rowOff>
    </xdr:to>
    <xdr:sp macro="" textlink="">
      <xdr:nvSpPr>
        <xdr:cNvPr id="235" name="楕円 234">
          <a:extLst>
            <a:ext uri="{FF2B5EF4-FFF2-40B4-BE49-F238E27FC236}">
              <a16:creationId xmlns:a16="http://schemas.microsoft.com/office/drawing/2014/main" id="{7CCD8BE3-F5BE-4F17-AEB5-630D41F83C18}"/>
            </a:ext>
          </a:extLst>
        </xdr:cNvPr>
        <xdr:cNvSpPr/>
      </xdr:nvSpPr>
      <xdr:spPr>
        <a:xfrm>
          <a:off x="9588500" y="107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139903</xdr:rowOff>
    </xdr:from>
    <xdr:to>
      <xdr:col>55</xdr:col>
      <xdr:colOff>0</xdr:colOff>
      <xdr:row>62</xdr:row>
      <xdr:rowOff>158191</xdr:rowOff>
    </xdr:to>
    <xdr:cxnSp macro="">
      <xdr:nvCxnSpPr>
        <xdr:cNvPr id="236" name="直線コネクタ 235">
          <a:extLst>
            <a:ext uri="{FF2B5EF4-FFF2-40B4-BE49-F238E27FC236}">
              <a16:creationId xmlns:a16="http://schemas.microsoft.com/office/drawing/2014/main" id="{455D921F-04F4-41C0-A90C-FD6B5D1BC3D9}"/>
            </a:ext>
          </a:extLst>
        </xdr:cNvPr>
        <xdr:cNvCxnSpPr/>
      </xdr:nvCxnSpPr>
      <xdr:spPr>
        <a:xfrm>
          <a:off x="9639300" y="10769803"/>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92761</xdr:rowOff>
    </xdr:from>
    <xdr:to>
      <xdr:col>46</xdr:col>
      <xdr:colOff>38100</xdr:colOff>
      <xdr:row>63</xdr:row>
      <xdr:rowOff>22911</xdr:rowOff>
    </xdr:to>
    <xdr:sp macro="" textlink="">
      <xdr:nvSpPr>
        <xdr:cNvPr id="237" name="楕円 236">
          <a:extLst>
            <a:ext uri="{FF2B5EF4-FFF2-40B4-BE49-F238E27FC236}">
              <a16:creationId xmlns:a16="http://schemas.microsoft.com/office/drawing/2014/main" id="{1C4F829D-3E06-409F-9863-C1858A4313C7}"/>
            </a:ext>
          </a:extLst>
        </xdr:cNvPr>
        <xdr:cNvSpPr/>
      </xdr:nvSpPr>
      <xdr:spPr>
        <a:xfrm>
          <a:off x="8699500" y="1072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139903</xdr:rowOff>
    </xdr:from>
    <xdr:to>
      <xdr:col>50</xdr:col>
      <xdr:colOff>114300</xdr:colOff>
      <xdr:row>62</xdr:row>
      <xdr:rowOff>143561</xdr:rowOff>
    </xdr:to>
    <xdr:cxnSp macro="">
      <xdr:nvCxnSpPr>
        <xdr:cNvPr id="238" name="直線コネクタ 237">
          <a:extLst>
            <a:ext uri="{FF2B5EF4-FFF2-40B4-BE49-F238E27FC236}">
              <a16:creationId xmlns:a16="http://schemas.microsoft.com/office/drawing/2014/main" id="{948F4F82-5570-473D-8D73-E232F1566C03}"/>
            </a:ext>
          </a:extLst>
        </xdr:cNvPr>
        <xdr:cNvCxnSpPr/>
      </xdr:nvCxnSpPr>
      <xdr:spPr>
        <a:xfrm flipV="1">
          <a:off x="8750300" y="1076980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92304</xdr:rowOff>
    </xdr:from>
    <xdr:to>
      <xdr:col>41</xdr:col>
      <xdr:colOff>101600</xdr:colOff>
      <xdr:row>63</xdr:row>
      <xdr:rowOff>22454</xdr:rowOff>
    </xdr:to>
    <xdr:sp macro="" textlink="">
      <xdr:nvSpPr>
        <xdr:cNvPr id="239" name="楕円 238">
          <a:extLst>
            <a:ext uri="{FF2B5EF4-FFF2-40B4-BE49-F238E27FC236}">
              <a16:creationId xmlns:a16="http://schemas.microsoft.com/office/drawing/2014/main" id="{C0E6FD8B-901F-4700-91D9-DA3FED20C703}"/>
            </a:ext>
          </a:extLst>
        </xdr:cNvPr>
        <xdr:cNvSpPr/>
      </xdr:nvSpPr>
      <xdr:spPr>
        <a:xfrm>
          <a:off x="7810500" y="107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143104</xdr:rowOff>
    </xdr:from>
    <xdr:to>
      <xdr:col>45</xdr:col>
      <xdr:colOff>177800</xdr:colOff>
      <xdr:row>62</xdr:row>
      <xdr:rowOff>143561</xdr:rowOff>
    </xdr:to>
    <xdr:cxnSp macro="">
      <xdr:nvCxnSpPr>
        <xdr:cNvPr id="240" name="直線コネクタ 239">
          <a:extLst>
            <a:ext uri="{FF2B5EF4-FFF2-40B4-BE49-F238E27FC236}">
              <a16:creationId xmlns:a16="http://schemas.microsoft.com/office/drawing/2014/main" id="{2D2E0666-1929-42D0-9B3A-2E954630AB44}"/>
            </a:ext>
          </a:extLst>
        </xdr:cNvPr>
        <xdr:cNvCxnSpPr/>
      </xdr:nvCxnSpPr>
      <xdr:spPr>
        <a:xfrm>
          <a:off x="7861300" y="1077300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41" name="n_1aveValue【体育館・プール】&#10;一人当たり面積">
          <a:extLst>
            <a:ext uri="{FF2B5EF4-FFF2-40B4-BE49-F238E27FC236}">
              <a16:creationId xmlns:a16="http://schemas.microsoft.com/office/drawing/2014/main" id="{33868E3B-0B48-4CD3-BB19-B3FEED332031}"/>
            </a:ext>
          </a:extLst>
        </xdr:cNvPr>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42" name="n_2aveValue【体育館・プール】&#10;一人当たり面積">
          <a:extLst>
            <a:ext uri="{FF2B5EF4-FFF2-40B4-BE49-F238E27FC236}">
              <a16:creationId xmlns:a16="http://schemas.microsoft.com/office/drawing/2014/main" id="{287AACBB-1A2B-4511-B958-D2D50C1DCBB0}"/>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43" name="n_3aveValue【体育館・プール】&#10;一人当たり面積">
          <a:extLst>
            <a:ext uri="{FF2B5EF4-FFF2-40B4-BE49-F238E27FC236}">
              <a16:creationId xmlns:a16="http://schemas.microsoft.com/office/drawing/2014/main" id="{E59EC29B-6315-4F66-9C8A-D0BBF610BE44}"/>
            </a:ext>
          </a:extLst>
        </xdr:cNvPr>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44" name="n_4aveValue【体育館・プール】&#10;一人当たり面積">
          <a:extLst>
            <a:ext uri="{FF2B5EF4-FFF2-40B4-BE49-F238E27FC236}">
              <a16:creationId xmlns:a16="http://schemas.microsoft.com/office/drawing/2014/main" id="{F5FAB2BC-16A5-4FA6-A718-BC7BA3454DB3}"/>
            </a:ext>
          </a:extLst>
        </xdr:cNvPr>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35780</xdr:rowOff>
    </xdr:from>
    <xdr:ext cx="469744" cy="259045"/>
    <xdr:sp macro="" textlink="">
      <xdr:nvSpPr>
        <xdr:cNvPr id="245" name="n_1mainValue【体育館・プール】&#10;一人当たり面積">
          <a:extLst>
            <a:ext uri="{FF2B5EF4-FFF2-40B4-BE49-F238E27FC236}">
              <a16:creationId xmlns:a16="http://schemas.microsoft.com/office/drawing/2014/main" id="{21CF2154-947D-47BC-9DC1-FB544C7AC93A}"/>
            </a:ext>
          </a:extLst>
        </xdr:cNvPr>
        <xdr:cNvSpPr txBox="1"/>
      </xdr:nvSpPr>
      <xdr:spPr>
        <a:xfrm>
          <a:off x="9391727" y="1049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39438</xdr:rowOff>
    </xdr:from>
    <xdr:ext cx="469744" cy="259045"/>
    <xdr:sp macro="" textlink="">
      <xdr:nvSpPr>
        <xdr:cNvPr id="246" name="n_2mainValue【体育館・プール】&#10;一人当たり面積">
          <a:extLst>
            <a:ext uri="{FF2B5EF4-FFF2-40B4-BE49-F238E27FC236}">
              <a16:creationId xmlns:a16="http://schemas.microsoft.com/office/drawing/2014/main" id="{26B2FDFD-D101-4A4C-9F73-285F25A28F59}"/>
            </a:ext>
          </a:extLst>
        </xdr:cNvPr>
        <xdr:cNvSpPr txBox="1"/>
      </xdr:nvSpPr>
      <xdr:spPr>
        <a:xfrm>
          <a:off x="8515427" y="1049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38981</xdr:rowOff>
    </xdr:from>
    <xdr:ext cx="469744" cy="259045"/>
    <xdr:sp macro="" textlink="">
      <xdr:nvSpPr>
        <xdr:cNvPr id="247" name="n_3mainValue【体育館・プール】&#10;一人当たり面積">
          <a:extLst>
            <a:ext uri="{FF2B5EF4-FFF2-40B4-BE49-F238E27FC236}">
              <a16:creationId xmlns:a16="http://schemas.microsoft.com/office/drawing/2014/main" id="{7FC59F14-7C04-42EF-9C43-71616CC1ADC9}"/>
            </a:ext>
          </a:extLst>
        </xdr:cNvPr>
        <xdr:cNvSpPr txBox="1"/>
      </xdr:nvSpPr>
      <xdr:spPr>
        <a:xfrm>
          <a:off x="7626427" y="1049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A3E7AC7A-E013-4D63-9934-848F7E350A6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A732AC7E-DDF9-40AE-BED9-CAF7ED413AA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72765459-5353-4422-82A6-66CDDFA7E9D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95D83E2C-7396-4907-8AAA-B02029BA5E3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93447DDF-E293-460D-BD07-62EDDE9157A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B570DF1D-CEDA-4B9B-BFD7-3549F65DDA3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5E7CFD85-C26B-426F-8575-0456359118C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6F049038-184C-421E-BC9F-55F7B662897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FA4DEC63-B4BC-457D-A333-048A0C830BE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6E76B994-1AA0-4791-9423-2A331CEF78F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05B9F5C6-0F24-4F1A-B84B-06A5253EB8E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0583745E-614E-430D-A9D9-C8D0D7A9DB6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C3CE4422-BC01-44D0-B662-5BBB407C183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AA612C7A-919B-4837-A5D0-AA37EB4A763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9F7E63D3-39AA-4C28-8F6C-D8511B5247E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EB0EBD2F-E7E9-4766-8507-0D0D4126B8B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98196EBB-CB52-4F33-8E7A-20DF18A08D0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DDBAB819-4AD5-4757-8291-7B190793CBF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87F2DFC4-AF50-440C-BA74-11EB9FA6334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7A0513E7-CAB6-4E6A-9382-3ABC91E1838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75FE9567-A172-43D8-9619-77769A8729C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3E063E1C-33F2-48FB-8D63-72CA3E1ACD9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a:extLst>
            <a:ext uri="{FF2B5EF4-FFF2-40B4-BE49-F238E27FC236}">
              <a16:creationId xmlns:a16="http://schemas.microsoft.com/office/drawing/2014/main" id="{BE6F3B49-E464-4C78-9912-34EE858880D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5258FB19-CF2C-4DA0-8D4D-D9B9CEBA045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a:extLst>
            <a:ext uri="{FF2B5EF4-FFF2-40B4-BE49-F238E27FC236}">
              <a16:creationId xmlns:a16="http://schemas.microsoft.com/office/drawing/2014/main" id="{2904D125-7D37-4394-80CF-3F902B34F64E}"/>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C1053FE0-8090-4EBB-B8C1-AD9858FFEEA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a:extLst>
            <a:ext uri="{FF2B5EF4-FFF2-40B4-BE49-F238E27FC236}">
              <a16:creationId xmlns:a16="http://schemas.microsoft.com/office/drawing/2014/main" id="{399A120D-B997-40C0-8C6E-A3A6A394A83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612BEE81-CE15-4582-ABD4-E7E5A98861A3}"/>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a:extLst>
            <a:ext uri="{FF2B5EF4-FFF2-40B4-BE49-F238E27FC236}">
              <a16:creationId xmlns:a16="http://schemas.microsoft.com/office/drawing/2014/main" id="{94AE9E7C-E2EC-48D3-A176-1E86F375A377}"/>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1DF65376-B233-4B45-A36E-64B363E875AE}"/>
            </a:ext>
          </a:extLst>
        </xdr:cNvPr>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a:extLst>
            <a:ext uri="{FF2B5EF4-FFF2-40B4-BE49-F238E27FC236}">
              <a16:creationId xmlns:a16="http://schemas.microsoft.com/office/drawing/2014/main" id="{BA01E6B0-1C98-4C8D-8F41-2ECFC870822C}"/>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a:extLst>
            <a:ext uri="{FF2B5EF4-FFF2-40B4-BE49-F238E27FC236}">
              <a16:creationId xmlns:a16="http://schemas.microsoft.com/office/drawing/2014/main" id="{0A179BC4-F50C-4572-AEAB-A809C28FC04A}"/>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a:extLst>
            <a:ext uri="{FF2B5EF4-FFF2-40B4-BE49-F238E27FC236}">
              <a16:creationId xmlns:a16="http://schemas.microsoft.com/office/drawing/2014/main" id="{180B977B-97FE-4BB3-875B-788BADEA59ED}"/>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a:extLst>
            <a:ext uri="{FF2B5EF4-FFF2-40B4-BE49-F238E27FC236}">
              <a16:creationId xmlns:a16="http://schemas.microsoft.com/office/drawing/2014/main" id="{46B57FC5-43D2-4DF5-8DF2-33D1A41E1F7F}"/>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82" name="フローチャート: 判断 281">
          <a:extLst>
            <a:ext uri="{FF2B5EF4-FFF2-40B4-BE49-F238E27FC236}">
              <a16:creationId xmlns:a16="http://schemas.microsoft.com/office/drawing/2014/main" id="{752173FC-1B1B-4268-BFA3-2AB405D2D543}"/>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6247B9C0-11D8-4474-A49C-0664C6CCE2E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41FF8217-8E36-4835-AF03-A86E543BE32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CC298AFB-A0F4-4A01-A61C-97728021A7C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5A6470D9-5688-48C3-8D3C-7C67663EC3C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B4F09534-0A4C-4AE1-BF10-84B018DA810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25400</xdr:rowOff>
    </xdr:from>
    <xdr:to>
      <xdr:col>15</xdr:col>
      <xdr:colOff>101600</xdr:colOff>
      <xdr:row>80</xdr:row>
      <xdr:rowOff>127000</xdr:rowOff>
    </xdr:to>
    <xdr:sp macro="" textlink="">
      <xdr:nvSpPr>
        <xdr:cNvPr id="288" name="楕円 287">
          <a:extLst>
            <a:ext uri="{FF2B5EF4-FFF2-40B4-BE49-F238E27FC236}">
              <a16:creationId xmlns:a16="http://schemas.microsoft.com/office/drawing/2014/main" id="{3DC2F86D-AE47-49AC-801F-ECA1CC4A7F16}"/>
            </a:ext>
          </a:extLst>
        </xdr:cNvPr>
        <xdr:cNvSpPr/>
      </xdr:nvSpPr>
      <xdr:spPr>
        <a:xfrm>
          <a:off x="2857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636</xdr:rowOff>
    </xdr:from>
    <xdr:to>
      <xdr:col>10</xdr:col>
      <xdr:colOff>165100</xdr:colOff>
      <xdr:row>80</xdr:row>
      <xdr:rowOff>102236</xdr:rowOff>
    </xdr:to>
    <xdr:sp macro="" textlink="">
      <xdr:nvSpPr>
        <xdr:cNvPr id="289" name="楕円 288">
          <a:extLst>
            <a:ext uri="{FF2B5EF4-FFF2-40B4-BE49-F238E27FC236}">
              <a16:creationId xmlns:a16="http://schemas.microsoft.com/office/drawing/2014/main" id="{6BF61780-B033-40B7-BC0E-1F8A894D39A6}"/>
            </a:ext>
          </a:extLst>
        </xdr:cNvPr>
        <xdr:cNvSpPr/>
      </xdr:nvSpPr>
      <xdr:spPr>
        <a:xfrm>
          <a:off x="1968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51436</xdr:rowOff>
    </xdr:from>
    <xdr:to>
      <xdr:col>15</xdr:col>
      <xdr:colOff>50800</xdr:colOff>
      <xdr:row>80</xdr:row>
      <xdr:rowOff>76200</xdr:rowOff>
    </xdr:to>
    <xdr:cxnSp macro="">
      <xdr:nvCxnSpPr>
        <xdr:cNvPr id="290" name="直線コネクタ 289">
          <a:extLst>
            <a:ext uri="{FF2B5EF4-FFF2-40B4-BE49-F238E27FC236}">
              <a16:creationId xmlns:a16="http://schemas.microsoft.com/office/drawing/2014/main" id="{B4AEFD7B-D9FD-47CB-A163-C0E4F989185F}"/>
            </a:ext>
          </a:extLst>
        </xdr:cNvPr>
        <xdr:cNvCxnSpPr/>
      </xdr:nvCxnSpPr>
      <xdr:spPr>
        <a:xfrm>
          <a:off x="2019300" y="137674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91" name="n_1aveValue【福祉施設】&#10;有形固定資産減価償却率">
          <a:extLst>
            <a:ext uri="{FF2B5EF4-FFF2-40B4-BE49-F238E27FC236}">
              <a16:creationId xmlns:a16="http://schemas.microsoft.com/office/drawing/2014/main" id="{71710162-7360-42E0-8CDF-317EFE1E1314}"/>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292" name="n_2aveValue【福祉施設】&#10;有形固定資産減価償却率">
          <a:extLst>
            <a:ext uri="{FF2B5EF4-FFF2-40B4-BE49-F238E27FC236}">
              <a16:creationId xmlns:a16="http://schemas.microsoft.com/office/drawing/2014/main" id="{D94BE325-AFFD-44A0-AA49-945315F5656A}"/>
            </a:ext>
          </a:extLst>
        </xdr:cNvPr>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293" name="n_3aveValue【福祉施設】&#10;有形固定資産減価償却率">
          <a:extLst>
            <a:ext uri="{FF2B5EF4-FFF2-40B4-BE49-F238E27FC236}">
              <a16:creationId xmlns:a16="http://schemas.microsoft.com/office/drawing/2014/main" id="{94E756B6-424F-49E6-96B9-ED20190EB846}"/>
            </a:ext>
          </a:extLst>
        </xdr:cNvPr>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94" name="n_4aveValue【福祉施設】&#10;有形固定資産減価償却率">
          <a:extLst>
            <a:ext uri="{FF2B5EF4-FFF2-40B4-BE49-F238E27FC236}">
              <a16:creationId xmlns:a16="http://schemas.microsoft.com/office/drawing/2014/main" id="{9EBBD37A-DD46-4ABC-B48E-09B0AF78A0CB}"/>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143527</xdr:rowOff>
    </xdr:from>
    <xdr:ext cx="405111" cy="259045"/>
    <xdr:sp macro="" textlink="">
      <xdr:nvSpPr>
        <xdr:cNvPr id="295" name="n_2mainValue【福祉施設】&#10;有形固定資産減価償却率">
          <a:extLst>
            <a:ext uri="{FF2B5EF4-FFF2-40B4-BE49-F238E27FC236}">
              <a16:creationId xmlns:a16="http://schemas.microsoft.com/office/drawing/2014/main" id="{508C659A-D66A-4086-B41B-254BBCF64FB1}"/>
            </a:ext>
          </a:extLst>
        </xdr:cNvPr>
        <xdr:cNvSpPr txBox="1"/>
      </xdr:nvSpPr>
      <xdr:spPr>
        <a:xfrm>
          <a:off x="2705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118763</xdr:rowOff>
    </xdr:from>
    <xdr:ext cx="405111" cy="259045"/>
    <xdr:sp macro="" textlink="">
      <xdr:nvSpPr>
        <xdr:cNvPr id="296" name="n_3mainValue【福祉施設】&#10;有形固定資産減価償却率">
          <a:extLst>
            <a:ext uri="{FF2B5EF4-FFF2-40B4-BE49-F238E27FC236}">
              <a16:creationId xmlns:a16="http://schemas.microsoft.com/office/drawing/2014/main" id="{DAC257DB-5DFA-4A6B-ADB4-D34B7E7A720D}"/>
            </a:ext>
          </a:extLst>
        </xdr:cNvPr>
        <xdr:cNvSpPr txBox="1"/>
      </xdr:nvSpPr>
      <xdr:spPr>
        <a:xfrm>
          <a:off x="18167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8323EE09-2C62-40DC-8C6F-D900DB2C8E4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23D929C8-2A8C-4971-BC9D-A2B982C288E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232F1D58-A9F8-4CC2-A47C-54FDC404290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57C661E5-929F-4A8F-AFB6-35D0B02AAB5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BD7364D5-58F3-4D69-9EF9-32B56A04BB3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70797B1F-DDCD-4DDB-B847-1DEC0598D73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B3C5504B-085C-49AA-9F48-80CF92C8B55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E938FDA5-238E-4E93-99E1-6AB4D7BC946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40524E4C-0EB6-440E-AC89-FBB1CB442E2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E2748C88-D95D-4709-9A99-87815F5B5FB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815224C9-EA95-4E8A-B6E9-B2A2BC7A495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BFC4FD16-F615-4842-AB1E-5B5BFD9C362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35F73093-2BAA-4870-80CC-C812350C2D6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A5A48DB3-DCAC-4A86-8A9C-D4C701E1D2E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966D1410-33A3-4AAB-96E7-4982CD1E278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E6D74345-96CC-4E4F-9F37-03CB2894D8C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D5C04C49-00C5-4037-AFB0-6B7D68C7B32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A0BFCCDC-BA0E-4E6B-B45A-6EFBF90AF55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E1A0356E-912A-4393-85C0-C3CD9DC9C85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D448D614-7A2B-4846-A948-19D24E9F866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517D0330-9CDC-46F8-A213-5D22C16923F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190E431D-3CEE-4CD5-B7EF-954B0CC775E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a:extLst>
            <a:ext uri="{FF2B5EF4-FFF2-40B4-BE49-F238E27FC236}">
              <a16:creationId xmlns:a16="http://schemas.microsoft.com/office/drawing/2014/main" id="{761B7723-EDE7-41E1-B9B8-2886889239A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20" name="直線コネクタ 319">
          <a:extLst>
            <a:ext uri="{FF2B5EF4-FFF2-40B4-BE49-F238E27FC236}">
              <a16:creationId xmlns:a16="http://schemas.microsoft.com/office/drawing/2014/main" id="{9399BC92-DA9C-4935-964A-C94FF0122243}"/>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1" name="【福祉施設】&#10;一人当たり面積最小値テキスト">
          <a:extLst>
            <a:ext uri="{FF2B5EF4-FFF2-40B4-BE49-F238E27FC236}">
              <a16:creationId xmlns:a16="http://schemas.microsoft.com/office/drawing/2014/main" id="{7E3444B9-C8B8-4EA1-B0B0-201DD6B48DA4}"/>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2" name="直線コネクタ 321">
          <a:extLst>
            <a:ext uri="{FF2B5EF4-FFF2-40B4-BE49-F238E27FC236}">
              <a16:creationId xmlns:a16="http://schemas.microsoft.com/office/drawing/2014/main" id="{3F500F0C-4DF5-42F8-AC0D-AA439ED42E2C}"/>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3" name="【福祉施設】&#10;一人当たり面積最大値テキスト">
          <a:extLst>
            <a:ext uri="{FF2B5EF4-FFF2-40B4-BE49-F238E27FC236}">
              <a16:creationId xmlns:a16="http://schemas.microsoft.com/office/drawing/2014/main" id="{2A7A738B-F2F2-4F01-BF21-BFD101FA1FDB}"/>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24" name="直線コネクタ 323">
          <a:extLst>
            <a:ext uri="{FF2B5EF4-FFF2-40B4-BE49-F238E27FC236}">
              <a16:creationId xmlns:a16="http://schemas.microsoft.com/office/drawing/2014/main" id="{39FF0DD4-5270-40B4-8AC9-B4BECB673B64}"/>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25" name="【福祉施設】&#10;一人当たり面積平均値テキスト">
          <a:extLst>
            <a:ext uri="{FF2B5EF4-FFF2-40B4-BE49-F238E27FC236}">
              <a16:creationId xmlns:a16="http://schemas.microsoft.com/office/drawing/2014/main" id="{2DF7EE24-E936-4C18-8B18-BEE7BD15E61B}"/>
            </a:ext>
          </a:extLst>
        </xdr:cNvPr>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26" name="フローチャート: 判断 325">
          <a:extLst>
            <a:ext uri="{FF2B5EF4-FFF2-40B4-BE49-F238E27FC236}">
              <a16:creationId xmlns:a16="http://schemas.microsoft.com/office/drawing/2014/main" id="{9661C602-EEC2-4A08-9D1E-843575089062}"/>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27" name="フローチャート: 判断 326">
          <a:extLst>
            <a:ext uri="{FF2B5EF4-FFF2-40B4-BE49-F238E27FC236}">
              <a16:creationId xmlns:a16="http://schemas.microsoft.com/office/drawing/2014/main" id="{1957ABCF-2716-4B38-9BC9-2DEB5E248E0E}"/>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28" name="フローチャート: 判断 327">
          <a:extLst>
            <a:ext uri="{FF2B5EF4-FFF2-40B4-BE49-F238E27FC236}">
              <a16:creationId xmlns:a16="http://schemas.microsoft.com/office/drawing/2014/main" id="{F61C0B39-CB07-47E9-A106-95B873566DC4}"/>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29" name="フローチャート: 判断 328">
          <a:extLst>
            <a:ext uri="{FF2B5EF4-FFF2-40B4-BE49-F238E27FC236}">
              <a16:creationId xmlns:a16="http://schemas.microsoft.com/office/drawing/2014/main" id="{5A4BCFD8-E4A2-4DC4-8715-941DB6FF6B1E}"/>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30" name="フローチャート: 判断 329">
          <a:extLst>
            <a:ext uri="{FF2B5EF4-FFF2-40B4-BE49-F238E27FC236}">
              <a16:creationId xmlns:a16="http://schemas.microsoft.com/office/drawing/2014/main" id="{24112977-F475-4EE3-8DDA-3998BDEC5286}"/>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1C1D9E0B-28B9-432A-AE0E-A4C9F60CFA1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1E6A727D-FD7E-4816-8411-C1060A79327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BAB8DE1B-01A2-4448-95FE-BA41260ACE3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7FC949B7-FAA9-43C9-A741-1918136DE14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1002A268-BB55-4A79-A1D5-8F5ADBE2830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133350</xdr:rowOff>
    </xdr:from>
    <xdr:to>
      <xdr:col>46</xdr:col>
      <xdr:colOff>38100</xdr:colOff>
      <xdr:row>86</xdr:row>
      <xdr:rowOff>63500</xdr:rowOff>
    </xdr:to>
    <xdr:sp macro="" textlink="">
      <xdr:nvSpPr>
        <xdr:cNvPr id="336" name="楕円 335">
          <a:extLst>
            <a:ext uri="{FF2B5EF4-FFF2-40B4-BE49-F238E27FC236}">
              <a16:creationId xmlns:a16="http://schemas.microsoft.com/office/drawing/2014/main" id="{DC1186B4-E7D3-4F12-9D4D-BBE2F61E044D}"/>
            </a:ext>
          </a:extLst>
        </xdr:cNvPr>
        <xdr:cNvSpPr/>
      </xdr:nvSpPr>
      <xdr:spPr>
        <a:xfrm>
          <a:off x="8699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135889</xdr:rowOff>
    </xdr:from>
    <xdr:to>
      <xdr:col>41</xdr:col>
      <xdr:colOff>101600</xdr:colOff>
      <xdr:row>86</xdr:row>
      <xdr:rowOff>66039</xdr:rowOff>
    </xdr:to>
    <xdr:sp macro="" textlink="">
      <xdr:nvSpPr>
        <xdr:cNvPr id="337" name="楕円 336">
          <a:extLst>
            <a:ext uri="{FF2B5EF4-FFF2-40B4-BE49-F238E27FC236}">
              <a16:creationId xmlns:a16="http://schemas.microsoft.com/office/drawing/2014/main" id="{8C13D3F1-202D-487B-885C-7523AB3DBCCF}"/>
            </a:ext>
          </a:extLst>
        </xdr:cNvPr>
        <xdr:cNvSpPr/>
      </xdr:nvSpPr>
      <xdr:spPr>
        <a:xfrm>
          <a:off x="7810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12700</xdr:rowOff>
    </xdr:from>
    <xdr:to>
      <xdr:col>45</xdr:col>
      <xdr:colOff>177800</xdr:colOff>
      <xdr:row>86</xdr:row>
      <xdr:rowOff>15239</xdr:rowOff>
    </xdr:to>
    <xdr:cxnSp macro="">
      <xdr:nvCxnSpPr>
        <xdr:cNvPr id="338" name="直線コネクタ 337">
          <a:extLst>
            <a:ext uri="{FF2B5EF4-FFF2-40B4-BE49-F238E27FC236}">
              <a16:creationId xmlns:a16="http://schemas.microsoft.com/office/drawing/2014/main" id="{9811B739-EDBD-4251-93FB-3FAA698C3C44}"/>
            </a:ext>
          </a:extLst>
        </xdr:cNvPr>
        <xdr:cNvCxnSpPr/>
      </xdr:nvCxnSpPr>
      <xdr:spPr>
        <a:xfrm flipV="1">
          <a:off x="7861300" y="147574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39" name="n_1aveValue【福祉施設】&#10;一人当たり面積">
          <a:extLst>
            <a:ext uri="{FF2B5EF4-FFF2-40B4-BE49-F238E27FC236}">
              <a16:creationId xmlns:a16="http://schemas.microsoft.com/office/drawing/2014/main" id="{5E7EC1D9-AB04-4FEB-88F7-747379F6A332}"/>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40" name="n_2aveValue【福祉施設】&#10;一人当たり面積">
          <a:extLst>
            <a:ext uri="{FF2B5EF4-FFF2-40B4-BE49-F238E27FC236}">
              <a16:creationId xmlns:a16="http://schemas.microsoft.com/office/drawing/2014/main" id="{7888221B-32F6-4EA2-AE16-398F14BFA619}"/>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41" name="n_3aveValue【福祉施設】&#10;一人当たり面積">
          <a:extLst>
            <a:ext uri="{FF2B5EF4-FFF2-40B4-BE49-F238E27FC236}">
              <a16:creationId xmlns:a16="http://schemas.microsoft.com/office/drawing/2014/main" id="{F7CB1CD7-DE74-4E3B-AB93-C9E55FF575BF}"/>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42" name="n_4aveValue【福祉施設】&#10;一人当たり面積">
          <a:extLst>
            <a:ext uri="{FF2B5EF4-FFF2-40B4-BE49-F238E27FC236}">
              <a16:creationId xmlns:a16="http://schemas.microsoft.com/office/drawing/2014/main" id="{34C67862-1123-4212-9DDA-5C821DB4B856}"/>
            </a:ext>
          </a:extLst>
        </xdr:cNvPr>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54627</xdr:rowOff>
    </xdr:from>
    <xdr:ext cx="469744" cy="259045"/>
    <xdr:sp macro="" textlink="">
      <xdr:nvSpPr>
        <xdr:cNvPr id="343" name="n_2mainValue【福祉施設】&#10;一人当たり面積">
          <a:extLst>
            <a:ext uri="{FF2B5EF4-FFF2-40B4-BE49-F238E27FC236}">
              <a16:creationId xmlns:a16="http://schemas.microsoft.com/office/drawing/2014/main" id="{1A533473-B24C-44FD-9A6E-9D3D30727291}"/>
            </a:ext>
          </a:extLst>
        </xdr:cNvPr>
        <xdr:cNvSpPr txBox="1"/>
      </xdr:nvSpPr>
      <xdr:spPr>
        <a:xfrm>
          <a:off x="8515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57166</xdr:rowOff>
    </xdr:from>
    <xdr:ext cx="469744" cy="259045"/>
    <xdr:sp macro="" textlink="">
      <xdr:nvSpPr>
        <xdr:cNvPr id="344" name="n_3mainValue【福祉施設】&#10;一人当たり面積">
          <a:extLst>
            <a:ext uri="{FF2B5EF4-FFF2-40B4-BE49-F238E27FC236}">
              <a16:creationId xmlns:a16="http://schemas.microsoft.com/office/drawing/2014/main" id="{DAFB7517-C208-49B4-8134-D2D2EEA70AEC}"/>
            </a:ext>
          </a:extLst>
        </xdr:cNvPr>
        <xdr:cNvSpPr txBox="1"/>
      </xdr:nvSpPr>
      <xdr:spPr>
        <a:xfrm>
          <a:off x="7626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88E56EDC-E975-4BFF-B52E-8073A016344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E262E59B-7823-4E4D-A6CE-7614BB74D28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B62A8CFF-1511-43B6-B969-050510E9DB4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4D6DDCDC-4E6B-468E-BC40-4D6D9DD3EBA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E2536F19-C4DC-45E6-B4EE-19E9B780C36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0232E24C-948E-4D3B-9BF4-654788030D0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9746B5CB-D585-49F6-9CB8-AD6D2468E2A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DA63F098-623D-4698-914B-57B966C8F64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a:extLst>
            <a:ext uri="{FF2B5EF4-FFF2-40B4-BE49-F238E27FC236}">
              <a16:creationId xmlns:a16="http://schemas.microsoft.com/office/drawing/2014/main" id="{7D259521-B047-4880-8E85-96CD2A90A37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a:extLst>
            <a:ext uri="{FF2B5EF4-FFF2-40B4-BE49-F238E27FC236}">
              <a16:creationId xmlns:a16="http://schemas.microsoft.com/office/drawing/2014/main" id="{711C6785-5147-4D4E-844F-2E361FDE07C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5" name="テキスト ボックス 354">
          <a:extLst>
            <a:ext uri="{FF2B5EF4-FFF2-40B4-BE49-F238E27FC236}">
              <a16:creationId xmlns:a16="http://schemas.microsoft.com/office/drawing/2014/main" id="{BFEB3464-223A-491E-BC38-BC8011C9018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6" name="直線コネクタ 355">
          <a:extLst>
            <a:ext uri="{FF2B5EF4-FFF2-40B4-BE49-F238E27FC236}">
              <a16:creationId xmlns:a16="http://schemas.microsoft.com/office/drawing/2014/main" id="{2B415340-DB96-49B8-B762-0D1EA56A0C1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7" name="テキスト ボックス 356">
          <a:extLst>
            <a:ext uri="{FF2B5EF4-FFF2-40B4-BE49-F238E27FC236}">
              <a16:creationId xmlns:a16="http://schemas.microsoft.com/office/drawing/2014/main" id="{1F3A1E56-746E-4AC7-83DC-D0B0A15253D2}"/>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8" name="直線コネクタ 357">
          <a:extLst>
            <a:ext uri="{FF2B5EF4-FFF2-40B4-BE49-F238E27FC236}">
              <a16:creationId xmlns:a16="http://schemas.microsoft.com/office/drawing/2014/main" id="{B7E2DD92-BB21-475E-A767-9AFEF0726AC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9" name="テキスト ボックス 358">
          <a:extLst>
            <a:ext uri="{FF2B5EF4-FFF2-40B4-BE49-F238E27FC236}">
              <a16:creationId xmlns:a16="http://schemas.microsoft.com/office/drawing/2014/main" id="{493074E1-A836-4AA1-B4CB-B7F2E8111D3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0" name="直線コネクタ 359">
          <a:extLst>
            <a:ext uri="{FF2B5EF4-FFF2-40B4-BE49-F238E27FC236}">
              <a16:creationId xmlns:a16="http://schemas.microsoft.com/office/drawing/2014/main" id="{E287A74E-9FAD-4FC0-83F9-A7F2FB8910FC}"/>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1" name="テキスト ボックス 360">
          <a:extLst>
            <a:ext uri="{FF2B5EF4-FFF2-40B4-BE49-F238E27FC236}">
              <a16:creationId xmlns:a16="http://schemas.microsoft.com/office/drawing/2014/main" id="{65E18D3E-DCA5-4748-874A-A5C715A9077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2" name="直線コネクタ 361">
          <a:extLst>
            <a:ext uri="{FF2B5EF4-FFF2-40B4-BE49-F238E27FC236}">
              <a16:creationId xmlns:a16="http://schemas.microsoft.com/office/drawing/2014/main" id="{4E658285-0A1E-4214-92EC-9C7335BC8DE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3" name="テキスト ボックス 362">
          <a:extLst>
            <a:ext uri="{FF2B5EF4-FFF2-40B4-BE49-F238E27FC236}">
              <a16:creationId xmlns:a16="http://schemas.microsoft.com/office/drawing/2014/main" id="{29A4C32C-9130-4129-94FE-7387F837D77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4" name="直線コネクタ 363">
          <a:extLst>
            <a:ext uri="{FF2B5EF4-FFF2-40B4-BE49-F238E27FC236}">
              <a16:creationId xmlns:a16="http://schemas.microsoft.com/office/drawing/2014/main" id="{A4EF7E18-C6C1-4507-AB2E-B8230ED83FA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65" name="テキスト ボックス 364">
          <a:extLst>
            <a:ext uri="{FF2B5EF4-FFF2-40B4-BE49-F238E27FC236}">
              <a16:creationId xmlns:a16="http://schemas.microsoft.com/office/drawing/2014/main" id="{1B150E5B-4509-49EA-A2D4-ECB35CAB264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a:extLst>
            <a:ext uri="{FF2B5EF4-FFF2-40B4-BE49-F238E27FC236}">
              <a16:creationId xmlns:a16="http://schemas.microsoft.com/office/drawing/2014/main" id="{911BE8CB-D485-42AB-A74D-755F67BE763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市民会館】&#10;有形固定資産減価償却率グラフ枠">
          <a:extLst>
            <a:ext uri="{FF2B5EF4-FFF2-40B4-BE49-F238E27FC236}">
              <a16:creationId xmlns:a16="http://schemas.microsoft.com/office/drawing/2014/main" id="{3FC372C5-0ADA-482D-95AF-54A2A961775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68" name="直線コネクタ 367">
          <a:extLst>
            <a:ext uri="{FF2B5EF4-FFF2-40B4-BE49-F238E27FC236}">
              <a16:creationId xmlns:a16="http://schemas.microsoft.com/office/drawing/2014/main" id="{ABD18C18-DE11-4B03-8E6D-45B31CF8282C}"/>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69" name="【市民会館】&#10;有形固定資産減価償却率最小値テキスト">
          <a:extLst>
            <a:ext uri="{FF2B5EF4-FFF2-40B4-BE49-F238E27FC236}">
              <a16:creationId xmlns:a16="http://schemas.microsoft.com/office/drawing/2014/main" id="{1D85C92A-9078-4E13-9FDA-FF1E984B9D5F}"/>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70" name="直線コネクタ 369">
          <a:extLst>
            <a:ext uri="{FF2B5EF4-FFF2-40B4-BE49-F238E27FC236}">
              <a16:creationId xmlns:a16="http://schemas.microsoft.com/office/drawing/2014/main" id="{75832895-9FCC-47E8-8D29-D5F51BD1531D}"/>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71" name="【市民会館】&#10;有形固定資産減価償却率最大値テキスト">
          <a:extLst>
            <a:ext uri="{FF2B5EF4-FFF2-40B4-BE49-F238E27FC236}">
              <a16:creationId xmlns:a16="http://schemas.microsoft.com/office/drawing/2014/main" id="{D484401A-8BEF-4BD3-86B8-09D503C22585}"/>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2" name="直線コネクタ 371">
          <a:extLst>
            <a:ext uri="{FF2B5EF4-FFF2-40B4-BE49-F238E27FC236}">
              <a16:creationId xmlns:a16="http://schemas.microsoft.com/office/drawing/2014/main" id="{86896C1F-C765-404B-B62A-97B2DCC68BF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73" name="【市民会館】&#10;有形固定資産減価償却率平均値テキスト">
          <a:extLst>
            <a:ext uri="{FF2B5EF4-FFF2-40B4-BE49-F238E27FC236}">
              <a16:creationId xmlns:a16="http://schemas.microsoft.com/office/drawing/2014/main" id="{0C3069BF-1EBB-4D4C-A5BE-C89DC15048FB}"/>
            </a:ext>
          </a:extLst>
        </xdr:cNvPr>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74" name="フローチャート: 判断 373">
          <a:extLst>
            <a:ext uri="{FF2B5EF4-FFF2-40B4-BE49-F238E27FC236}">
              <a16:creationId xmlns:a16="http://schemas.microsoft.com/office/drawing/2014/main" id="{4C6A07DB-AA6B-4E1E-A22E-09832A5947EF}"/>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75" name="フローチャート: 判断 374">
          <a:extLst>
            <a:ext uri="{FF2B5EF4-FFF2-40B4-BE49-F238E27FC236}">
              <a16:creationId xmlns:a16="http://schemas.microsoft.com/office/drawing/2014/main" id="{52609836-8870-4D79-88FB-91C57BC3EFB2}"/>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76" name="フローチャート: 判断 375">
          <a:extLst>
            <a:ext uri="{FF2B5EF4-FFF2-40B4-BE49-F238E27FC236}">
              <a16:creationId xmlns:a16="http://schemas.microsoft.com/office/drawing/2014/main" id="{B4053F4F-FB8D-4B34-A5D7-C91B5A3CF203}"/>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77" name="フローチャート: 判断 376">
          <a:extLst>
            <a:ext uri="{FF2B5EF4-FFF2-40B4-BE49-F238E27FC236}">
              <a16:creationId xmlns:a16="http://schemas.microsoft.com/office/drawing/2014/main" id="{5B6D86B0-B635-4338-978D-EE57150803AC}"/>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78" name="フローチャート: 判断 377">
          <a:extLst>
            <a:ext uri="{FF2B5EF4-FFF2-40B4-BE49-F238E27FC236}">
              <a16:creationId xmlns:a16="http://schemas.microsoft.com/office/drawing/2014/main" id="{8119B256-4FB8-4E17-8AFC-E1691C95B3E4}"/>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3CAC874C-2BFF-4C29-AB70-9308DD15BC7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FB4AA7D2-910A-4ADD-A44F-E84E6B3C986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33882BDE-68F3-4687-9260-24A149E2D52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E8DE3E2C-4CEC-4A8E-BB6A-F22C3325A3A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60B99BA6-EDAB-4842-9026-CC4E4D72586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132080</xdr:rowOff>
    </xdr:from>
    <xdr:to>
      <xdr:col>24</xdr:col>
      <xdr:colOff>114300</xdr:colOff>
      <xdr:row>105</xdr:row>
      <xdr:rowOff>62230</xdr:rowOff>
    </xdr:to>
    <xdr:sp macro="" textlink="">
      <xdr:nvSpPr>
        <xdr:cNvPr id="384" name="楕円 383">
          <a:extLst>
            <a:ext uri="{FF2B5EF4-FFF2-40B4-BE49-F238E27FC236}">
              <a16:creationId xmlns:a16="http://schemas.microsoft.com/office/drawing/2014/main" id="{DC598DD7-286B-4B2A-9303-E2DCAE28336E}"/>
            </a:ext>
          </a:extLst>
        </xdr:cNvPr>
        <xdr:cNvSpPr/>
      </xdr:nvSpPr>
      <xdr:spPr>
        <a:xfrm>
          <a:off x="4584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110507</xdr:rowOff>
    </xdr:from>
    <xdr:ext cx="405111" cy="259045"/>
    <xdr:sp macro="" textlink="">
      <xdr:nvSpPr>
        <xdr:cNvPr id="385" name="【市民会館】&#10;有形固定資産減価償却率該当値テキスト">
          <a:extLst>
            <a:ext uri="{FF2B5EF4-FFF2-40B4-BE49-F238E27FC236}">
              <a16:creationId xmlns:a16="http://schemas.microsoft.com/office/drawing/2014/main" id="{36490E30-44A6-4287-A7A9-F5FF3595AF1F}"/>
            </a:ext>
          </a:extLst>
        </xdr:cNvPr>
        <xdr:cNvSpPr txBox="1"/>
      </xdr:nvSpPr>
      <xdr:spPr>
        <a:xfrm>
          <a:off x="46736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129539</xdr:rowOff>
    </xdr:from>
    <xdr:to>
      <xdr:col>20</xdr:col>
      <xdr:colOff>38100</xdr:colOff>
      <xdr:row>105</xdr:row>
      <xdr:rowOff>59689</xdr:rowOff>
    </xdr:to>
    <xdr:sp macro="" textlink="">
      <xdr:nvSpPr>
        <xdr:cNvPr id="386" name="楕円 385">
          <a:extLst>
            <a:ext uri="{FF2B5EF4-FFF2-40B4-BE49-F238E27FC236}">
              <a16:creationId xmlns:a16="http://schemas.microsoft.com/office/drawing/2014/main" id="{58ACCE78-2841-4C22-9CE1-C7AFDC678092}"/>
            </a:ext>
          </a:extLst>
        </xdr:cNvPr>
        <xdr:cNvSpPr/>
      </xdr:nvSpPr>
      <xdr:spPr>
        <a:xfrm>
          <a:off x="3746500" y="179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8889</xdr:rowOff>
    </xdr:from>
    <xdr:to>
      <xdr:col>24</xdr:col>
      <xdr:colOff>63500</xdr:colOff>
      <xdr:row>105</xdr:row>
      <xdr:rowOff>11430</xdr:rowOff>
    </xdr:to>
    <xdr:cxnSp macro="">
      <xdr:nvCxnSpPr>
        <xdr:cNvPr id="387" name="直線コネクタ 386">
          <a:extLst>
            <a:ext uri="{FF2B5EF4-FFF2-40B4-BE49-F238E27FC236}">
              <a16:creationId xmlns:a16="http://schemas.microsoft.com/office/drawing/2014/main" id="{AED6E920-B313-4666-916F-28C964D1994B}"/>
            </a:ext>
          </a:extLst>
        </xdr:cNvPr>
        <xdr:cNvCxnSpPr/>
      </xdr:nvCxnSpPr>
      <xdr:spPr>
        <a:xfrm>
          <a:off x="3797300" y="1801113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104139</xdr:rowOff>
    </xdr:from>
    <xdr:to>
      <xdr:col>15</xdr:col>
      <xdr:colOff>101600</xdr:colOff>
      <xdr:row>105</xdr:row>
      <xdr:rowOff>34289</xdr:rowOff>
    </xdr:to>
    <xdr:sp macro="" textlink="">
      <xdr:nvSpPr>
        <xdr:cNvPr id="388" name="楕円 387">
          <a:extLst>
            <a:ext uri="{FF2B5EF4-FFF2-40B4-BE49-F238E27FC236}">
              <a16:creationId xmlns:a16="http://schemas.microsoft.com/office/drawing/2014/main" id="{B8EBFC69-B2A2-4DC3-9A14-1F8E029335EF}"/>
            </a:ext>
          </a:extLst>
        </xdr:cNvPr>
        <xdr:cNvSpPr/>
      </xdr:nvSpPr>
      <xdr:spPr>
        <a:xfrm>
          <a:off x="2857500" y="1793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154939</xdr:rowOff>
    </xdr:from>
    <xdr:to>
      <xdr:col>19</xdr:col>
      <xdr:colOff>177800</xdr:colOff>
      <xdr:row>105</xdr:row>
      <xdr:rowOff>8889</xdr:rowOff>
    </xdr:to>
    <xdr:cxnSp macro="">
      <xdr:nvCxnSpPr>
        <xdr:cNvPr id="389" name="直線コネクタ 388">
          <a:extLst>
            <a:ext uri="{FF2B5EF4-FFF2-40B4-BE49-F238E27FC236}">
              <a16:creationId xmlns:a16="http://schemas.microsoft.com/office/drawing/2014/main" id="{926B9EC4-B4D4-4874-A55A-3CE009771749}"/>
            </a:ext>
          </a:extLst>
        </xdr:cNvPr>
        <xdr:cNvCxnSpPr/>
      </xdr:nvCxnSpPr>
      <xdr:spPr>
        <a:xfrm>
          <a:off x="2908300" y="179857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78739</xdr:rowOff>
    </xdr:from>
    <xdr:to>
      <xdr:col>10</xdr:col>
      <xdr:colOff>165100</xdr:colOff>
      <xdr:row>105</xdr:row>
      <xdr:rowOff>8889</xdr:rowOff>
    </xdr:to>
    <xdr:sp macro="" textlink="">
      <xdr:nvSpPr>
        <xdr:cNvPr id="390" name="楕円 389">
          <a:extLst>
            <a:ext uri="{FF2B5EF4-FFF2-40B4-BE49-F238E27FC236}">
              <a16:creationId xmlns:a16="http://schemas.microsoft.com/office/drawing/2014/main" id="{FA4D570D-8409-4FFC-AAB5-4CC4E498DEFC}"/>
            </a:ext>
          </a:extLst>
        </xdr:cNvPr>
        <xdr:cNvSpPr/>
      </xdr:nvSpPr>
      <xdr:spPr>
        <a:xfrm>
          <a:off x="1968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129539</xdr:rowOff>
    </xdr:from>
    <xdr:to>
      <xdr:col>15</xdr:col>
      <xdr:colOff>50800</xdr:colOff>
      <xdr:row>104</xdr:row>
      <xdr:rowOff>154939</xdr:rowOff>
    </xdr:to>
    <xdr:cxnSp macro="">
      <xdr:nvCxnSpPr>
        <xdr:cNvPr id="391" name="直線コネクタ 390">
          <a:extLst>
            <a:ext uri="{FF2B5EF4-FFF2-40B4-BE49-F238E27FC236}">
              <a16:creationId xmlns:a16="http://schemas.microsoft.com/office/drawing/2014/main" id="{F5B4FAB1-C133-479B-BCAC-2E0D767B9F24}"/>
            </a:ext>
          </a:extLst>
        </xdr:cNvPr>
        <xdr:cNvCxnSpPr/>
      </xdr:nvCxnSpPr>
      <xdr:spPr>
        <a:xfrm>
          <a:off x="2019300" y="179603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392" name="n_1aveValue【市民会館】&#10;有形固定資産減価償却率">
          <a:extLst>
            <a:ext uri="{FF2B5EF4-FFF2-40B4-BE49-F238E27FC236}">
              <a16:creationId xmlns:a16="http://schemas.microsoft.com/office/drawing/2014/main" id="{02E2988A-04FD-4C67-8440-12EDC097DC8D}"/>
            </a:ext>
          </a:extLst>
        </xdr:cNvPr>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93" name="n_2aveValue【市民会館】&#10;有形固定資産減価償却率">
          <a:extLst>
            <a:ext uri="{FF2B5EF4-FFF2-40B4-BE49-F238E27FC236}">
              <a16:creationId xmlns:a16="http://schemas.microsoft.com/office/drawing/2014/main" id="{38B4E02C-F3F1-46B1-BEB8-F555417C5228}"/>
            </a:ext>
          </a:extLst>
        </xdr:cNvPr>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94" name="n_3aveValue【市民会館】&#10;有形固定資産減価償却率">
          <a:extLst>
            <a:ext uri="{FF2B5EF4-FFF2-40B4-BE49-F238E27FC236}">
              <a16:creationId xmlns:a16="http://schemas.microsoft.com/office/drawing/2014/main" id="{F8CF5E85-0A4B-4B0F-A0E0-B2642570201B}"/>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395" name="n_4aveValue【市民会館】&#10;有形固定資産減価償却率">
          <a:extLst>
            <a:ext uri="{FF2B5EF4-FFF2-40B4-BE49-F238E27FC236}">
              <a16:creationId xmlns:a16="http://schemas.microsoft.com/office/drawing/2014/main" id="{6326F262-D8D1-44CE-98B2-F253D65108B7}"/>
            </a:ext>
          </a:extLst>
        </xdr:cNvPr>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50816</xdr:rowOff>
    </xdr:from>
    <xdr:ext cx="405111" cy="259045"/>
    <xdr:sp macro="" textlink="">
      <xdr:nvSpPr>
        <xdr:cNvPr id="396" name="n_1mainValue【市民会館】&#10;有形固定資産減価償却率">
          <a:extLst>
            <a:ext uri="{FF2B5EF4-FFF2-40B4-BE49-F238E27FC236}">
              <a16:creationId xmlns:a16="http://schemas.microsoft.com/office/drawing/2014/main" id="{3C81EECE-203B-42B2-B309-C472C84AE5F7}"/>
            </a:ext>
          </a:extLst>
        </xdr:cNvPr>
        <xdr:cNvSpPr txBox="1"/>
      </xdr:nvSpPr>
      <xdr:spPr>
        <a:xfrm>
          <a:off x="3582044" y="18053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25416</xdr:rowOff>
    </xdr:from>
    <xdr:ext cx="405111" cy="259045"/>
    <xdr:sp macro="" textlink="">
      <xdr:nvSpPr>
        <xdr:cNvPr id="397" name="n_2mainValue【市民会館】&#10;有形固定資産減価償却率">
          <a:extLst>
            <a:ext uri="{FF2B5EF4-FFF2-40B4-BE49-F238E27FC236}">
              <a16:creationId xmlns:a16="http://schemas.microsoft.com/office/drawing/2014/main" id="{57F9B039-ABDD-4EEE-A58A-CC3A7CBE555E}"/>
            </a:ext>
          </a:extLst>
        </xdr:cNvPr>
        <xdr:cNvSpPr txBox="1"/>
      </xdr:nvSpPr>
      <xdr:spPr>
        <a:xfrm>
          <a:off x="2705744" y="1802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xdr:rowOff>
    </xdr:from>
    <xdr:ext cx="405111" cy="259045"/>
    <xdr:sp macro="" textlink="">
      <xdr:nvSpPr>
        <xdr:cNvPr id="398" name="n_3mainValue【市民会館】&#10;有形固定資産減価償却率">
          <a:extLst>
            <a:ext uri="{FF2B5EF4-FFF2-40B4-BE49-F238E27FC236}">
              <a16:creationId xmlns:a16="http://schemas.microsoft.com/office/drawing/2014/main" id="{F5964F43-A045-434A-A02B-2C0B96D00049}"/>
            </a:ext>
          </a:extLst>
        </xdr:cNvPr>
        <xdr:cNvSpPr txBox="1"/>
      </xdr:nvSpPr>
      <xdr:spPr>
        <a:xfrm>
          <a:off x="1816744"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a:extLst>
            <a:ext uri="{FF2B5EF4-FFF2-40B4-BE49-F238E27FC236}">
              <a16:creationId xmlns:a16="http://schemas.microsoft.com/office/drawing/2014/main" id="{5E08DAE7-20B6-4AA9-A471-63C866D6101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a:extLst>
            <a:ext uri="{FF2B5EF4-FFF2-40B4-BE49-F238E27FC236}">
              <a16:creationId xmlns:a16="http://schemas.microsoft.com/office/drawing/2014/main" id="{348D63AF-37E2-4BC6-864A-DDDC2FFA4E8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a:extLst>
            <a:ext uri="{FF2B5EF4-FFF2-40B4-BE49-F238E27FC236}">
              <a16:creationId xmlns:a16="http://schemas.microsoft.com/office/drawing/2014/main" id="{D9819F09-84A8-43C2-A6E6-F86243A8EA9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a:extLst>
            <a:ext uri="{FF2B5EF4-FFF2-40B4-BE49-F238E27FC236}">
              <a16:creationId xmlns:a16="http://schemas.microsoft.com/office/drawing/2014/main" id="{ADC46EF4-3CCF-463F-9CDC-4892A9D3F86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a:extLst>
            <a:ext uri="{FF2B5EF4-FFF2-40B4-BE49-F238E27FC236}">
              <a16:creationId xmlns:a16="http://schemas.microsoft.com/office/drawing/2014/main" id="{3C799333-94DE-43EA-A88F-3C6BDC34852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a:extLst>
            <a:ext uri="{FF2B5EF4-FFF2-40B4-BE49-F238E27FC236}">
              <a16:creationId xmlns:a16="http://schemas.microsoft.com/office/drawing/2014/main" id="{9A2A5212-83D6-4A4D-B973-A77BC9E70B7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a:extLst>
            <a:ext uri="{FF2B5EF4-FFF2-40B4-BE49-F238E27FC236}">
              <a16:creationId xmlns:a16="http://schemas.microsoft.com/office/drawing/2014/main" id="{6B11FB5B-72EC-4DC6-B647-3CEB70A1CFC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id="{FF8E4FA3-4A1C-4427-93A3-04724B20DD2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8DC293F2-6AE0-44AC-A8AE-BC2EED66D40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id="{FF07CABD-6775-480B-976F-EF37197FE33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a:extLst>
            <a:ext uri="{FF2B5EF4-FFF2-40B4-BE49-F238E27FC236}">
              <a16:creationId xmlns:a16="http://schemas.microsoft.com/office/drawing/2014/main" id="{6DD854A0-1E1C-46AC-8522-15D95F24875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0" name="テキスト ボックス 409">
          <a:extLst>
            <a:ext uri="{FF2B5EF4-FFF2-40B4-BE49-F238E27FC236}">
              <a16:creationId xmlns:a16="http://schemas.microsoft.com/office/drawing/2014/main" id="{F8D563F0-AC6C-4001-92B7-76D2F93F368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a:extLst>
            <a:ext uri="{FF2B5EF4-FFF2-40B4-BE49-F238E27FC236}">
              <a16:creationId xmlns:a16="http://schemas.microsoft.com/office/drawing/2014/main" id="{EE482B81-5FEB-4276-BE3E-DC2BB36C9D7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2" name="テキスト ボックス 411">
          <a:extLst>
            <a:ext uri="{FF2B5EF4-FFF2-40B4-BE49-F238E27FC236}">
              <a16:creationId xmlns:a16="http://schemas.microsoft.com/office/drawing/2014/main" id="{8FD7A599-D5E5-4AE1-AFAF-AD7C3D0B7DC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a:extLst>
            <a:ext uri="{FF2B5EF4-FFF2-40B4-BE49-F238E27FC236}">
              <a16:creationId xmlns:a16="http://schemas.microsoft.com/office/drawing/2014/main" id="{FAF9F27B-8B77-4CFB-9E6F-A2CF896FCF0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4" name="テキスト ボックス 413">
          <a:extLst>
            <a:ext uri="{FF2B5EF4-FFF2-40B4-BE49-F238E27FC236}">
              <a16:creationId xmlns:a16="http://schemas.microsoft.com/office/drawing/2014/main" id="{07A2EF29-75BF-4BFF-8348-727BB441E56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a:extLst>
            <a:ext uri="{FF2B5EF4-FFF2-40B4-BE49-F238E27FC236}">
              <a16:creationId xmlns:a16="http://schemas.microsoft.com/office/drawing/2014/main" id="{DBD49B2F-DC04-471C-8ADA-18B8782DFB4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6" name="テキスト ボックス 415">
          <a:extLst>
            <a:ext uri="{FF2B5EF4-FFF2-40B4-BE49-F238E27FC236}">
              <a16:creationId xmlns:a16="http://schemas.microsoft.com/office/drawing/2014/main" id="{32DD61A6-7406-4854-A657-597706DF9EF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a:extLst>
            <a:ext uri="{FF2B5EF4-FFF2-40B4-BE49-F238E27FC236}">
              <a16:creationId xmlns:a16="http://schemas.microsoft.com/office/drawing/2014/main" id="{C605DFD1-0218-4173-B3DD-B021B8CF5CA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8" name="テキスト ボックス 417">
          <a:extLst>
            <a:ext uri="{FF2B5EF4-FFF2-40B4-BE49-F238E27FC236}">
              <a16:creationId xmlns:a16="http://schemas.microsoft.com/office/drawing/2014/main" id="{65D45C29-0EBF-475D-890E-B0BBA50448EB}"/>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a:extLst>
            <a:ext uri="{FF2B5EF4-FFF2-40B4-BE49-F238E27FC236}">
              <a16:creationId xmlns:a16="http://schemas.microsoft.com/office/drawing/2014/main" id="{7B9242E4-7294-45FC-8E37-15057E29DBB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0" name="テキスト ボックス 419">
          <a:extLst>
            <a:ext uri="{FF2B5EF4-FFF2-40B4-BE49-F238E27FC236}">
              <a16:creationId xmlns:a16="http://schemas.microsoft.com/office/drawing/2014/main" id="{D5CA61B1-1F24-4A91-997C-5C0FE7A9D6D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市民会館】&#10;一人当たり面積グラフ枠">
          <a:extLst>
            <a:ext uri="{FF2B5EF4-FFF2-40B4-BE49-F238E27FC236}">
              <a16:creationId xmlns:a16="http://schemas.microsoft.com/office/drawing/2014/main" id="{1D01EC37-4471-433E-8BF9-1692453377D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22" name="直線コネクタ 421">
          <a:extLst>
            <a:ext uri="{FF2B5EF4-FFF2-40B4-BE49-F238E27FC236}">
              <a16:creationId xmlns:a16="http://schemas.microsoft.com/office/drawing/2014/main" id="{C4F12E24-E81B-4104-A16B-3BF637C2D788}"/>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23" name="【市民会館】&#10;一人当たり面積最小値テキスト">
          <a:extLst>
            <a:ext uri="{FF2B5EF4-FFF2-40B4-BE49-F238E27FC236}">
              <a16:creationId xmlns:a16="http://schemas.microsoft.com/office/drawing/2014/main" id="{3E7361B9-1CFE-48CE-90DC-EF9E1CC2A0EA}"/>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24" name="直線コネクタ 423">
          <a:extLst>
            <a:ext uri="{FF2B5EF4-FFF2-40B4-BE49-F238E27FC236}">
              <a16:creationId xmlns:a16="http://schemas.microsoft.com/office/drawing/2014/main" id="{860A73D8-BA7B-42C8-9470-815553924D9D}"/>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25" name="【市民会館】&#10;一人当たり面積最大値テキスト">
          <a:extLst>
            <a:ext uri="{FF2B5EF4-FFF2-40B4-BE49-F238E27FC236}">
              <a16:creationId xmlns:a16="http://schemas.microsoft.com/office/drawing/2014/main" id="{C427D2D3-EA1D-467F-843B-D1788AA192D3}"/>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26" name="直線コネクタ 425">
          <a:extLst>
            <a:ext uri="{FF2B5EF4-FFF2-40B4-BE49-F238E27FC236}">
              <a16:creationId xmlns:a16="http://schemas.microsoft.com/office/drawing/2014/main" id="{5D057454-F458-4C61-82DC-DD20967AF734}"/>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27" name="【市民会館】&#10;一人当たり面積平均値テキスト">
          <a:extLst>
            <a:ext uri="{FF2B5EF4-FFF2-40B4-BE49-F238E27FC236}">
              <a16:creationId xmlns:a16="http://schemas.microsoft.com/office/drawing/2014/main" id="{5B1CA773-AF58-4447-884C-D88816E5DEB2}"/>
            </a:ext>
          </a:extLst>
        </xdr:cNvPr>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28" name="フローチャート: 判断 427">
          <a:extLst>
            <a:ext uri="{FF2B5EF4-FFF2-40B4-BE49-F238E27FC236}">
              <a16:creationId xmlns:a16="http://schemas.microsoft.com/office/drawing/2014/main" id="{0E112098-ADD7-428F-A5BE-2CFD8608AA5E}"/>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29" name="フローチャート: 判断 428">
          <a:extLst>
            <a:ext uri="{FF2B5EF4-FFF2-40B4-BE49-F238E27FC236}">
              <a16:creationId xmlns:a16="http://schemas.microsoft.com/office/drawing/2014/main" id="{CDED512D-4162-4B6B-877B-0389031F09AD}"/>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30" name="フローチャート: 判断 429">
          <a:extLst>
            <a:ext uri="{FF2B5EF4-FFF2-40B4-BE49-F238E27FC236}">
              <a16:creationId xmlns:a16="http://schemas.microsoft.com/office/drawing/2014/main" id="{412A0936-9D94-472A-9FF1-61960DE39A14}"/>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31" name="フローチャート: 判断 430">
          <a:extLst>
            <a:ext uri="{FF2B5EF4-FFF2-40B4-BE49-F238E27FC236}">
              <a16:creationId xmlns:a16="http://schemas.microsoft.com/office/drawing/2014/main" id="{5705E493-C405-4E0E-A4C8-EF02DA38750F}"/>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32" name="フローチャート: 判断 431">
          <a:extLst>
            <a:ext uri="{FF2B5EF4-FFF2-40B4-BE49-F238E27FC236}">
              <a16:creationId xmlns:a16="http://schemas.microsoft.com/office/drawing/2014/main" id="{8CEE6AFD-F303-4F9B-A5D9-C838333AE2F0}"/>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61B69634-09F8-41A3-8B6F-F27D74E79C4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3C777F0E-FE54-4D1A-A03D-531EB149865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D6275C09-9E3E-4582-8127-27C00F37EBE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4555BAE0-D3DE-4E19-B75D-792EE25F450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3376B5E3-3DA1-414B-BEDB-7F62E642A54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59689</xdr:rowOff>
    </xdr:from>
    <xdr:to>
      <xdr:col>55</xdr:col>
      <xdr:colOff>50800</xdr:colOff>
      <xdr:row>107</xdr:row>
      <xdr:rowOff>161289</xdr:rowOff>
    </xdr:to>
    <xdr:sp macro="" textlink="">
      <xdr:nvSpPr>
        <xdr:cNvPr id="438" name="楕円 437">
          <a:extLst>
            <a:ext uri="{FF2B5EF4-FFF2-40B4-BE49-F238E27FC236}">
              <a16:creationId xmlns:a16="http://schemas.microsoft.com/office/drawing/2014/main" id="{D4C817FA-6614-48F9-A432-C63A4B3AF6BD}"/>
            </a:ext>
          </a:extLst>
        </xdr:cNvPr>
        <xdr:cNvSpPr/>
      </xdr:nvSpPr>
      <xdr:spPr>
        <a:xfrm>
          <a:off x="10426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38116</xdr:rowOff>
    </xdr:from>
    <xdr:ext cx="469744" cy="259045"/>
    <xdr:sp macro="" textlink="">
      <xdr:nvSpPr>
        <xdr:cNvPr id="439" name="【市民会館】&#10;一人当たり面積該当値テキスト">
          <a:extLst>
            <a:ext uri="{FF2B5EF4-FFF2-40B4-BE49-F238E27FC236}">
              <a16:creationId xmlns:a16="http://schemas.microsoft.com/office/drawing/2014/main" id="{937C5DC2-DFDD-49A2-9937-EE628FC66C82}"/>
            </a:ext>
          </a:extLst>
        </xdr:cNvPr>
        <xdr:cNvSpPr txBox="1"/>
      </xdr:nvSpPr>
      <xdr:spPr>
        <a:xfrm>
          <a:off x="10515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61595</xdr:rowOff>
    </xdr:from>
    <xdr:to>
      <xdr:col>50</xdr:col>
      <xdr:colOff>165100</xdr:colOff>
      <xdr:row>107</xdr:row>
      <xdr:rowOff>163195</xdr:rowOff>
    </xdr:to>
    <xdr:sp macro="" textlink="">
      <xdr:nvSpPr>
        <xdr:cNvPr id="440" name="楕円 439">
          <a:extLst>
            <a:ext uri="{FF2B5EF4-FFF2-40B4-BE49-F238E27FC236}">
              <a16:creationId xmlns:a16="http://schemas.microsoft.com/office/drawing/2014/main" id="{5B07ED2B-0C74-4178-8418-FBB74609917A}"/>
            </a:ext>
          </a:extLst>
        </xdr:cNvPr>
        <xdr:cNvSpPr/>
      </xdr:nvSpPr>
      <xdr:spPr>
        <a:xfrm>
          <a:off x="95885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110489</xdr:rowOff>
    </xdr:from>
    <xdr:to>
      <xdr:col>55</xdr:col>
      <xdr:colOff>0</xdr:colOff>
      <xdr:row>107</xdr:row>
      <xdr:rowOff>112395</xdr:rowOff>
    </xdr:to>
    <xdr:cxnSp macro="">
      <xdr:nvCxnSpPr>
        <xdr:cNvPr id="441" name="直線コネクタ 440">
          <a:extLst>
            <a:ext uri="{FF2B5EF4-FFF2-40B4-BE49-F238E27FC236}">
              <a16:creationId xmlns:a16="http://schemas.microsoft.com/office/drawing/2014/main" id="{767E6958-280A-4A43-8E3F-424DCC1BA339}"/>
            </a:ext>
          </a:extLst>
        </xdr:cNvPr>
        <xdr:cNvCxnSpPr/>
      </xdr:nvCxnSpPr>
      <xdr:spPr>
        <a:xfrm flipV="1">
          <a:off x="9639300" y="184556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65405</xdr:rowOff>
    </xdr:from>
    <xdr:to>
      <xdr:col>46</xdr:col>
      <xdr:colOff>38100</xdr:colOff>
      <xdr:row>107</xdr:row>
      <xdr:rowOff>167005</xdr:rowOff>
    </xdr:to>
    <xdr:sp macro="" textlink="">
      <xdr:nvSpPr>
        <xdr:cNvPr id="442" name="楕円 441">
          <a:extLst>
            <a:ext uri="{FF2B5EF4-FFF2-40B4-BE49-F238E27FC236}">
              <a16:creationId xmlns:a16="http://schemas.microsoft.com/office/drawing/2014/main" id="{532244D8-96AF-4252-BD82-A3914C8B10C6}"/>
            </a:ext>
          </a:extLst>
        </xdr:cNvPr>
        <xdr:cNvSpPr/>
      </xdr:nvSpPr>
      <xdr:spPr>
        <a:xfrm>
          <a:off x="8699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112395</xdr:rowOff>
    </xdr:from>
    <xdr:to>
      <xdr:col>50</xdr:col>
      <xdr:colOff>114300</xdr:colOff>
      <xdr:row>107</xdr:row>
      <xdr:rowOff>116205</xdr:rowOff>
    </xdr:to>
    <xdr:cxnSp macro="">
      <xdr:nvCxnSpPr>
        <xdr:cNvPr id="443" name="直線コネクタ 442">
          <a:extLst>
            <a:ext uri="{FF2B5EF4-FFF2-40B4-BE49-F238E27FC236}">
              <a16:creationId xmlns:a16="http://schemas.microsoft.com/office/drawing/2014/main" id="{A8DE2330-A4C7-41C5-A9F4-68770F53275E}"/>
            </a:ext>
          </a:extLst>
        </xdr:cNvPr>
        <xdr:cNvCxnSpPr/>
      </xdr:nvCxnSpPr>
      <xdr:spPr>
        <a:xfrm flipV="1">
          <a:off x="8750300" y="184575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67311</xdr:rowOff>
    </xdr:from>
    <xdr:to>
      <xdr:col>41</xdr:col>
      <xdr:colOff>101600</xdr:colOff>
      <xdr:row>107</xdr:row>
      <xdr:rowOff>168911</xdr:rowOff>
    </xdr:to>
    <xdr:sp macro="" textlink="">
      <xdr:nvSpPr>
        <xdr:cNvPr id="444" name="楕円 443">
          <a:extLst>
            <a:ext uri="{FF2B5EF4-FFF2-40B4-BE49-F238E27FC236}">
              <a16:creationId xmlns:a16="http://schemas.microsoft.com/office/drawing/2014/main" id="{9D8EF92C-5DE3-4653-87D1-5C59C8A8FD77}"/>
            </a:ext>
          </a:extLst>
        </xdr:cNvPr>
        <xdr:cNvSpPr/>
      </xdr:nvSpPr>
      <xdr:spPr>
        <a:xfrm>
          <a:off x="7810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116205</xdr:rowOff>
    </xdr:from>
    <xdr:to>
      <xdr:col>45</xdr:col>
      <xdr:colOff>177800</xdr:colOff>
      <xdr:row>107</xdr:row>
      <xdr:rowOff>118111</xdr:rowOff>
    </xdr:to>
    <xdr:cxnSp macro="">
      <xdr:nvCxnSpPr>
        <xdr:cNvPr id="445" name="直線コネクタ 444">
          <a:extLst>
            <a:ext uri="{FF2B5EF4-FFF2-40B4-BE49-F238E27FC236}">
              <a16:creationId xmlns:a16="http://schemas.microsoft.com/office/drawing/2014/main" id="{0105E0F1-9501-4E70-BC56-BE6CD5E7777C}"/>
            </a:ext>
          </a:extLst>
        </xdr:cNvPr>
        <xdr:cNvCxnSpPr/>
      </xdr:nvCxnSpPr>
      <xdr:spPr>
        <a:xfrm flipV="1">
          <a:off x="7861300" y="184613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46" name="n_1aveValue【市民会館】&#10;一人当たり面積">
          <a:extLst>
            <a:ext uri="{FF2B5EF4-FFF2-40B4-BE49-F238E27FC236}">
              <a16:creationId xmlns:a16="http://schemas.microsoft.com/office/drawing/2014/main" id="{D3C37AA6-7E0B-4293-9822-E44B03B2D176}"/>
            </a:ext>
          </a:extLst>
        </xdr:cNvPr>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47" name="n_2aveValue【市民会館】&#10;一人当たり面積">
          <a:extLst>
            <a:ext uri="{FF2B5EF4-FFF2-40B4-BE49-F238E27FC236}">
              <a16:creationId xmlns:a16="http://schemas.microsoft.com/office/drawing/2014/main" id="{2BF1960C-F872-4B34-9245-DE660D095474}"/>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48" name="n_3aveValue【市民会館】&#10;一人当たり面積">
          <a:extLst>
            <a:ext uri="{FF2B5EF4-FFF2-40B4-BE49-F238E27FC236}">
              <a16:creationId xmlns:a16="http://schemas.microsoft.com/office/drawing/2014/main" id="{3CF3D36E-76AC-4BBB-858A-7CD005128783}"/>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49" name="n_4aveValue【市民会館】&#10;一人当たり面積">
          <a:extLst>
            <a:ext uri="{FF2B5EF4-FFF2-40B4-BE49-F238E27FC236}">
              <a16:creationId xmlns:a16="http://schemas.microsoft.com/office/drawing/2014/main" id="{FC26D3C7-A40D-4DD0-9D68-58AB0F5105A8}"/>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154322</xdr:rowOff>
    </xdr:from>
    <xdr:ext cx="469744" cy="259045"/>
    <xdr:sp macro="" textlink="">
      <xdr:nvSpPr>
        <xdr:cNvPr id="450" name="n_1mainValue【市民会館】&#10;一人当たり面積">
          <a:extLst>
            <a:ext uri="{FF2B5EF4-FFF2-40B4-BE49-F238E27FC236}">
              <a16:creationId xmlns:a16="http://schemas.microsoft.com/office/drawing/2014/main" id="{DC926FFC-DEB3-4DE0-AF7B-9C4B2F1D4004}"/>
            </a:ext>
          </a:extLst>
        </xdr:cNvPr>
        <xdr:cNvSpPr txBox="1"/>
      </xdr:nvSpPr>
      <xdr:spPr>
        <a:xfrm>
          <a:off x="9391727" y="1849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158132</xdr:rowOff>
    </xdr:from>
    <xdr:ext cx="469744" cy="259045"/>
    <xdr:sp macro="" textlink="">
      <xdr:nvSpPr>
        <xdr:cNvPr id="451" name="n_2mainValue【市民会館】&#10;一人当たり面積">
          <a:extLst>
            <a:ext uri="{FF2B5EF4-FFF2-40B4-BE49-F238E27FC236}">
              <a16:creationId xmlns:a16="http://schemas.microsoft.com/office/drawing/2014/main" id="{0BE859C0-1048-4025-A5E6-CB02AD38964D}"/>
            </a:ext>
          </a:extLst>
        </xdr:cNvPr>
        <xdr:cNvSpPr txBox="1"/>
      </xdr:nvSpPr>
      <xdr:spPr>
        <a:xfrm>
          <a:off x="8515427" y="185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160038</xdr:rowOff>
    </xdr:from>
    <xdr:ext cx="469744" cy="259045"/>
    <xdr:sp macro="" textlink="">
      <xdr:nvSpPr>
        <xdr:cNvPr id="452" name="n_3mainValue【市民会館】&#10;一人当たり面積">
          <a:extLst>
            <a:ext uri="{FF2B5EF4-FFF2-40B4-BE49-F238E27FC236}">
              <a16:creationId xmlns:a16="http://schemas.microsoft.com/office/drawing/2014/main" id="{57BDC8B4-EBBB-411A-BC1F-4BC1922D37FE}"/>
            </a:ext>
          </a:extLst>
        </xdr:cNvPr>
        <xdr:cNvSpPr txBox="1"/>
      </xdr:nvSpPr>
      <xdr:spPr>
        <a:xfrm>
          <a:off x="7626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id="{133948B6-226D-46A8-81A8-620128335FB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a:extLst>
            <a:ext uri="{FF2B5EF4-FFF2-40B4-BE49-F238E27FC236}">
              <a16:creationId xmlns:a16="http://schemas.microsoft.com/office/drawing/2014/main" id="{9F074625-27D9-46EA-8A88-C4372CB72B3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a:extLst>
            <a:ext uri="{FF2B5EF4-FFF2-40B4-BE49-F238E27FC236}">
              <a16:creationId xmlns:a16="http://schemas.microsoft.com/office/drawing/2014/main" id="{FD72932F-228C-4DCE-975D-B82F1269D5E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a:extLst>
            <a:ext uri="{FF2B5EF4-FFF2-40B4-BE49-F238E27FC236}">
              <a16:creationId xmlns:a16="http://schemas.microsoft.com/office/drawing/2014/main" id="{B166C500-D1AC-4CF4-BB65-5E50384F1A3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a:extLst>
            <a:ext uri="{FF2B5EF4-FFF2-40B4-BE49-F238E27FC236}">
              <a16:creationId xmlns:a16="http://schemas.microsoft.com/office/drawing/2014/main" id="{D2155FBF-CEB4-441B-804E-180D11A596C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a:extLst>
            <a:ext uri="{FF2B5EF4-FFF2-40B4-BE49-F238E27FC236}">
              <a16:creationId xmlns:a16="http://schemas.microsoft.com/office/drawing/2014/main" id="{A1F6C3B0-D089-4CDF-AC9C-4EC11F87127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a:extLst>
            <a:ext uri="{FF2B5EF4-FFF2-40B4-BE49-F238E27FC236}">
              <a16:creationId xmlns:a16="http://schemas.microsoft.com/office/drawing/2014/main" id="{D92BA555-4CF6-4040-A0C2-D1B16422F8D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B74ABA5C-143D-43F7-BE07-8B80913A322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9BEADAD6-A724-4E10-922B-F21A7B2D15E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37A0029D-7D87-4049-BF73-14EFF362246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3" name="テキスト ボックス 462">
          <a:extLst>
            <a:ext uri="{FF2B5EF4-FFF2-40B4-BE49-F238E27FC236}">
              <a16:creationId xmlns:a16="http://schemas.microsoft.com/office/drawing/2014/main" id="{4D476F61-1349-4A91-840F-566075E1728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4" name="直線コネクタ 463">
          <a:extLst>
            <a:ext uri="{FF2B5EF4-FFF2-40B4-BE49-F238E27FC236}">
              <a16:creationId xmlns:a16="http://schemas.microsoft.com/office/drawing/2014/main" id="{BA97C441-A847-4CFF-9A51-D35F31692F4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8B05E7AD-8394-4245-A57A-4EF6E9C4A54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6" name="直線コネクタ 465">
          <a:extLst>
            <a:ext uri="{FF2B5EF4-FFF2-40B4-BE49-F238E27FC236}">
              <a16:creationId xmlns:a16="http://schemas.microsoft.com/office/drawing/2014/main" id="{FF60E81F-2084-45B5-9CB7-2F93833F61D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7" name="テキスト ボックス 466">
          <a:extLst>
            <a:ext uri="{FF2B5EF4-FFF2-40B4-BE49-F238E27FC236}">
              <a16:creationId xmlns:a16="http://schemas.microsoft.com/office/drawing/2014/main" id="{8D6F56D2-7BDC-4E82-B012-9CCB2D370DC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8" name="直線コネクタ 467">
          <a:extLst>
            <a:ext uri="{FF2B5EF4-FFF2-40B4-BE49-F238E27FC236}">
              <a16:creationId xmlns:a16="http://schemas.microsoft.com/office/drawing/2014/main" id="{8B895B87-5B70-4F4A-ADBE-6F9537F65B8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9" name="テキスト ボックス 468">
          <a:extLst>
            <a:ext uri="{FF2B5EF4-FFF2-40B4-BE49-F238E27FC236}">
              <a16:creationId xmlns:a16="http://schemas.microsoft.com/office/drawing/2014/main" id="{5591A85B-8C42-441C-B972-154097AE465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0" name="直線コネクタ 469">
          <a:extLst>
            <a:ext uri="{FF2B5EF4-FFF2-40B4-BE49-F238E27FC236}">
              <a16:creationId xmlns:a16="http://schemas.microsoft.com/office/drawing/2014/main" id="{A8AEE831-C5C2-4DE1-9366-4ECBFE71E3C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1" name="テキスト ボックス 470">
          <a:extLst>
            <a:ext uri="{FF2B5EF4-FFF2-40B4-BE49-F238E27FC236}">
              <a16:creationId xmlns:a16="http://schemas.microsoft.com/office/drawing/2014/main" id="{9641691C-FE8D-45E5-95AC-0EAD87D0815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2" name="直線コネクタ 471">
          <a:extLst>
            <a:ext uri="{FF2B5EF4-FFF2-40B4-BE49-F238E27FC236}">
              <a16:creationId xmlns:a16="http://schemas.microsoft.com/office/drawing/2014/main" id="{B879A6DE-16D3-4578-B8D6-5A68A15954B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3" name="テキスト ボックス 472">
          <a:extLst>
            <a:ext uri="{FF2B5EF4-FFF2-40B4-BE49-F238E27FC236}">
              <a16:creationId xmlns:a16="http://schemas.microsoft.com/office/drawing/2014/main" id="{8B9B6293-960D-4416-902F-1FAB4188700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a:extLst>
            <a:ext uri="{FF2B5EF4-FFF2-40B4-BE49-F238E27FC236}">
              <a16:creationId xmlns:a16="http://schemas.microsoft.com/office/drawing/2014/main" id="{4E4000DF-D349-4546-8CE8-4007F7EDDC9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5" name="テキスト ボックス 474">
          <a:extLst>
            <a:ext uri="{FF2B5EF4-FFF2-40B4-BE49-F238E27FC236}">
              <a16:creationId xmlns:a16="http://schemas.microsoft.com/office/drawing/2014/main" id="{39723F04-2658-47BA-B4CF-6D11FD10E2B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a:extLst>
            <a:ext uri="{FF2B5EF4-FFF2-40B4-BE49-F238E27FC236}">
              <a16:creationId xmlns:a16="http://schemas.microsoft.com/office/drawing/2014/main" id="{E3F57304-52C6-4009-A524-A4B4C102156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77" name="直線コネクタ 476">
          <a:extLst>
            <a:ext uri="{FF2B5EF4-FFF2-40B4-BE49-F238E27FC236}">
              <a16:creationId xmlns:a16="http://schemas.microsoft.com/office/drawing/2014/main" id="{5C1ADB6F-0DDE-4A60-A5CC-D44827B5FD13}"/>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78" name="【一般廃棄物処理施設】&#10;有形固定資産減価償却率最小値テキスト">
          <a:extLst>
            <a:ext uri="{FF2B5EF4-FFF2-40B4-BE49-F238E27FC236}">
              <a16:creationId xmlns:a16="http://schemas.microsoft.com/office/drawing/2014/main" id="{B54C8A76-645C-4589-8E35-B546D9CA5C87}"/>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79" name="直線コネクタ 478">
          <a:extLst>
            <a:ext uri="{FF2B5EF4-FFF2-40B4-BE49-F238E27FC236}">
              <a16:creationId xmlns:a16="http://schemas.microsoft.com/office/drawing/2014/main" id="{9719CF42-5C35-4BB0-AF8E-5E3389A700DD}"/>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80" name="【一般廃棄物処理施設】&#10;有形固定資産減価償却率最大値テキスト">
          <a:extLst>
            <a:ext uri="{FF2B5EF4-FFF2-40B4-BE49-F238E27FC236}">
              <a16:creationId xmlns:a16="http://schemas.microsoft.com/office/drawing/2014/main" id="{4BE47FB1-913E-4075-A244-D95E3126BD82}"/>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81" name="直線コネクタ 480">
          <a:extLst>
            <a:ext uri="{FF2B5EF4-FFF2-40B4-BE49-F238E27FC236}">
              <a16:creationId xmlns:a16="http://schemas.microsoft.com/office/drawing/2014/main" id="{BFF5937A-3F81-49B2-B178-042C1C0232CA}"/>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82" name="【一般廃棄物処理施設】&#10;有形固定資産減価償却率平均値テキスト">
          <a:extLst>
            <a:ext uri="{FF2B5EF4-FFF2-40B4-BE49-F238E27FC236}">
              <a16:creationId xmlns:a16="http://schemas.microsoft.com/office/drawing/2014/main" id="{2F6176AA-016C-4492-8E4B-02F49D236BCE}"/>
            </a:ext>
          </a:extLst>
        </xdr:cNvPr>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83" name="フローチャート: 判断 482">
          <a:extLst>
            <a:ext uri="{FF2B5EF4-FFF2-40B4-BE49-F238E27FC236}">
              <a16:creationId xmlns:a16="http://schemas.microsoft.com/office/drawing/2014/main" id="{9EFAF17B-6B89-42D1-9829-75EEB03F8752}"/>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84" name="フローチャート: 判断 483">
          <a:extLst>
            <a:ext uri="{FF2B5EF4-FFF2-40B4-BE49-F238E27FC236}">
              <a16:creationId xmlns:a16="http://schemas.microsoft.com/office/drawing/2014/main" id="{12EC4991-67CF-458A-BF3E-882D06D028E9}"/>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85" name="フローチャート: 判断 484">
          <a:extLst>
            <a:ext uri="{FF2B5EF4-FFF2-40B4-BE49-F238E27FC236}">
              <a16:creationId xmlns:a16="http://schemas.microsoft.com/office/drawing/2014/main" id="{ADD89ABC-FF22-4797-9C02-B52B2495D53F}"/>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86" name="フローチャート: 判断 485">
          <a:extLst>
            <a:ext uri="{FF2B5EF4-FFF2-40B4-BE49-F238E27FC236}">
              <a16:creationId xmlns:a16="http://schemas.microsoft.com/office/drawing/2014/main" id="{D3861D7F-D881-4967-AF35-B260D9685AF1}"/>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87" name="フローチャート: 判断 486">
          <a:extLst>
            <a:ext uri="{FF2B5EF4-FFF2-40B4-BE49-F238E27FC236}">
              <a16:creationId xmlns:a16="http://schemas.microsoft.com/office/drawing/2014/main" id="{BA3E1679-ECBC-4AD5-A885-10CCFC08FCAE}"/>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0E3262E-66C8-4BA5-A9CA-6D153965C14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8B4DC6A-852C-4F20-91D8-63C7A39D7F2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3AEF5A7B-7956-4BB4-9DCB-B0C09369DD2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5E30B09-59F4-44D0-A3CA-C6FCB7218E7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6E03865-B5ED-4F75-A538-4E417494CE3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170180</xdr:rowOff>
    </xdr:from>
    <xdr:to>
      <xdr:col>85</xdr:col>
      <xdr:colOff>177800</xdr:colOff>
      <xdr:row>35</xdr:row>
      <xdr:rowOff>100330</xdr:rowOff>
    </xdr:to>
    <xdr:sp macro="" textlink="">
      <xdr:nvSpPr>
        <xdr:cNvPr id="493" name="楕円 492">
          <a:extLst>
            <a:ext uri="{FF2B5EF4-FFF2-40B4-BE49-F238E27FC236}">
              <a16:creationId xmlns:a16="http://schemas.microsoft.com/office/drawing/2014/main" id="{D8973351-C54F-48BF-9D12-7FCFD97CE52E}"/>
            </a:ext>
          </a:extLst>
        </xdr:cNvPr>
        <xdr:cNvSpPr/>
      </xdr:nvSpPr>
      <xdr:spPr>
        <a:xfrm>
          <a:off x="162687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21607</xdr:rowOff>
    </xdr:from>
    <xdr:ext cx="405111" cy="259045"/>
    <xdr:sp macro="" textlink="">
      <xdr:nvSpPr>
        <xdr:cNvPr id="494" name="【一般廃棄物処理施設】&#10;有形固定資産減価償却率該当値テキスト">
          <a:extLst>
            <a:ext uri="{FF2B5EF4-FFF2-40B4-BE49-F238E27FC236}">
              <a16:creationId xmlns:a16="http://schemas.microsoft.com/office/drawing/2014/main" id="{07FE40D5-D1B2-4482-ABD1-D83D09EDF6F5}"/>
            </a:ext>
          </a:extLst>
        </xdr:cNvPr>
        <xdr:cNvSpPr txBox="1"/>
      </xdr:nvSpPr>
      <xdr:spPr>
        <a:xfrm>
          <a:off x="16357600"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132080</xdr:rowOff>
    </xdr:from>
    <xdr:to>
      <xdr:col>81</xdr:col>
      <xdr:colOff>101600</xdr:colOff>
      <xdr:row>37</xdr:row>
      <xdr:rowOff>62230</xdr:rowOff>
    </xdr:to>
    <xdr:sp macro="" textlink="">
      <xdr:nvSpPr>
        <xdr:cNvPr id="495" name="楕円 494">
          <a:extLst>
            <a:ext uri="{FF2B5EF4-FFF2-40B4-BE49-F238E27FC236}">
              <a16:creationId xmlns:a16="http://schemas.microsoft.com/office/drawing/2014/main" id="{2E8A0375-2D22-4BF4-A52C-423A0BCD9121}"/>
            </a:ext>
          </a:extLst>
        </xdr:cNvPr>
        <xdr:cNvSpPr/>
      </xdr:nvSpPr>
      <xdr:spPr>
        <a:xfrm>
          <a:off x="15430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49530</xdr:rowOff>
    </xdr:from>
    <xdr:to>
      <xdr:col>85</xdr:col>
      <xdr:colOff>127000</xdr:colOff>
      <xdr:row>37</xdr:row>
      <xdr:rowOff>11430</xdr:rowOff>
    </xdr:to>
    <xdr:cxnSp macro="">
      <xdr:nvCxnSpPr>
        <xdr:cNvPr id="496" name="直線コネクタ 495">
          <a:extLst>
            <a:ext uri="{FF2B5EF4-FFF2-40B4-BE49-F238E27FC236}">
              <a16:creationId xmlns:a16="http://schemas.microsoft.com/office/drawing/2014/main" id="{F0242284-E2C6-49E6-9116-4EA0AD09393B}"/>
            </a:ext>
          </a:extLst>
        </xdr:cNvPr>
        <xdr:cNvCxnSpPr/>
      </xdr:nvCxnSpPr>
      <xdr:spPr>
        <a:xfrm flipV="1">
          <a:off x="15481300" y="605028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132080</xdr:rowOff>
    </xdr:from>
    <xdr:to>
      <xdr:col>76</xdr:col>
      <xdr:colOff>165100</xdr:colOff>
      <xdr:row>37</xdr:row>
      <xdr:rowOff>62230</xdr:rowOff>
    </xdr:to>
    <xdr:sp macro="" textlink="">
      <xdr:nvSpPr>
        <xdr:cNvPr id="497" name="楕円 496">
          <a:extLst>
            <a:ext uri="{FF2B5EF4-FFF2-40B4-BE49-F238E27FC236}">
              <a16:creationId xmlns:a16="http://schemas.microsoft.com/office/drawing/2014/main" id="{3B732C52-51C9-4FFE-897A-D4D02AA68179}"/>
            </a:ext>
          </a:extLst>
        </xdr:cNvPr>
        <xdr:cNvSpPr/>
      </xdr:nvSpPr>
      <xdr:spPr>
        <a:xfrm>
          <a:off x="14541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11430</xdr:rowOff>
    </xdr:from>
    <xdr:to>
      <xdr:col>81</xdr:col>
      <xdr:colOff>50800</xdr:colOff>
      <xdr:row>37</xdr:row>
      <xdr:rowOff>11430</xdr:rowOff>
    </xdr:to>
    <xdr:cxnSp macro="">
      <xdr:nvCxnSpPr>
        <xdr:cNvPr id="498" name="直線コネクタ 497">
          <a:extLst>
            <a:ext uri="{FF2B5EF4-FFF2-40B4-BE49-F238E27FC236}">
              <a16:creationId xmlns:a16="http://schemas.microsoft.com/office/drawing/2014/main" id="{E9877D91-F128-4FFA-8A7F-1BBAA4905E7C}"/>
            </a:ext>
          </a:extLst>
        </xdr:cNvPr>
        <xdr:cNvCxnSpPr/>
      </xdr:nvCxnSpPr>
      <xdr:spPr>
        <a:xfrm>
          <a:off x="14592300" y="6355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67310</xdr:rowOff>
    </xdr:from>
    <xdr:to>
      <xdr:col>72</xdr:col>
      <xdr:colOff>38100</xdr:colOff>
      <xdr:row>36</xdr:row>
      <xdr:rowOff>168910</xdr:rowOff>
    </xdr:to>
    <xdr:sp macro="" textlink="">
      <xdr:nvSpPr>
        <xdr:cNvPr id="499" name="楕円 498">
          <a:extLst>
            <a:ext uri="{FF2B5EF4-FFF2-40B4-BE49-F238E27FC236}">
              <a16:creationId xmlns:a16="http://schemas.microsoft.com/office/drawing/2014/main" id="{C9CBDEA0-BB91-41A0-A8DB-6604CE7098A4}"/>
            </a:ext>
          </a:extLst>
        </xdr:cNvPr>
        <xdr:cNvSpPr/>
      </xdr:nvSpPr>
      <xdr:spPr>
        <a:xfrm>
          <a:off x="13652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118110</xdr:rowOff>
    </xdr:from>
    <xdr:to>
      <xdr:col>76</xdr:col>
      <xdr:colOff>114300</xdr:colOff>
      <xdr:row>37</xdr:row>
      <xdr:rowOff>11430</xdr:rowOff>
    </xdr:to>
    <xdr:cxnSp macro="">
      <xdr:nvCxnSpPr>
        <xdr:cNvPr id="500" name="直線コネクタ 499">
          <a:extLst>
            <a:ext uri="{FF2B5EF4-FFF2-40B4-BE49-F238E27FC236}">
              <a16:creationId xmlns:a16="http://schemas.microsoft.com/office/drawing/2014/main" id="{13D35170-7222-4D1B-9AF0-BB221DA39F11}"/>
            </a:ext>
          </a:extLst>
        </xdr:cNvPr>
        <xdr:cNvCxnSpPr/>
      </xdr:nvCxnSpPr>
      <xdr:spPr>
        <a:xfrm>
          <a:off x="13703300" y="62903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01" name="n_1aveValue【一般廃棄物処理施設】&#10;有形固定資産減価償却率">
          <a:extLst>
            <a:ext uri="{FF2B5EF4-FFF2-40B4-BE49-F238E27FC236}">
              <a16:creationId xmlns:a16="http://schemas.microsoft.com/office/drawing/2014/main" id="{A34F0844-0092-4C13-92D7-D39BCAC6CA91}"/>
            </a:ext>
          </a:extLst>
        </xdr:cNvPr>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02" name="n_2aveValue【一般廃棄物処理施設】&#10;有形固定資産減価償却率">
          <a:extLst>
            <a:ext uri="{FF2B5EF4-FFF2-40B4-BE49-F238E27FC236}">
              <a16:creationId xmlns:a16="http://schemas.microsoft.com/office/drawing/2014/main" id="{9B791277-BF6D-4454-8DE0-7F5772E7F059}"/>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03" name="n_3aveValue【一般廃棄物処理施設】&#10;有形固定資産減価償却率">
          <a:extLst>
            <a:ext uri="{FF2B5EF4-FFF2-40B4-BE49-F238E27FC236}">
              <a16:creationId xmlns:a16="http://schemas.microsoft.com/office/drawing/2014/main" id="{FBE7105F-853E-4D46-8D77-E88AA9BB57A5}"/>
            </a:ext>
          </a:extLst>
        </xdr:cNvPr>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04" name="n_4aveValue【一般廃棄物処理施設】&#10;有形固定資産減価償却率">
          <a:extLst>
            <a:ext uri="{FF2B5EF4-FFF2-40B4-BE49-F238E27FC236}">
              <a16:creationId xmlns:a16="http://schemas.microsoft.com/office/drawing/2014/main" id="{3F55A408-5262-41D5-9BA4-A9588E77C8EA}"/>
            </a:ext>
          </a:extLst>
        </xdr:cNvPr>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78757</xdr:rowOff>
    </xdr:from>
    <xdr:ext cx="405111" cy="259045"/>
    <xdr:sp macro="" textlink="">
      <xdr:nvSpPr>
        <xdr:cNvPr id="505" name="n_1mainValue【一般廃棄物処理施設】&#10;有形固定資産減価償却率">
          <a:extLst>
            <a:ext uri="{FF2B5EF4-FFF2-40B4-BE49-F238E27FC236}">
              <a16:creationId xmlns:a16="http://schemas.microsoft.com/office/drawing/2014/main" id="{0F7A569A-7805-44C6-86C0-98F303A01069}"/>
            </a:ext>
          </a:extLst>
        </xdr:cNvPr>
        <xdr:cNvSpPr txBox="1"/>
      </xdr:nvSpPr>
      <xdr:spPr>
        <a:xfrm>
          <a:off x="15266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53357</xdr:rowOff>
    </xdr:from>
    <xdr:ext cx="405111" cy="259045"/>
    <xdr:sp macro="" textlink="">
      <xdr:nvSpPr>
        <xdr:cNvPr id="506" name="n_2mainValue【一般廃棄物処理施設】&#10;有形固定資産減価償却率">
          <a:extLst>
            <a:ext uri="{FF2B5EF4-FFF2-40B4-BE49-F238E27FC236}">
              <a16:creationId xmlns:a16="http://schemas.microsoft.com/office/drawing/2014/main" id="{FACB6139-5668-4B66-AFD9-9BD0093BBF56}"/>
            </a:ext>
          </a:extLst>
        </xdr:cNvPr>
        <xdr:cNvSpPr txBox="1"/>
      </xdr:nvSpPr>
      <xdr:spPr>
        <a:xfrm>
          <a:off x="143897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13987</xdr:rowOff>
    </xdr:from>
    <xdr:ext cx="405111" cy="259045"/>
    <xdr:sp macro="" textlink="">
      <xdr:nvSpPr>
        <xdr:cNvPr id="507" name="n_3mainValue【一般廃棄物処理施設】&#10;有形固定資産減価償却率">
          <a:extLst>
            <a:ext uri="{FF2B5EF4-FFF2-40B4-BE49-F238E27FC236}">
              <a16:creationId xmlns:a16="http://schemas.microsoft.com/office/drawing/2014/main" id="{44DA1CFE-9765-40F1-8FE1-72EB592B9EF7}"/>
            </a:ext>
          </a:extLst>
        </xdr:cNvPr>
        <xdr:cNvSpPr txBox="1"/>
      </xdr:nvSpPr>
      <xdr:spPr>
        <a:xfrm>
          <a:off x="13500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a:extLst>
            <a:ext uri="{FF2B5EF4-FFF2-40B4-BE49-F238E27FC236}">
              <a16:creationId xmlns:a16="http://schemas.microsoft.com/office/drawing/2014/main" id="{57D925E7-719B-4B8E-BB9C-93165636192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a:extLst>
            <a:ext uri="{FF2B5EF4-FFF2-40B4-BE49-F238E27FC236}">
              <a16:creationId xmlns:a16="http://schemas.microsoft.com/office/drawing/2014/main" id="{89CF2DA5-BE7E-4F6D-A52A-B4494FD907C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a:extLst>
            <a:ext uri="{FF2B5EF4-FFF2-40B4-BE49-F238E27FC236}">
              <a16:creationId xmlns:a16="http://schemas.microsoft.com/office/drawing/2014/main" id="{84BAB7A2-93A6-4ACC-94F1-A99B4AEF617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a:extLst>
            <a:ext uri="{FF2B5EF4-FFF2-40B4-BE49-F238E27FC236}">
              <a16:creationId xmlns:a16="http://schemas.microsoft.com/office/drawing/2014/main" id="{E942D8DB-DDBD-466B-AEAF-B7EB5F9FC6F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a:extLst>
            <a:ext uri="{FF2B5EF4-FFF2-40B4-BE49-F238E27FC236}">
              <a16:creationId xmlns:a16="http://schemas.microsoft.com/office/drawing/2014/main" id="{A2B297BD-0357-41F6-8CEA-2B6E2C7D7F6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a:extLst>
            <a:ext uri="{FF2B5EF4-FFF2-40B4-BE49-F238E27FC236}">
              <a16:creationId xmlns:a16="http://schemas.microsoft.com/office/drawing/2014/main" id="{403073BB-F4E4-4500-9DFC-17D066A2BBB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a:extLst>
            <a:ext uri="{FF2B5EF4-FFF2-40B4-BE49-F238E27FC236}">
              <a16:creationId xmlns:a16="http://schemas.microsoft.com/office/drawing/2014/main" id="{B3494643-A82A-4C46-82EC-3D01BF1E08A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a:extLst>
            <a:ext uri="{FF2B5EF4-FFF2-40B4-BE49-F238E27FC236}">
              <a16:creationId xmlns:a16="http://schemas.microsoft.com/office/drawing/2014/main" id="{DE343904-E380-4AAD-BD69-3F0C368DC21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a:extLst>
            <a:ext uri="{FF2B5EF4-FFF2-40B4-BE49-F238E27FC236}">
              <a16:creationId xmlns:a16="http://schemas.microsoft.com/office/drawing/2014/main" id="{296C5A4A-E2DC-4DE1-8512-5AB9D7E5EE3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a:extLst>
            <a:ext uri="{FF2B5EF4-FFF2-40B4-BE49-F238E27FC236}">
              <a16:creationId xmlns:a16="http://schemas.microsoft.com/office/drawing/2014/main" id="{58293CF9-2873-4B73-9179-8B5CB9101A8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8" name="直線コネクタ 517">
          <a:extLst>
            <a:ext uri="{FF2B5EF4-FFF2-40B4-BE49-F238E27FC236}">
              <a16:creationId xmlns:a16="http://schemas.microsoft.com/office/drawing/2014/main" id="{64EE5DCA-9A85-4FC4-AE9E-327824672CC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9" name="テキスト ボックス 518">
          <a:extLst>
            <a:ext uri="{FF2B5EF4-FFF2-40B4-BE49-F238E27FC236}">
              <a16:creationId xmlns:a16="http://schemas.microsoft.com/office/drawing/2014/main" id="{515A058E-B9E1-4AE3-ADFF-7A90972A28F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0" name="直線コネクタ 519">
          <a:extLst>
            <a:ext uri="{FF2B5EF4-FFF2-40B4-BE49-F238E27FC236}">
              <a16:creationId xmlns:a16="http://schemas.microsoft.com/office/drawing/2014/main" id="{7F47827A-FBA2-4AD2-A35B-6DE7573D01C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1" name="テキスト ボックス 520">
          <a:extLst>
            <a:ext uri="{FF2B5EF4-FFF2-40B4-BE49-F238E27FC236}">
              <a16:creationId xmlns:a16="http://schemas.microsoft.com/office/drawing/2014/main" id="{CDAB0413-CFC7-40A3-8818-705D949C782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2" name="直線コネクタ 521">
          <a:extLst>
            <a:ext uri="{FF2B5EF4-FFF2-40B4-BE49-F238E27FC236}">
              <a16:creationId xmlns:a16="http://schemas.microsoft.com/office/drawing/2014/main" id="{0A9819BC-7222-48D3-814A-5DC51A9F852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3" name="テキスト ボックス 522">
          <a:extLst>
            <a:ext uri="{FF2B5EF4-FFF2-40B4-BE49-F238E27FC236}">
              <a16:creationId xmlns:a16="http://schemas.microsoft.com/office/drawing/2014/main" id="{306CA454-2705-4FFC-92FD-85A44406F2EC}"/>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4" name="直線コネクタ 523">
          <a:extLst>
            <a:ext uri="{FF2B5EF4-FFF2-40B4-BE49-F238E27FC236}">
              <a16:creationId xmlns:a16="http://schemas.microsoft.com/office/drawing/2014/main" id="{40B03C30-5822-4391-9277-3D92F4F01F6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5" name="テキスト ボックス 524">
          <a:extLst>
            <a:ext uri="{FF2B5EF4-FFF2-40B4-BE49-F238E27FC236}">
              <a16:creationId xmlns:a16="http://schemas.microsoft.com/office/drawing/2014/main" id="{94E0EF8A-8C07-49AC-A5E6-014A7A0DBE3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a:extLst>
            <a:ext uri="{FF2B5EF4-FFF2-40B4-BE49-F238E27FC236}">
              <a16:creationId xmlns:a16="http://schemas.microsoft.com/office/drawing/2014/main" id="{94D41E3C-DA5E-419E-9AB0-3BFD6F85E29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a:extLst>
            <a:ext uri="{FF2B5EF4-FFF2-40B4-BE49-F238E27FC236}">
              <a16:creationId xmlns:a16="http://schemas.microsoft.com/office/drawing/2014/main" id="{1236F39C-ADA9-4EDF-8824-DEAEC085C19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a:extLst>
            <a:ext uri="{FF2B5EF4-FFF2-40B4-BE49-F238E27FC236}">
              <a16:creationId xmlns:a16="http://schemas.microsoft.com/office/drawing/2014/main" id="{9D14409A-6207-4546-9626-9D6FBD5669F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29" name="直線コネクタ 528">
          <a:extLst>
            <a:ext uri="{FF2B5EF4-FFF2-40B4-BE49-F238E27FC236}">
              <a16:creationId xmlns:a16="http://schemas.microsoft.com/office/drawing/2014/main" id="{B48E1535-D416-4D6F-9533-CF4A0EFC5F66}"/>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30" name="【一般廃棄物処理施設】&#10;一人当たり有形固定資産（償却資産）額最小値テキスト">
          <a:extLst>
            <a:ext uri="{FF2B5EF4-FFF2-40B4-BE49-F238E27FC236}">
              <a16:creationId xmlns:a16="http://schemas.microsoft.com/office/drawing/2014/main" id="{7AE87E01-1DAE-4FA9-B205-5CDA6D36FB62}"/>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31" name="直線コネクタ 530">
          <a:extLst>
            <a:ext uri="{FF2B5EF4-FFF2-40B4-BE49-F238E27FC236}">
              <a16:creationId xmlns:a16="http://schemas.microsoft.com/office/drawing/2014/main" id="{18E17C9B-99E9-47EB-8C2C-307DCFA685D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32" name="【一般廃棄物処理施設】&#10;一人当たり有形固定資産（償却資産）額最大値テキスト">
          <a:extLst>
            <a:ext uri="{FF2B5EF4-FFF2-40B4-BE49-F238E27FC236}">
              <a16:creationId xmlns:a16="http://schemas.microsoft.com/office/drawing/2014/main" id="{05EC6449-0BF3-4A9A-9B73-1608FF404EB6}"/>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33" name="直線コネクタ 532">
          <a:extLst>
            <a:ext uri="{FF2B5EF4-FFF2-40B4-BE49-F238E27FC236}">
              <a16:creationId xmlns:a16="http://schemas.microsoft.com/office/drawing/2014/main" id="{7AE8709F-FC0B-4C17-9159-4787C79E4CAD}"/>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34" name="【一般廃棄物処理施設】&#10;一人当たり有形固定資産（償却資産）額平均値テキスト">
          <a:extLst>
            <a:ext uri="{FF2B5EF4-FFF2-40B4-BE49-F238E27FC236}">
              <a16:creationId xmlns:a16="http://schemas.microsoft.com/office/drawing/2014/main" id="{7C547C68-E56E-44FD-93F1-052351888B79}"/>
            </a:ext>
          </a:extLst>
        </xdr:cNvPr>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35" name="フローチャート: 判断 534">
          <a:extLst>
            <a:ext uri="{FF2B5EF4-FFF2-40B4-BE49-F238E27FC236}">
              <a16:creationId xmlns:a16="http://schemas.microsoft.com/office/drawing/2014/main" id="{3AE986F2-A498-4921-82C3-E64292B2C5EC}"/>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36" name="フローチャート: 判断 535">
          <a:extLst>
            <a:ext uri="{FF2B5EF4-FFF2-40B4-BE49-F238E27FC236}">
              <a16:creationId xmlns:a16="http://schemas.microsoft.com/office/drawing/2014/main" id="{6A806980-EC3A-4877-86AC-510E152F395F}"/>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37" name="フローチャート: 判断 536">
          <a:extLst>
            <a:ext uri="{FF2B5EF4-FFF2-40B4-BE49-F238E27FC236}">
              <a16:creationId xmlns:a16="http://schemas.microsoft.com/office/drawing/2014/main" id="{F5967BA2-9A2E-4797-A282-C054AB1FC7A9}"/>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38" name="フローチャート: 判断 537">
          <a:extLst>
            <a:ext uri="{FF2B5EF4-FFF2-40B4-BE49-F238E27FC236}">
              <a16:creationId xmlns:a16="http://schemas.microsoft.com/office/drawing/2014/main" id="{E7CCEECD-5F3D-4E97-BF3C-F59F726AF014}"/>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39" name="フローチャート: 判断 538">
          <a:extLst>
            <a:ext uri="{FF2B5EF4-FFF2-40B4-BE49-F238E27FC236}">
              <a16:creationId xmlns:a16="http://schemas.microsoft.com/office/drawing/2014/main" id="{5A389D9A-8057-4CC7-9F72-DA4A55EFCC1E}"/>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43BCFB01-8F7E-4BCF-AD54-6CCDF13833C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BEF6C7D8-2536-404B-8811-89BCF0E7A69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CF2FFFDD-F4DE-4B85-8FD0-00EDC2671CB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D9CDDD36-AB96-4CC5-80BB-63153EFF47D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D275B1F7-F0D3-44C6-94B9-D8EE47D0166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44900</xdr:rowOff>
    </xdr:from>
    <xdr:to>
      <xdr:col>116</xdr:col>
      <xdr:colOff>114300</xdr:colOff>
      <xdr:row>38</xdr:row>
      <xdr:rowOff>146500</xdr:rowOff>
    </xdr:to>
    <xdr:sp macro="" textlink="">
      <xdr:nvSpPr>
        <xdr:cNvPr id="545" name="楕円 544">
          <a:extLst>
            <a:ext uri="{FF2B5EF4-FFF2-40B4-BE49-F238E27FC236}">
              <a16:creationId xmlns:a16="http://schemas.microsoft.com/office/drawing/2014/main" id="{98549B50-AF50-4F05-AE9A-532D0F52A6F9}"/>
            </a:ext>
          </a:extLst>
        </xdr:cNvPr>
        <xdr:cNvSpPr/>
      </xdr:nvSpPr>
      <xdr:spPr>
        <a:xfrm>
          <a:off x="22110700" y="65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67777</xdr:rowOff>
    </xdr:from>
    <xdr:ext cx="599010" cy="259045"/>
    <xdr:sp macro="" textlink="">
      <xdr:nvSpPr>
        <xdr:cNvPr id="546" name="【一般廃棄物処理施設】&#10;一人当たり有形固定資産（償却資産）額該当値テキスト">
          <a:extLst>
            <a:ext uri="{FF2B5EF4-FFF2-40B4-BE49-F238E27FC236}">
              <a16:creationId xmlns:a16="http://schemas.microsoft.com/office/drawing/2014/main" id="{CBF0436F-704D-456A-BAA0-1C97C2BFC9D5}"/>
            </a:ext>
          </a:extLst>
        </xdr:cNvPr>
        <xdr:cNvSpPr txBox="1"/>
      </xdr:nvSpPr>
      <xdr:spPr>
        <a:xfrm>
          <a:off x="22199600" y="641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32734</xdr:rowOff>
    </xdr:from>
    <xdr:to>
      <xdr:col>112</xdr:col>
      <xdr:colOff>38100</xdr:colOff>
      <xdr:row>38</xdr:row>
      <xdr:rowOff>134334</xdr:rowOff>
    </xdr:to>
    <xdr:sp macro="" textlink="">
      <xdr:nvSpPr>
        <xdr:cNvPr id="547" name="楕円 546">
          <a:extLst>
            <a:ext uri="{FF2B5EF4-FFF2-40B4-BE49-F238E27FC236}">
              <a16:creationId xmlns:a16="http://schemas.microsoft.com/office/drawing/2014/main" id="{CB0EC8DF-0FE0-4D62-9CA8-B8CA0F816403}"/>
            </a:ext>
          </a:extLst>
        </xdr:cNvPr>
        <xdr:cNvSpPr/>
      </xdr:nvSpPr>
      <xdr:spPr>
        <a:xfrm>
          <a:off x="21272500" y="65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83534</xdr:rowOff>
    </xdr:from>
    <xdr:to>
      <xdr:col>116</xdr:col>
      <xdr:colOff>63500</xdr:colOff>
      <xdr:row>38</xdr:row>
      <xdr:rowOff>95700</xdr:rowOff>
    </xdr:to>
    <xdr:cxnSp macro="">
      <xdr:nvCxnSpPr>
        <xdr:cNvPr id="548" name="直線コネクタ 547">
          <a:extLst>
            <a:ext uri="{FF2B5EF4-FFF2-40B4-BE49-F238E27FC236}">
              <a16:creationId xmlns:a16="http://schemas.microsoft.com/office/drawing/2014/main" id="{63A332E2-842C-4195-B63A-E55C7FC1E982}"/>
            </a:ext>
          </a:extLst>
        </xdr:cNvPr>
        <xdr:cNvCxnSpPr/>
      </xdr:nvCxnSpPr>
      <xdr:spPr>
        <a:xfrm>
          <a:off x="21323300" y="6598634"/>
          <a:ext cx="838200" cy="1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83398</xdr:rowOff>
    </xdr:from>
    <xdr:to>
      <xdr:col>107</xdr:col>
      <xdr:colOff>101600</xdr:colOff>
      <xdr:row>39</xdr:row>
      <xdr:rowOff>13548</xdr:rowOff>
    </xdr:to>
    <xdr:sp macro="" textlink="">
      <xdr:nvSpPr>
        <xdr:cNvPr id="549" name="楕円 548">
          <a:extLst>
            <a:ext uri="{FF2B5EF4-FFF2-40B4-BE49-F238E27FC236}">
              <a16:creationId xmlns:a16="http://schemas.microsoft.com/office/drawing/2014/main" id="{29BD9CB1-C05B-45E3-A886-C3317CDECFB9}"/>
            </a:ext>
          </a:extLst>
        </xdr:cNvPr>
        <xdr:cNvSpPr/>
      </xdr:nvSpPr>
      <xdr:spPr>
        <a:xfrm>
          <a:off x="20383500" y="659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83534</xdr:rowOff>
    </xdr:from>
    <xdr:to>
      <xdr:col>111</xdr:col>
      <xdr:colOff>177800</xdr:colOff>
      <xdr:row>38</xdr:row>
      <xdr:rowOff>134198</xdr:rowOff>
    </xdr:to>
    <xdr:cxnSp macro="">
      <xdr:nvCxnSpPr>
        <xdr:cNvPr id="550" name="直線コネクタ 549">
          <a:extLst>
            <a:ext uri="{FF2B5EF4-FFF2-40B4-BE49-F238E27FC236}">
              <a16:creationId xmlns:a16="http://schemas.microsoft.com/office/drawing/2014/main" id="{6136EE61-E5ED-4884-AC5A-E4E773FEB506}"/>
            </a:ext>
          </a:extLst>
        </xdr:cNvPr>
        <xdr:cNvCxnSpPr/>
      </xdr:nvCxnSpPr>
      <xdr:spPr>
        <a:xfrm flipV="1">
          <a:off x="20434300" y="6598634"/>
          <a:ext cx="889000" cy="5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165691</xdr:rowOff>
    </xdr:from>
    <xdr:to>
      <xdr:col>102</xdr:col>
      <xdr:colOff>165100</xdr:colOff>
      <xdr:row>39</xdr:row>
      <xdr:rowOff>95841</xdr:rowOff>
    </xdr:to>
    <xdr:sp macro="" textlink="">
      <xdr:nvSpPr>
        <xdr:cNvPr id="551" name="楕円 550">
          <a:extLst>
            <a:ext uri="{FF2B5EF4-FFF2-40B4-BE49-F238E27FC236}">
              <a16:creationId xmlns:a16="http://schemas.microsoft.com/office/drawing/2014/main" id="{FB9B5291-315D-482A-B0F8-F52308508A2F}"/>
            </a:ext>
          </a:extLst>
        </xdr:cNvPr>
        <xdr:cNvSpPr/>
      </xdr:nvSpPr>
      <xdr:spPr>
        <a:xfrm>
          <a:off x="19494500" y="66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134198</xdr:rowOff>
    </xdr:from>
    <xdr:to>
      <xdr:col>107</xdr:col>
      <xdr:colOff>50800</xdr:colOff>
      <xdr:row>39</xdr:row>
      <xdr:rowOff>45041</xdr:rowOff>
    </xdr:to>
    <xdr:cxnSp macro="">
      <xdr:nvCxnSpPr>
        <xdr:cNvPr id="552" name="直線コネクタ 551">
          <a:extLst>
            <a:ext uri="{FF2B5EF4-FFF2-40B4-BE49-F238E27FC236}">
              <a16:creationId xmlns:a16="http://schemas.microsoft.com/office/drawing/2014/main" id="{0A2605E8-5C27-45A9-85B2-979E554F1F18}"/>
            </a:ext>
          </a:extLst>
        </xdr:cNvPr>
        <xdr:cNvCxnSpPr/>
      </xdr:nvCxnSpPr>
      <xdr:spPr>
        <a:xfrm flipV="1">
          <a:off x="19545300" y="6649298"/>
          <a:ext cx="889000" cy="8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53" name="n_1aveValue【一般廃棄物処理施設】&#10;一人当たり有形固定資産（償却資産）額">
          <a:extLst>
            <a:ext uri="{FF2B5EF4-FFF2-40B4-BE49-F238E27FC236}">
              <a16:creationId xmlns:a16="http://schemas.microsoft.com/office/drawing/2014/main" id="{105E04E3-0CD0-4A20-9443-23A5B9BB6035}"/>
            </a:ext>
          </a:extLst>
        </xdr:cNvPr>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54" name="n_2aveValue【一般廃棄物処理施設】&#10;一人当たり有形固定資産（償却資産）額">
          <a:extLst>
            <a:ext uri="{FF2B5EF4-FFF2-40B4-BE49-F238E27FC236}">
              <a16:creationId xmlns:a16="http://schemas.microsoft.com/office/drawing/2014/main" id="{DD2F5D00-414C-4F25-AA26-DB19F5D36085}"/>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55" name="n_3aveValue【一般廃棄物処理施設】&#10;一人当たり有形固定資産（償却資産）額">
          <a:extLst>
            <a:ext uri="{FF2B5EF4-FFF2-40B4-BE49-F238E27FC236}">
              <a16:creationId xmlns:a16="http://schemas.microsoft.com/office/drawing/2014/main" id="{BB47E928-5067-49AD-AAED-1F5E84664D67}"/>
            </a:ext>
          </a:extLst>
        </xdr:cNvPr>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56" name="n_4aveValue【一般廃棄物処理施設】&#10;一人当たり有形固定資産（償却資産）額">
          <a:extLst>
            <a:ext uri="{FF2B5EF4-FFF2-40B4-BE49-F238E27FC236}">
              <a16:creationId xmlns:a16="http://schemas.microsoft.com/office/drawing/2014/main" id="{FA68163D-AE28-4062-B608-A1D7DD65042A}"/>
            </a:ext>
          </a:extLst>
        </xdr:cNvPr>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150861</xdr:rowOff>
    </xdr:from>
    <xdr:ext cx="599010" cy="259045"/>
    <xdr:sp macro="" textlink="">
      <xdr:nvSpPr>
        <xdr:cNvPr id="557" name="n_1mainValue【一般廃棄物処理施設】&#10;一人当たり有形固定資産（償却資産）額">
          <a:extLst>
            <a:ext uri="{FF2B5EF4-FFF2-40B4-BE49-F238E27FC236}">
              <a16:creationId xmlns:a16="http://schemas.microsoft.com/office/drawing/2014/main" id="{2B1F1DE5-C583-4F86-8B4D-D2413453AB11}"/>
            </a:ext>
          </a:extLst>
        </xdr:cNvPr>
        <xdr:cNvSpPr txBox="1"/>
      </xdr:nvSpPr>
      <xdr:spPr>
        <a:xfrm>
          <a:off x="21011095" y="632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4675</xdr:rowOff>
    </xdr:from>
    <xdr:ext cx="599010" cy="259045"/>
    <xdr:sp macro="" textlink="">
      <xdr:nvSpPr>
        <xdr:cNvPr id="558" name="n_2mainValue【一般廃棄物処理施設】&#10;一人当たり有形固定資産（償却資産）額">
          <a:extLst>
            <a:ext uri="{FF2B5EF4-FFF2-40B4-BE49-F238E27FC236}">
              <a16:creationId xmlns:a16="http://schemas.microsoft.com/office/drawing/2014/main" id="{9A50F4CE-58F1-4359-8832-602117DDDF46}"/>
            </a:ext>
          </a:extLst>
        </xdr:cNvPr>
        <xdr:cNvSpPr txBox="1"/>
      </xdr:nvSpPr>
      <xdr:spPr>
        <a:xfrm>
          <a:off x="20134795" y="669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112369</xdr:rowOff>
    </xdr:from>
    <xdr:ext cx="599010" cy="259045"/>
    <xdr:sp macro="" textlink="">
      <xdr:nvSpPr>
        <xdr:cNvPr id="559" name="n_3mainValue【一般廃棄物処理施設】&#10;一人当たり有形固定資産（償却資産）額">
          <a:extLst>
            <a:ext uri="{FF2B5EF4-FFF2-40B4-BE49-F238E27FC236}">
              <a16:creationId xmlns:a16="http://schemas.microsoft.com/office/drawing/2014/main" id="{75BB7635-9D75-41A9-8F54-82AB984543FB}"/>
            </a:ext>
          </a:extLst>
        </xdr:cNvPr>
        <xdr:cNvSpPr txBox="1"/>
      </xdr:nvSpPr>
      <xdr:spPr>
        <a:xfrm>
          <a:off x="19245795" y="645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a:extLst>
            <a:ext uri="{FF2B5EF4-FFF2-40B4-BE49-F238E27FC236}">
              <a16:creationId xmlns:a16="http://schemas.microsoft.com/office/drawing/2014/main" id="{5AA0F224-7187-4888-A973-F8FFF8AC855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1" name="正方形/長方形 560">
          <a:extLst>
            <a:ext uri="{FF2B5EF4-FFF2-40B4-BE49-F238E27FC236}">
              <a16:creationId xmlns:a16="http://schemas.microsoft.com/office/drawing/2014/main" id="{0C0CB690-9EBE-47F3-A649-8B96FB387D0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2" name="正方形/長方形 561">
          <a:extLst>
            <a:ext uri="{FF2B5EF4-FFF2-40B4-BE49-F238E27FC236}">
              <a16:creationId xmlns:a16="http://schemas.microsoft.com/office/drawing/2014/main" id="{2BDD92D0-6F89-41B8-960E-FB54DA83B15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3" name="正方形/長方形 562">
          <a:extLst>
            <a:ext uri="{FF2B5EF4-FFF2-40B4-BE49-F238E27FC236}">
              <a16:creationId xmlns:a16="http://schemas.microsoft.com/office/drawing/2014/main" id="{0403D784-BE8C-47AD-A2D2-E9757124909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4" name="正方形/長方形 563">
          <a:extLst>
            <a:ext uri="{FF2B5EF4-FFF2-40B4-BE49-F238E27FC236}">
              <a16:creationId xmlns:a16="http://schemas.microsoft.com/office/drawing/2014/main" id="{2F9DAA1D-99C8-4C09-B72E-14826DFD9F0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5" name="正方形/長方形 564">
          <a:extLst>
            <a:ext uri="{FF2B5EF4-FFF2-40B4-BE49-F238E27FC236}">
              <a16:creationId xmlns:a16="http://schemas.microsoft.com/office/drawing/2014/main" id="{AF8F9B5B-AAAB-4E34-B77F-F3127C8710D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6" name="正方形/長方形 565">
          <a:extLst>
            <a:ext uri="{FF2B5EF4-FFF2-40B4-BE49-F238E27FC236}">
              <a16:creationId xmlns:a16="http://schemas.microsoft.com/office/drawing/2014/main" id="{53EB7A35-4659-4C70-816F-55F4932CE42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正方形/長方形 566">
          <a:extLst>
            <a:ext uri="{FF2B5EF4-FFF2-40B4-BE49-F238E27FC236}">
              <a16:creationId xmlns:a16="http://schemas.microsoft.com/office/drawing/2014/main" id="{0ABF12F8-ADF4-49CF-8DA3-95B3DF068DF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8" name="テキスト ボックス 567">
          <a:extLst>
            <a:ext uri="{FF2B5EF4-FFF2-40B4-BE49-F238E27FC236}">
              <a16:creationId xmlns:a16="http://schemas.microsoft.com/office/drawing/2014/main" id="{1848AF2C-851B-49BE-A975-4D9B32D76E7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9" name="直線コネクタ 568">
          <a:extLst>
            <a:ext uri="{FF2B5EF4-FFF2-40B4-BE49-F238E27FC236}">
              <a16:creationId xmlns:a16="http://schemas.microsoft.com/office/drawing/2014/main" id="{1D82EABA-29BF-46F5-966E-0ED954005F8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0" name="テキスト ボックス 569">
          <a:extLst>
            <a:ext uri="{FF2B5EF4-FFF2-40B4-BE49-F238E27FC236}">
              <a16:creationId xmlns:a16="http://schemas.microsoft.com/office/drawing/2014/main" id="{7E2BF22E-0100-406F-A4C6-D8E6892AB3B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1" name="直線コネクタ 570">
          <a:extLst>
            <a:ext uri="{FF2B5EF4-FFF2-40B4-BE49-F238E27FC236}">
              <a16:creationId xmlns:a16="http://schemas.microsoft.com/office/drawing/2014/main" id="{1B60852A-7672-45B1-A773-11AEFC62C00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72" name="テキスト ボックス 571">
          <a:extLst>
            <a:ext uri="{FF2B5EF4-FFF2-40B4-BE49-F238E27FC236}">
              <a16:creationId xmlns:a16="http://schemas.microsoft.com/office/drawing/2014/main" id="{5A9FE58C-7631-45F3-BCEF-2D086132F85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3" name="直線コネクタ 572">
          <a:extLst>
            <a:ext uri="{FF2B5EF4-FFF2-40B4-BE49-F238E27FC236}">
              <a16:creationId xmlns:a16="http://schemas.microsoft.com/office/drawing/2014/main" id="{E0C5AC0B-38E8-4567-B5ED-0D4A28AE714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4" name="テキスト ボックス 573">
          <a:extLst>
            <a:ext uri="{FF2B5EF4-FFF2-40B4-BE49-F238E27FC236}">
              <a16:creationId xmlns:a16="http://schemas.microsoft.com/office/drawing/2014/main" id="{E9F0DC07-235E-45A6-B0B6-C19C5BECB12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5" name="直線コネクタ 574">
          <a:extLst>
            <a:ext uri="{FF2B5EF4-FFF2-40B4-BE49-F238E27FC236}">
              <a16:creationId xmlns:a16="http://schemas.microsoft.com/office/drawing/2014/main" id="{2DDD0594-287E-4D58-8726-9CF3A48CE99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6" name="テキスト ボックス 575">
          <a:extLst>
            <a:ext uri="{FF2B5EF4-FFF2-40B4-BE49-F238E27FC236}">
              <a16:creationId xmlns:a16="http://schemas.microsoft.com/office/drawing/2014/main" id="{A2BC1C54-6DC9-45B9-AA1E-B3CE3E2116B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7" name="直線コネクタ 576">
          <a:extLst>
            <a:ext uri="{FF2B5EF4-FFF2-40B4-BE49-F238E27FC236}">
              <a16:creationId xmlns:a16="http://schemas.microsoft.com/office/drawing/2014/main" id="{B4F79C5F-8005-404C-928D-3A249AE70C7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8" name="テキスト ボックス 577">
          <a:extLst>
            <a:ext uri="{FF2B5EF4-FFF2-40B4-BE49-F238E27FC236}">
              <a16:creationId xmlns:a16="http://schemas.microsoft.com/office/drawing/2014/main" id="{E0A90712-EBF2-441B-915C-1E6D5CA69B1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9" name="直線コネクタ 578">
          <a:extLst>
            <a:ext uri="{FF2B5EF4-FFF2-40B4-BE49-F238E27FC236}">
              <a16:creationId xmlns:a16="http://schemas.microsoft.com/office/drawing/2014/main" id="{4A387C10-6321-4420-AE45-68B5786C981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0" name="テキスト ボックス 579">
          <a:extLst>
            <a:ext uri="{FF2B5EF4-FFF2-40B4-BE49-F238E27FC236}">
              <a16:creationId xmlns:a16="http://schemas.microsoft.com/office/drawing/2014/main" id="{C5A52D8C-2841-4775-A247-AC7F6B857F3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1" name="直線コネクタ 580">
          <a:extLst>
            <a:ext uri="{FF2B5EF4-FFF2-40B4-BE49-F238E27FC236}">
              <a16:creationId xmlns:a16="http://schemas.microsoft.com/office/drawing/2014/main" id="{4314AE32-9431-4352-9514-C4E5CD10D99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82" name="テキスト ボックス 581">
          <a:extLst>
            <a:ext uri="{FF2B5EF4-FFF2-40B4-BE49-F238E27FC236}">
              <a16:creationId xmlns:a16="http://schemas.microsoft.com/office/drawing/2014/main" id="{DC84482F-CBD0-4F51-9915-ED628799412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3" name="直線コネクタ 582">
          <a:extLst>
            <a:ext uri="{FF2B5EF4-FFF2-40B4-BE49-F238E27FC236}">
              <a16:creationId xmlns:a16="http://schemas.microsoft.com/office/drawing/2014/main" id="{ADB5898C-7001-4D53-821A-C84DA0D11B0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保健センター・保健所】&#10;有形固定資産減価償却率グラフ枠">
          <a:extLst>
            <a:ext uri="{FF2B5EF4-FFF2-40B4-BE49-F238E27FC236}">
              <a16:creationId xmlns:a16="http://schemas.microsoft.com/office/drawing/2014/main" id="{CD00DA9D-9B02-4B55-8A6D-9A84475D191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85" name="直線コネクタ 584">
          <a:extLst>
            <a:ext uri="{FF2B5EF4-FFF2-40B4-BE49-F238E27FC236}">
              <a16:creationId xmlns:a16="http://schemas.microsoft.com/office/drawing/2014/main" id="{5D5BD783-1F29-45E2-AB2C-79BC475E3189}"/>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86" name="【保健センター・保健所】&#10;有形固定資産減価償却率最小値テキスト">
          <a:extLst>
            <a:ext uri="{FF2B5EF4-FFF2-40B4-BE49-F238E27FC236}">
              <a16:creationId xmlns:a16="http://schemas.microsoft.com/office/drawing/2014/main" id="{D6575A01-BE90-4031-AD87-06079735706C}"/>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7" name="直線コネクタ 586">
          <a:extLst>
            <a:ext uri="{FF2B5EF4-FFF2-40B4-BE49-F238E27FC236}">
              <a16:creationId xmlns:a16="http://schemas.microsoft.com/office/drawing/2014/main" id="{4FE6FBCE-DFF9-49A7-AD55-3445ECE2EDE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88" name="【保健センター・保健所】&#10;有形固定資産減価償却率最大値テキスト">
          <a:extLst>
            <a:ext uri="{FF2B5EF4-FFF2-40B4-BE49-F238E27FC236}">
              <a16:creationId xmlns:a16="http://schemas.microsoft.com/office/drawing/2014/main" id="{E248895A-2193-4887-9AC6-FAD76386FBA2}"/>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89" name="直線コネクタ 588">
          <a:extLst>
            <a:ext uri="{FF2B5EF4-FFF2-40B4-BE49-F238E27FC236}">
              <a16:creationId xmlns:a16="http://schemas.microsoft.com/office/drawing/2014/main" id="{E6F41203-0807-4156-9C8B-918F4D1837A2}"/>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590" name="【保健センター・保健所】&#10;有形固定資産減価償却率平均値テキスト">
          <a:extLst>
            <a:ext uri="{FF2B5EF4-FFF2-40B4-BE49-F238E27FC236}">
              <a16:creationId xmlns:a16="http://schemas.microsoft.com/office/drawing/2014/main" id="{E8E6F783-D619-41BE-9012-AD99C7C2DA58}"/>
            </a:ext>
          </a:extLst>
        </xdr:cNvPr>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91" name="フローチャート: 判断 590">
          <a:extLst>
            <a:ext uri="{FF2B5EF4-FFF2-40B4-BE49-F238E27FC236}">
              <a16:creationId xmlns:a16="http://schemas.microsoft.com/office/drawing/2014/main" id="{A55B6FF0-FC16-48F0-AD2F-2E5D380EF430}"/>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92" name="フローチャート: 判断 591">
          <a:extLst>
            <a:ext uri="{FF2B5EF4-FFF2-40B4-BE49-F238E27FC236}">
              <a16:creationId xmlns:a16="http://schemas.microsoft.com/office/drawing/2014/main" id="{52D1B661-2178-4C4A-A297-6163A6B9D378}"/>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93" name="フローチャート: 判断 592">
          <a:extLst>
            <a:ext uri="{FF2B5EF4-FFF2-40B4-BE49-F238E27FC236}">
              <a16:creationId xmlns:a16="http://schemas.microsoft.com/office/drawing/2014/main" id="{0B9B8FEC-417B-4949-8363-03DD6A28B615}"/>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94" name="フローチャート: 判断 593">
          <a:extLst>
            <a:ext uri="{FF2B5EF4-FFF2-40B4-BE49-F238E27FC236}">
              <a16:creationId xmlns:a16="http://schemas.microsoft.com/office/drawing/2014/main" id="{96426228-FE1A-435B-8AE0-2414C2B41DC0}"/>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95" name="フローチャート: 判断 594">
          <a:extLst>
            <a:ext uri="{FF2B5EF4-FFF2-40B4-BE49-F238E27FC236}">
              <a16:creationId xmlns:a16="http://schemas.microsoft.com/office/drawing/2014/main" id="{2E334EF0-07F3-4879-9E08-852EFC353D9B}"/>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805FE9D5-1F02-4460-825D-41255A5A2EC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70058B42-2694-40D6-9679-14A33AF2DE5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DBD01247-22B8-4D72-81E2-973B265A2C2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B51BACA5-DEE8-47B7-8C22-B7946EC6BCC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2495E29E-792F-4091-AD39-0B426351FB1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9616</xdr:rowOff>
    </xdr:from>
    <xdr:to>
      <xdr:col>85</xdr:col>
      <xdr:colOff>177800</xdr:colOff>
      <xdr:row>59</xdr:row>
      <xdr:rowOff>111216</xdr:rowOff>
    </xdr:to>
    <xdr:sp macro="" textlink="">
      <xdr:nvSpPr>
        <xdr:cNvPr id="601" name="楕円 600">
          <a:extLst>
            <a:ext uri="{FF2B5EF4-FFF2-40B4-BE49-F238E27FC236}">
              <a16:creationId xmlns:a16="http://schemas.microsoft.com/office/drawing/2014/main" id="{CEF9C140-6693-4D62-9707-8FB1A8535FBE}"/>
            </a:ext>
          </a:extLst>
        </xdr:cNvPr>
        <xdr:cNvSpPr/>
      </xdr:nvSpPr>
      <xdr:spPr>
        <a:xfrm>
          <a:off x="162687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32493</xdr:rowOff>
    </xdr:from>
    <xdr:ext cx="405111" cy="259045"/>
    <xdr:sp macro="" textlink="">
      <xdr:nvSpPr>
        <xdr:cNvPr id="602" name="【保健センター・保健所】&#10;有形固定資産減価償却率該当値テキスト">
          <a:extLst>
            <a:ext uri="{FF2B5EF4-FFF2-40B4-BE49-F238E27FC236}">
              <a16:creationId xmlns:a16="http://schemas.microsoft.com/office/drawing/2014/main" id="{49016837-4889-44AF-9151-6B2BBFF606E8}"/>
            </a:ext>
          </a:extLst>
        </xdr:cNvPr>
        <xdr:cNvSpPr txBox="1"/>
      </xdr:nvSpPr>
      <xdr:spPr>
        <a:xfrm>
          <a:off x="16357600" y="997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150041</xdr:rowOff>
    </xdr:from>
    <xdr:to>
      <xdr:col>81</xdr:col>
      <xdr:colOff>101600</xdr:colOff>
      <xdr:row>59</xdr:row>
      <xdr:rowOff>80191</xdr:rowOff>
    </xdr:to>
    <xdr:sp macro="" textlink="">
      <xdr:nvSpPr>
        <xdr:cNvPr id="603" name="楕円 602">
          <a:extLst>
            <a:ext uri="{FF2B5EF4-FFF2-40B4-BE49-F238E27FC236}">
              <a16:creationId xmlns:a16="http://schemas.microsoft.com/office/drawing/2014/main" id="{45F02928-10C2-4100-9A57-7E90D3BC0298}"/>
            </a:ext>
          </a:extLst>
        </xdr:cNvPr>
        <xdr:cNvSpPr/>
      </xdr:nvSpPr>
      <xdr:spPr>
        <a:xfrm>
          <a:off x="15430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29391</xdr:rowOff>
    </xdr:from>
    <xdr:to>
      <xdr:col>85</xdr:col>
      <xdr:colOff>127000</xdr:colOff>
      <xdr:row>59</xdr:row>
      <xdr:rowOff>60416</xdr:rowOff>
    </xdr:to>
    <xdr:cxnSp macro="">
      <xdr:nvCxnSpPr>
        <xdr:cNvPr id="604" name="直線コネクタ 603">
          <a:extLst>
            <a:ext uri="{FF2B5EF4-FFF2-40B4-BE49-F238E27FC236}">
              <a16:creationId xmlns:a16="http://schemas.microsoft.com/office/drawing/2014/main" id="{C07F8B63-20A4-4EDD-A5F2-890B2691CC47}"/>
            </a:ext>
          </a:extLst>
        </xdr:cNvPr>
        <xdr:cNvCxnSpPr/>
      </xdr:nvCxnSpPr>
      <xdr:spPr>
        <a:xfrm>
          <a:off x="15481300" y="1014494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122283</xdr:rowOff>
    </xdr:from>
    <xdr:to>
      <xdr:col>76</xdr:col>
      <xdr:colOff>165100</xdr:colOff>
      <xdr:row>59</xdr:row>
      <xdr:rowOff>52433</xdr:rowOff>
    </xdr:to>
    <xdr:sp macro="" textlink="">
      <xdr:nvSpPr>
        <xdr:cNvPr id="605" name="楕円 604">
          <a:extLst>
            <a:ext uri="{FF2B5EF4-FFF2-40B4-BE49-F238E27FC236}">
              <a16:creationId xmlns:a16="http://schemas.microsoft.com/office/drawing/2014/main" id="{9C0B719B-7E33-4478-AB73-10080ECC9E45}"/>
            </a:ext>
          </a:extLst>
        </xdr:cNvPr>
        <xdr:cNvSpPr/>
      </xdr:nvSpPr>
      <xdr:spPr>
        <a:xfrm>
          <a:off x="14541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1633</xdr:rowOff>
    </xdr:from>
    <xdr:to>
      <xdr:col>81</xdr:col>
      <xdr:colOff>50800</xdr:colOff>
      <xdr:row>59</xdr:row>
      <xdr:rowOff>29391</xdr:rowOff>
    </xdr:to>
    <xdr:cxnSp macro="">
      <xdr:nvCxnSpPr>
        <xdr:cNvPr id="606" name="直線コネクタ 605">
          <a:extLst>
            <a:ext uri="{FF2B5EF4-FFF2-40B4-BE49-F238E27FC236}">
              <a16:creationId xmlns:a16="http://schemas.microsoft.com/office/drawing/2014/main" id="{B19BDDE1-F046-4683-8E56-5EB9A61B9106}"/>
            </a:ext>
          </a:extLst>
        </xdr:cNvPr>
        <xdr:cNvCxnSpPr/>
      </xdr:nvCxnSpPr>
      <xdr:spPr>
        <a:xfrm>
          <a:off x="14592300" y="101171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89626</xdr:rowOff>
    </xdr:from>
    <xdr:to>
      <xdr:col>72</xdr:col>
      <xdr:colOff>38100</xdr:colOff>
      <xdr:row>59</xdr:row>
      <xdr:rowOff>19776</xdr:rowOff>
    </xdr:to>
    <xdr:sp macro="" textlink="">
      <xdr:nvSpPr>
        <xdr:cNvPr id="607" name="楕円 606">
          <a:extLst>
            <a:ext uri="{FF2B5EF4-FFF2-40B4-BE49-F238E27FC236}">
              <a16:creationId xmlns:a16="http://schemas.microsoft.com/office/drawing/2014/main" id="{15FE2BA6-9ABC-4F0A-BB72-6D2BB9A8744B}"/>
            </a:ext>
          </a:extLst>
        </xdr:cNvPr>
        <xdr:cNvSpPr/>
      </xdr:nvSpPr>
      <xdr:spPr>
        <a:xfrm>
          <a:off x="13652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140426</xdr:rowOff>
    </xdr:from>
    <xdr:to>
      <xdr:col>76</xdr:col>
      <xdr:colOff>114300</xdr:colOff>
      <xdr:row>59</xdr:row>
      <xdr:rowOff>1633</xdr:rowOff>
    </xdr:to>
    <xdr:cxnSp macro="">
      <xdr:nvCxnSpPr>
        <xdr:cNvPr id="608" name="直線コネクタ 607">
          <a:extLst>
            <a:ext uri="{FF2B5EF4-FFF2-40B4-BE49-F238E27FC236}">
              <a16:creationId xmlns:a16="http://schemas.microsoft.com/office/drawing/2014/main" id="{ABD5B976-D909-4180-8C78-46F144351AE8}"/>
            </a:ext>
          </a:extLst>
        </xdr:cNvPr>
        <xdr:cNvCxnSpPr/>
      </xdr:nvCxnSpPr>
      <xdr:spPr>
        <a:xfrm>
          <a:off x="13703300" y="100845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609" name="n_1aveValue【保健センター・保健所】&#10;有形固定資産減価償却率">
          <a:extLst>
            <a:ext uri="{FF2B5EF4-FFF2-40B4-BE49-F238E27FC236}">
              <a16:creationId xmlns:a16="http://schemas.microsoft.com/office/drawing/2014/main" id="{E9D71408-A580-4428-922B-FBAF0564580A}"/>
            </a:ext>
          </a:extLst>
        </xdr:cNvPr>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610" name="n_2aveValue【保健センター・保健所】&#10;有形固定資産減価償却率">
          <a:extLst>
            <a:ext uri="{FF2B5EF4-FFF2-40B4-BE49-F238E27FC236}">
              <a16:creationId xmlns:a16="http://schemas.microsoft.com/office/drawing/2014/main" id="{8A6A616A-233A-4814-BB0A-72103903F792}"/>
            </a:ext>
          </a:extLst>
        </xdr:cNvPr>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11" name="n_3aveValue【保健センター・保健所】&#10;有形固定資産減価償却率">
          <a:extLst>
            <a:ext uri="{FF2B5EF4-FFF2-40B4-BE49-F238E27FC236}">
              <a16:creationId xmlns:a16="http://schemas.microsoft.com/office/drawing/2014/main" id="{27DD2F6E-8E50-4CC6-88BC-8A5C9AA7CBE0}"/>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12" name="n_4aveValue【保健センター・保健所】&#10;有形固定資産減価償却率">
          <a:extLst>
            <a:ext uri="{FF2B5EF4-FFF2-40B4-BE49-F238E27FC236}">
              <a16:creationId xmlns:a16="http://schemas.microsoft.com/office/drawing/2014/main" id="{956BF3E7-4072-4B48-90BF-9DFEC36B6F71}"/>
            </a:ext>
          </a:extLst>
        </xdr:cNvPr>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96718</xdr:rowOff>
    </xdr:from>
    <xdr:ext cx="405111" cy="259045"/>
    <xdr:sp macro="" textlink="">
      <xdr:nvSpPr>
        <xdr:cNvPr id="613" name="n_1mainValue【保健センター・保健所】&#10;有形固定資産減価償却率">
          <a:extLst>
            <a:ext uri="{FF2B5EF4-FFF2-40B4-BE49-F238E27FC236}">
              <a16:creationId xmlns:a16="http://schemas.microsoft.com/office/drawing/2014/main" id="{264CE501-B0FC-44C8-B8D7-80FDFABF6C3B}"/>
            </a:ext>
          </a:extLst>
        </xdr:cNvPr>
        <xdr:cNvSpPr txBox="1"/>
      </xdr:nvSpPr>
      <xdr:spPr>
        <a:xfrm>
          <a:off x="15266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68960</xdr:rowOff>
    </xdr:from>
    <xdr:ext cx="405111" cy="259045"/>
    <xdr:sp macro="" textlink="">
      <xdr:nvSpPr>
        <xdr:cNvPr id="614" name="n_2mainValue【保健センター・保健所】&#10;有形固定資産減価償却率">
          <a:extLst>
            <a:ext uri="{FF2B5EF4-FFF2-40B4-BE49-F238E27FC236}">
              <a16:creationId xmlns:a16="http://schemas.microsoft.com/office/drawing/2014/main" id="{B767B856-9871-4966-BDD1-40AADB33CFE0}"/>
            </a:ext>
          </a:extLst>
        </xdr:cNvPr>
        <xdr:cNvSpPr txBox="1"/>
      </xdr:nvSpPr>
      <xdr:spPr>
        <a:xfrm>
          <a:off x="14389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36303</xdr:rowOff>
    </xdr:from>
    <xdr:ext cx="405111" cy="259045"/>
    <xdr:sp macro="" textlink="">
      <xdr:nvSpPr>
        <xdr:cNvPr id="615" name="n_3mainValue【保健センター・保健所】&#10;有形固定資産減価償却率">
          <a:extLst>
            <a:ext uri="{FF2B5EF4-FFF2-40B4-BE49-F238E27FC236}">
              <a16:creationId xmlns:a16="http://schemas.microsoft.com/office/drawing/2014/main" id="{41A62702-3304-4A81-AF65-A2E8014A6F6E}"/>
            </a:ext>
          </a:extLst>
        </xdr:cNvPr>
        <xdr:cNvSpPr txBox="1"/>
      </xdr:nvSpPr>
      <xdr:spPr>
        <a:xfrm>
          <a:off x="13500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6" name="正方形/長方形 615">
          <a:extLst>
            <a:ext uri="{FF2B5EF4-FFF2-40B4-BE49-F238E27FC236}">
              <a16:creationId xmlns:a16="http://schemas.microsoft.com/office/drawing/2014/main" id="{6A6694D0-5359-4550-A4B4-2E6714200B0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7" name="正方形/長方形 616">
          <a:extLst>
            <a:ext uri="{FF2B5EF4-FFF2-40B4-BE49-F238E27FC236}">
              <a16:creationId xmlns:a16="http://schemas.microsoft.com/office/drawing/2014/main" id="{D8EE107F-3462-4FB5-B0DC-D498C3594E9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8" name="正方形/長方形 617">
          <a:extLst>
            <a:ext uri="{FF2B5EF4-FFF2-40B4-BE49-F238E27FC236}">
              <a16:creationId xmlns:a16="http://schemas.microsoft.com/office/drawing/2014/main" id="{617357C9-FB9C-410D-BB3A-7B0AB7B4EBF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9" name="正方形/長方形 618">
          <a:extLst>
            <a:ext uri="{FF2B5EF4-FFF2-40B4-BE49-F238E27FC236}">
              <a16:creationId xmlns:a16="http://schemas.microsoft.com/office/drawing/2014/main" id="{52C1024F-C47C-4FBF-83A0-9CEC21C39E8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0" name="正方形/長方形 619">
          <a:extLst>
            <a:ext uri="{FF2B5EF4-FFF2-40B4-BE49-F238E27FC236}">
              <a16:creationId xmlns:a16="http://schemas.microsoft.com/office/drawing/2014/main" id="{90F6903A-2CDA-449C-8544-020416523D5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1" name="正方形/長方形 620">
          <a:extLst>
            <a:ext uri="{FF2B5EF4-FFF2-40B4-BE49-F238E27FC236}">
              <a16:creationId xmlns:a16="http://schemas.microsoft.com/office/drawing/2014/main" id="{67A58230-AF7D-456D-A1EC-7D8464D33A1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2" name="正方形/長方形 621">
          <a:extLst>
            <a:ext uri="{FF2B5EF4-FFF2-40B4-BE49-F238E27FC236}">
              <a16:creationId xmlns:a16="http://schemas.microsoft.com/office/drawing/2014/main" id="{28E91B2A-2AD6-4118-82FC-F1C0D7A593D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3" name="正方形/長方形 622">
          <a:extLst>
            <a:ext uri="{FF2B5EF4-FFF2-40B4-BE49-F238E27FC236}">
              <a16:creationId xmlns:a16="http://schemas.microsoft.com/office/drawing/2014/main" id="{EA70EBDE-E7A0-4151-9BCB-41D73BFF13D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4" name="テキスト ボックス 623">
          <a:extLst>
            <a:ext uri="{FF2B5EF4-FFF2-40B4-BE49-F238E27FC236}">
              <a16:creationId xmlns:a16="http://schemas.microsoft.com/office/drawing/2014/main" id="{D722F855-46D0-4418-8B97-11FC873B277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5" name="直線コネクタ 624">
          <a:extLst>
            <a:ext uri="{FF2B5EF4-FFF2-40B4-BE49-F238E27FC236}">
              <a16:creationId xmlns:a16="http://schemas.microsoft.com/office/drawing/2014/main" id="{8C291C2E-6625-4CBC-98AE-C497FEFAB93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6" name="直線コネクタ 625">
          <a:extLst>
            <a:ext uri="{FF2B5EF4-FFF2-40B4-BE49-F238E27FC236}">
              <a16:creationId xmlns:a16="http://schemas.microsoft.com/office/drawing/2014/main" id="{4FD854BA-6D05-4B37-9E57-2FCE8DD5664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7" name="テキスト ボックス 626">
          <a:extLst>
            <a:ext uri="{FF2B5EF4-FFF2-40B4-BE49-F238E27FC236}">
              <a16:creationId xmlns:a16="http://schemas.microsoft.com/office/drawing/2014/main" id="{4F054F83-A879-4BDF-B290-F4A52908F61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8" name="直線コネクタ 627">
          <a:extLst>
            <a:ext uri="{FF2B5EF4-FFF2-40B4-BE49-F238E27FC236}">
              <a16:creationId xmlns:a16="http://schemas.microsoft.com/office/drawing/2014/main" id="{AA3448AA-8AF4-41D2-A3A3-F43CDB88B8C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9" name="テキスト ボックス 628">
          <a:extLst>
            <a:ext uri="{FF2B5EF4-FFF2-40B4-BE49-F238E27FC236}">
              <a16:creationId xmlns:a16="http://schemas.microsoft.com/office/drawing/2014/main" id="{61F5A607-D270-4419-BB49-0BC01FB46C7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0" name="直線コネクタ 629">
          <a:extLst>
            <a:ext uri="{FF2B5EF4-FFF2-40B4-BE49-F238E27FC236}">
              <a16:creationId xmlns:a16="http://schemas.microsoft.com/office/drawing/2014/main" id="{6E4546CF-9A4E-4F87-92EE-BE03C43F28B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1" name="テキスト ボックス 630">
          <a:extLst>
            <a:ext uri="{FF2B5EF4-FFF2-40B4-BE49-F238E27FC236}">
              <a16:creationId xmlns:a16="http://schemas.microsoft.com/office/drawing/2014/main" id="{A15A5F17-8B64-492A-9942-E90A1925433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2" name="直線コネクタ 631">
          <a:extLst>
            <a:ext uri="{FF2B5EF4-FFF2-40B4-BE49-F238E27FC236}">
              <a16:creationId xmlns:a16="http://schemas.microsoft.com/office/drawing/2014/main" id="{19F60B76-30DC-448C-A934-AC0695D05CB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3" name="テキスト ボックス 632">
          <a:extLst>
            <a:ext uri="{FF2B5EF4-FFF2-40B4-BE49-F238E27FC236}">
              <a16:creationId xmlns:a16="http://schemas.microsoft.com/office/drawing/2014/main" id="{E6F7D524-2EB2-44C4-BC4F-9DAAF08B617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4" name="直線コネクタ 633">
          <a:extLst>
            <a:ext uri="{FF2B5EF4-FFF2-40B4-BE49-F238E27FC236}">
              <a16:creationId xmlns:a16="http://schemas.microsoft.com/office/drawing/2014/main" id="{CFBCC31A-65F2-422F-A585-AFECB459F1B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5" name="テキスト ボックス 634">
          <a:extLst>
            <a:ext uri="{FF2B5EF4-FFF2-40B4-BE49-F238E27FC236}">
              <a16:creationId xmlns:a16="http://schemas.microsoft.com/office/drawing/2014/main" id="{7A300144-98DC-4F9B-9ABC-D995F1E9165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6" name="直線コネクタ 635">
          <a:extLst>
            <a:ext uri="{FF2B5EF4-FFF2-40B4-BE49-F238E27FC236}">
              <a16:creationId xmlns:a16="http://schemas.microsoft.com/office/drawing/2014/main" id="{D706752B-E682-4AE5-9EE7-90644428C09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7" name="テキスト ボックス 636">
          <a:extLst>
            <a:ext uri="{FF2B5EF4-FFF2-40B4-BE49-F238E27FC236}">
              <a16:creationId xmlns:a16="http://schemas.microsoft.com/office/drawing/2014/main" id="{5A453CE6-687B-419F-9149-293A743F5B7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8" name="【保健センター・保健所】&#10;一人当たり面積グラフ枠">
          <a:extLst>
            <a:ext uri="{FF2B5EF4-FFF2-40B4-BE49-F238E27FC236}">
              <a16:creationId xmlns:a16="http://schemas.microsoft.com/office/drawing/2014/main" id="{1E71DD6C-DECA-4A55-B402-17F08371A9C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39" name="直線コネクタ 638">
          <a:extLst>
            <a:ext uri="{FF2B5EF4-FFF2-40B4-BE49-F238E27FC236}">
              <a16:creationId xmlns:a16="http://schemas.microsoft.com/office/drawing/2014/main" id="{0A39485F-3ADF-4E5C-B2C6-6BB6FEAAEFFA}"/>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40" name="【保健センター・保健所】&#10;一人当たり面積最小値テキスト">
          <a:extLst>
            <a:ext uri="{FF2B5EF4-FFF2-40B4-BE49-F238E27FC236}">
              <a16:creationId xmlns:a16="http://schemas.microsoft.com/office/drawing/2014/main" id="{00038CEA-4268-4B56-8545-0BBA04AF65AF}"/>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41" name="直線コネクタ 640">
          <a:extLst>
            <a:ext uri="{FF2B5EF4-FFF2-40B4-BE49-F238E27FC236}">
              <a16:creationId xmlns:a16="http://schemas.microsoft.com/office/drawing/2014/main" id="{8A38FFB3-AA85-4CA0-BFEA-88F4A2C40EF7}"/>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42" name="【保健センター・保健所】&#10;一人当たり面積最大値テキスト">
          <a:extLst>
            <a:ext uri="{FF2B5EF4-FFF2-40B4-BE49-F238E27FC236}">
              <a16:creationId xmlns:a16="http://schemas.microsoft.com/office/drawing/2014/main" id="{4045FF16-2A8F-45F5-899D-5843B5977E04}"/>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43" name="直線コネクタ 642">
          <a:extLst>
            <a:ext uri="{FF2B5EF4-FFF2-40B4-BE49-F238E27FC236}">
              <a16:creationId xmlns:a16="http://schemas.microsoft.com/office/drawing/2014/main" id="{6E2A8A9D-E729-42B2-A09C-F631F4CCD1A7}"/>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44" name="【保健センター・保健所】&#10;一人当たり面積平均値テキスト">
          <a:extLst>
            <a:ext uri="{FF2B5EF4-FFF2-40B4-BE49-F238E27FC236}">
              <a16:creationId xmlns:a16="http://schemas.microsoft.com/office/drawing/2014/main" id="{367DF591-B24D-4384-9F79-6255BD1C733E}"/>
            </a:ext>
          </a:extLst>
        </xdr:cNvPr>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45" name="フローチャート: 判断 644">
          <a:extLst>
            <a:ext uri="{FF2B5EF4-FFF2-40B4-BE49-F238E27FC236}">
              <a16:creationId xmlns:a16="http://schemas.microsoft.com/office/drawing/2014/main" id="{BFBD2694-2B4E-4DBC-B09A-54ACDA187409}"/>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46" name="フローチャート: 判断 645">
          <a:extLst>
            <a:ext uri="{FF2B5EF4-FFF2-40B4-BE49-F238E27FC236}">
              <a16:creationId xmlns:a16="http://schemas.microsoft.com/office/drawing/2014/main" id="{13575D67-3DA7-41F7-A166-378C63FEE2D6}"/>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47" name="フローチャート: 判断 646">
          <a:extLst>
            <a:ext uri="{FF2B5EF4-FFF2-40B4-BE49-F238E27FC236}">
              <a16:creationId xmlns:a16="http://schemas.microsoft.com/office/drawing/2014/main" id="{21E1BAC5-0462-437B-9BB0-7D65EF2F1688}"/>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48" name="フローチャート: 判断 647">
          <a:extLst>
            <a:ext uri="{FF2B5EF4-FFF2-40B4-BE49-F238E27FC236}">
              <a16:creationId xmlns:a16="http://schemas.microsoft.com/office/drawing/2014/main" id="{84262BBB-321A-4468-B22A-084CA5D84FC8}"/>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49" name="フローチャート: 判断 648">
          <a:extLst>
            <a:ext uri="{FF2B5EF4-FFF2-40B4-BE49-F238E27FC236}">
              <a16:creationId xmlns:a16="http://schemas.microsoft.com/office/drawing/2014/main" id="{2ADB944D-8CBE-4A61-AE4A-AD1BD0E90223}"/>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1D755E03-899D-42AA-B7A8-3E533852ED5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E4AE86DF-5754-42A5-9A4A-1C9B3BF0343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9EBCBC3-5B3D-428B-AC9F-20B1FE5311E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44B9F43D-3C6D-4A36-965B-AB28D459621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6DF98723-53EE-4DD5-BA07-41DF97E7F6D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xdr:rowOff>
    </xdr:from>
    <xdr:to>
      <xdr:col>116</xdr:col>
      <xdr:colOff>114300</xdr:colOff>
      <xdr:row>61</xdr:row>
      <xdr:rowOff>111760</xdr:rowOff>
    </xdr:to>
    <xdr:sp macro="" textlink="">
      <xdr:nvSpPr>
        <xdr:cNvPr id="655" name="楕円 654">
          <a:extLst>
            <a:ext uri="{FF2B5EF4-FFF2-40B4-BE49-F238E27FC236}">
              <a16:creationId xmlns:a16="http://schemas.microsoft.com/office/drawing/2014/main" id="{E03E0629-1098-47CA-8AEA-7E138F80241F}"/>
            </a:ext>
          </a:extLst>
        </xdr:cNvPr>
        <xdr:cNvSpPr/>
      </xdr:nvSpPr>
      <xdr:spPr>
        <a:xfrm>
          <a:off x="22110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33037</xdr:rowOff>
    </xdr:from>
    <xdr:ext cx="469744" cy="259045"/>
    <xdr:sp macro="" textlink="">
      <xdr:nvSpPr>
        <xdr:cNvPr id="656" name="【保健センター・保健所】&#10;一人当たり面積該当値テキスト">
          <a:extLst>
            <a:ext uri="{FF2B5EF4-FFF2-40B4-BE49-F238E27FC236}">
              <a16:creationId xmlns:a16="http://schemas.microsoft.com/office/drawing/2014/main" id="{58DFC83F-1D07-43F7-9C33-79139857A817}"/>
            </a:ext>
          </a:extLst>
        </xdr:cNvPr>
        <xdr:cNvSpPr txBox="1"/>
      </xdr:nvSpPr>
      <xdr:spPr>
        <a:xfrm>
          <a:off x="22199600"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17780</xdr:rowOff>
    </xdr:from>
    <xdr:to>
      <xdr:col>112</xdr:col>
      <xdr:colOff>38100</xdr:colOff>
      <xdr:row>61</xdr:row>
      <xdr:rowOff>119380</xdr:rowOff>
    </xdr:to>
    <xdr:sp macro="" textlink="">
      <xdr:nvSpPr>
        <xdr:cNvPr id="657" name="楕円 656">
          <a:extLst>
            <a:ext uri="{FF2B5EF4-FFF2-40B4-BE49-F238E27FC236}">
              <a16:creationId xmlns:a16="http://schemas.microsoft.com/office/drawing/2014/main" id="{BCF4A342-FDDB-4B22-A96B-26D98B8D892E}"/>
            </a:ext>
          </a:extLst>
        </xdr:cNvPr>
        <xdr:cNvSpPr/>
      </xdr:nvSpPr>
      <xdr:spPr>
        <a:xfrm>
          <a:off x="2127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60960</xdr:rowOff>
    </xdr:from>
    <xdr:to>
      <xdr:col>116</xdr:col>
      <xdr:colOff>63500</xdr:colOff>
      <xdr:row>61</xdr:row>
      <xdr:rowOff>68580</xdr:rowOff>
    </xdr:to>
    <xdr:cxnSp macro="">
      <xdr:nvCxnSpPr>
        <xdr:cNvPr id="658" name="直線コネクタ 657">
          <a:extLst>
            <a:ext uri="{FF2B5EF4-FFF2-40B4-BE49-F238E27FC236}">
              <a16:creationId xmlns:a16="http://schemas.microsoft.com/office/drawing/2014/main" id="{74E36280-9468-420C-B665-D07A8AF7836B}"/>
            </a:ext>
          </a:extLst>
        </xdr:cNvPr>
        <xdr:cNvCxnSpPr/>
      </xdr:nvCxnSpPr>
      <xdr:spPr>
        <a:xfrm flipV="1">
          <a:off x="21323300" y="105194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25400</xdr:rowOff>
    </xdr:from>
    <xdr:to>
      <xdr:col>107</xdr:col>
      <xdr:colOff>101600</xdr:colOff>
      <xdr:row>61</xdr:row>
      <xdr:rowOff>127000</xdr:rowOff>
    </xdr:to>
    <xdr:sp macro="" textlink="">
      <xdr:nvSpPr>
        <xdr:cNvPr id="659" name="楕円 658">
          <a:extLst>
            <a:ext uri="{FF2B5EF4-FFF2-40B4-BE49-F238E27FC236}">
              <a16:creationId xmlns:a16="http://schemas.microsoft.com/office/drawing/2014/main" id="{8DB42F43-C69A-4AF3-BEAF-5C50C8FC62C5}"/>
            </a:ext>
          </a:extLst>
        </xdr:cNvPr>
        <xdr:cNvSpPr/>
      </xdr:nvSpPr>
      <xdr:spPr>
        <a:xfrm>
          <a:off x="20383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68580</xdr:rowOff>
    </xdr:from>
    <xdr:to>
      <xdr:col>111</xdr:col>
      <xdr:colOff>177800</xdr:colOff>
      <xdr:row>61</xdr:row>
      <xdr:rowOff>76200</xdr:rowOff>
    </xdr:to>
    <xdr:cxnSp macro="">
      <xdr:nvCxnSpPr>
        <xdr:cNvPr id="660" name="直線コネクタ 659">
          <a:extLst>
            <a:ext uri="{FF2B5EF4-FFF2-40B4-BE49-F238E27FC236}">
              <a16:creationId xmlns:a16="http://schemas.microsoft.com/office/drawing/2014/main" id="{93426FE3-55B2-4A18-93A0-3CB38B8DCC8C}"/>
            </a:ext>
          </a:extLst>
        </xdr:cNvPr>
        <xdr:cNvCxnSpPr/>
      </xdr:nvCxnSpPr>
      <xdr:spPr>
        <a:xfrm flipV="1">
          <a:off x="20434300" y="10527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33020</xdr:rowOff>
    </xdr:from>
    <xdr:to>
      <xdr:col>102</xdr:col>
      <xdr:colOff>165100</xdr:colOff>
      <xdr:row>61</xdr:row>
      <xdr:rowOff>134620</xdr:rowOff>
    </xdr:to>
    <xdr:sp macro="" textlink="">
      <xdr:nvSpPr>
        <xdr:cNvPr id="661" name="楕円 660">
          <a:extLst>
            <a:ext uri="{FF2B5EF4-FFF2-40B4-BE49-F238E27FC236}">
              <a16:creationId xmlns:a16="http://schemas.microsoft.com/office/drawing/2014/main" id="{19690856-732D-4438-AF4D-9DECB8622834}"/>
            </a:ext>
          </a:extLst>
        </xdr:cNvPr>
        <xdr:cNvSpPr/>
      </xdr:nvSpPr>
      <xdr:spPr>
        <a:xfrm>
          <a:off x="19494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76200</xdr:rowOff>
    </xdr:from>
    <xdr:to>
      <xdr:col>107</xdr:col>
      <xdr:colOff>50800</xdr:colOff>
      <xdr:row>61</xdr:row>
      <xdr:rowOff>83820</xdr:rowOff>
    </xdr:to>
    <xdr:cxnSp macro="">
      <xdr:nvCxnSpPr>
        <xdr:cNvPr id="662" name="直線コネクタ 661">
          <a:extLst>
            <a:ext uri="{FF2B5EF4-FFF2-40B4-BE49-F238E27FC236}">
              <a16:creationId xmlns:a16="http://schemas.microsoft.com/office/drawing/2014/main" id="{3BD28AAA-B67A-4F7F-A36C-CA3D0D4FB20A}"/>
            </a:ext>
          </a:extLst>
        </xdr:cNvPr>
        <xdr:cNvCxnSpPr/>
      </xdr:nvCxnSpPr>
      <xdr:spPr>
        <a:xfrm flipV="1">
          <a:off x="19545300" y="10534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663" name="n_1aveValue【保健センター・保健所】&#10;一人当たり面積">
          <a:extLst>
            <a:ext uri="{FF2B5EF4-FFF2-40B4-BE49-F238E27FC236}">
              <a16:creationId xmlns:a16="http://schemas.microsoft.com/office/drawing/2014/main" id="{9E825406-D6D1-48CF-8F3C-1F48D3393814}"/>
            </a:ext>
          </a:extLst>
        </xdr:cNvPr>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664" name="n_2aveValue【保健センター・保健所】&#10;一人当たり面積">
          <a:extLst>
            <a:ext uri="{FF2B5EF4-FFF2-40B4-BE49-F238E27FC236}">
              <a16:creationId xmlns:a16="http://schemas.microsoft.com/office/drawing/2014/main" id="{69640670-2DA2-4BCB-A319-1EAA417AAE8B}"/>
            </a:ext>
          </a:extLst>
        </xdr:cNvPr>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665" name="n_3aveValue【保健センター・保健所】&#10;一人当たり面積">
          <a:extLst>
            <a:ext uri="{FF2B5EF4-FFF2-40B4-BE49-F238E27FC236}">
              <a16:creationId xmlns:a16="http://schemas.microsoft.com/office/drawing/2014/main" id="{9F8A2DD2-33C8-444E-88C5-32292201607A}"/>
            </a:ext>
          </a:extLst>
        </xdr:cNvPr>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66" name="n_4aveValue【保健センター・保健所】&#10;一人当たり面積">
          <a:extLst>
            <a:ext uri="{FF2B5EF4-FFF2-40B4-BE49-F238E27FC236}">
              <a16:creationId xmlns:a16="http://schemas.microsoft.com/office/drawing/2014/main" id="{BBD1DB38-4B99-4D59-9554-6D5DDE591E1C}"/>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135907</xdr:rowOff>
    </xdr:from>
    <xdr:ext cx="469744" cy="259045"/>
    <xdr:sp macro="" textlink="">
      <xdr:nvSpPr>
        <xdr:cNvPr id="667" name="n_1mainValue【保健センター・保健所】&#10;一人当たり面積">
          <a:extLst>
            <a:ext uri="{FF2B5EF4-FFF2-40B4-BE49-F238E27FC236}">
              <a16:creationId xmlns:a16="http://schemas.microsoft.com/office/drawing/2014/main" id="{800228FB-BB3C-4FF8-A05B-17A836FD0EFA}"/>
            </a:ext>
          </a:extLst>
        </xdr:cNvPr>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68" name="n_2mainValue【保健センター・保健所】&#10;一人当たり面積">
          <a:extLst>
            <a:ext uri="{FF2B5EF4-FFF2-40B4-BE49-F238E27FC236}">
              <a16:creationId xmlns:a16="http://schemas.microsoft.com/office/drawing/2014/main" id="{716AC297-D7EC-488C-BEBC-882562DFD7F8}"/>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151147</xdr:rowOff>
    </xdr:from>
    <xdr:ext cx="469744" cy="259045"/>
    <xdr:sp macro="" textlink="">
      <xdr:nvSpPr>
        <xdr:cNvPr id="669" name="n_3mainValue【保健センター・保健所】&#10;一人当たり面積">
          <a:extLst>
            <a:ext uri="{FF2B5EF4-FFF2-40B4-BE49-F238E27FC236}">
              <a16:creationId xmlns:a16="http://schemas.microsoft.com/office/drawing/2014/main" id="{5C19A2EE-EFD4-4C04-B410-4DA452DFCD29}"/>
            </a:ext>
          </a:extLst>
        </xdr:cNvPr>
        <xdr:cNvSpPr txBox="1"/>
      </xdr:nvSpPr>
      <xdr:spPr>
        <a:xfrm>
          <a:off x="19310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0" name="正方形/長方形 669">
          <a:extLst>
            <a:ext uri="{FF2B5EF4-FFF2-40B4-BE49-F238E27FC236}">
              <a16:creationId xmlns:a16="http://schemas.microsoft.com/office/drawing/2014/main" id="{A257BE1B-9B41-494C-973D-8E042560517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1" name="正方形/長方形 670">
          <a:extLst>
            <a:ext uri="{FF2B5EF4-FFF2-40B4-BE49-F238E27FC236}">
              <a16:creationId xmlns:a16="http://schemas.microsoft.com/office/drawing/2014/main" id="{C2D7302F-D772-4DDD-B826-F5BD89858E0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2" name="正方形/長方形 671">
          <a:extLst>
            <a:ext uri="{FF2B5EF4-FFF2-40B4-BE49-F238E27FC236}">
              <a16:creationId xmlns:a16="http://schemas.microsoft.com/office/drawing/2014/main" id="{C532A9D1-921E-4796-B525-35D1B94F72F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3" name="正方形/長方形 672">
          <a:extLst>
            <a:ext uri="{FF2B5EF4-FFF2-40B4-BE49-F238E27FC236}">
              <a16:creationId xmlns:a16="http://schemas.microsoft.com/office/drawing/2014/main" id="{E4162193-C310-4911-91FC-2CCCBFB33B7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4" name="正方形/長方形 673">
          <a:extLst>
            <a:ext uri="{FF2B5EF4-FFF2-40B4-BE49-F238E27FC236}">
              <a16:creationId xmlns:a16="http://schemas.microsoft.com/office/drawing/2014/main" id="{6DB174E4-4201-4C66-99D6-E02914C122A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5" name="正方形/長方形 674">
          <a:extLst>
            <a:ext uri="{FF2B5EF4-FFF2-40B4-BE49-F238E27FC236}">
              <a16:creationId xmlns:a16="http://schemas.microsoft.com/office/drawing/2014/main" id="{6A70F328-8BFC-42C4-ABB3-BB44D15F0F3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6" name="正方形/長方形 675">
          <a:extLst>
            <a:ext uri="{FF2B5EF4-FFF2-40B4-BE49-F238E27FC236}">
              <a16:creationId xmlns:a16="http://schemas.microsoft.com/office/drawing/2014/main" id="{02175E5C-E5FC-46E2-B7B8-2B3C0B5EDDF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7" name="正方形/長方形 676">
          <a:extLst>
            <a:ext uri="{FF2B5EF4-FFF2-40B4-BE49-F238E27FC236}">
              <a16:creationId xmlns:a16="http://schemas.microsoft.com/office/drawing/2014/main" id="{587F5BA5-82B1-4966-A354-361FCE31BE4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8" name="テキスト ボックス 677">
          <a:extLst>
            <a:ext uri="{FF2B5EF4-FFF2-40B4-BE49-F238E27FC236}">
              <a16:creationId xmlns:a16="http://schemas.microsoft.com/office/drawing/2014/main" id="{BBF1CB51-30A7-4CDC-BCA3-DE439F74769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9" name="直線コネクタ 678">
          <a:extLst>
            <a:ext uri="{FF2B5EF4-FFF2-40B4-BE49-F238E27FC236}">
              <a16:creationId xmlns:a16="http://schemas.microsoft.com/office/drawing/2014/main" id="{1BCB4424-326E-4FAA-BE99-E0D57FD8921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0" name="テキスト ボックス 679">
          <a:extLst>
            <a:ext uri="{FF2B5EF4-FFF2-40B4-BE49-F238E27FC236}">
              <a16:creationId xmlns:a16="http://schemas.microsoft.com/office/drawing/2014/main" id="{D20C2BD2-7DE8-4204-8FD3-95BE7DF1E1B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1" name="直線コネクタ 680">
          <a:extLst>
            <a:ext uri="{FF2B5EF4-FFF2-40B4-BE49-F238E27FC236}">
              <a16:creationId xmlns:a16="http://schemas.microsoft.com/office/drawing/2014/main" id="{E619FAAE-77CD-4668-B0A8-D588B53C5E9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2" name="テキスト ボックス 681">
          <a:extLst>
            <a:ext uri="{FF2B5EF4-FFF2-40B4-BE49-F238E27FC236}">
              <a16:creationId xmlns:a16="http://schemas.microsoft.com/office/drawing/2014/main" id="{60DD3AF0-9493-486B-A925-30891AD9218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3" name="直線コネクタ 682">
          <a:extLst>
            <a:ext uri="{FF2B5EF4-FFF2-40B4-BE49-F238E27FC236}">
              <a16:creationId xmlns:a16="http://schemas.microsoft.com/office/drawing/2014/main" id="{97F180DB-D907-452E-9A3C-92757FB8784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4" name="テキスト ボックス 683">
          <a:extLst>
            <a:ext uri="{FF2B5EF4-FFF2-40B4-BE49-F238E27FC236}">
              <a16:creationId xmlns:a16="http://schemas.microsoft.com/office/drawing/2014/main" id="{973049EF-FE66-4018-99DA-BECD6DA079D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5" name="直線コネクタ 684">
          <a:extLst>
            <a:ext uri="{FF2B5EF4-FFF2-40B4-BE49-F238E27FC236}">
              <a16:creationId xmlns:a16="http://schemas.microsoft.com/office/drawing/2014/main" id="{5B110FE0-08B3-4B21-9233-912C894D5A1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6" name="テキスト ボックス 685">
          <a:extLst>
            <a:ext uri="{FF2B5EF4-FFF2-40B4-BE49-F238E27FC236}">
              <a16:creationId xmlns:a16="http://schemas.microsoft.com/office/drawing/2014/main" id="{7EF32869-5C20-4CD6-8D9C-C47396EB12D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7" name="直線コネクタ 686">
          <a:extLst>
            <a:ext uri="{FF2B5EF4-FFF2-40B4-BE49-F238E27FC236}">
              <a16:creationId xmlns:a16="http://schemas.microsoft.com/office/drawing/2014/main" id="{D499FE5F-1347-4A86-80F2-960B5EC4D71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8" name="テキスト ボックス 687">
          <a:extLst>
            <a:ext uri="{FF2B5EF4-FFF2-40B4-BE49-F238E27FC236}">
              <a16:creationId xmlns:a16="http://schemas.microsoft.com/office/drawing/2014/main" id="{55DA9FF3-7889-4A38-9945-971C5B77C3C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9" name="直線コネクタ 688">
          <a:extLst>
            <a:ext uri="{FF2B5EF4-FFF2-40B4-BE49-F238E27FC236}">
              <a16:creationId xmlns:a16="http://schemas.microsoft.com/office/drawing/2014/main" id="{7ECE29E6-20C7-474B-961F-AEF14CB9267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0" name="テキスト ボックス 689">
          <a:extLst>
            <a:ext uri="{FF2B5EF4-FFF2-40B4-BE49-F238E27FC236}">
              <a16:creationId xmlns:a16="http://schemas.microsoft.com/office/drawing/2014/main" id="{1F7FC2C3-CEE2-4C8F-AA13-2C2F67CB4C3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1" name="直線コネクタ 690">
          <a:extLst>
            <a:ext uri="{FF2B5EF4-FFF2-40B4-BE49-F238E27FC236}">
              <a16:creationId xmlns:a16="http://schemas.microsoft.com/office/drawing/2014/main" id="{C198B63A-D353-4156-A582-A843DE2C391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2" name="テキスト ボックス 691">
          <a:extLst>
            <a:ext uri="{FF2B5EF4-FFF2-40B4-BE49-F238E27FC236}">
              <a16:creationId xmlns:a16="http://schemas.microsoft.com/office/drawing/2014/main" id="{3BDB0145-9A65-483C-B5F8-575CE9CD32A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3" name="直線コネクタ 692">
          <a:extLst>
            <a:ext uri="{FF2B5EF4-FFF2-40B4-BE49-F238E27FC236}">
              <a16:creationId xmlns:a16="http://schemas.microsoft.com/office/drawing/2014/main" id="{BBC41539-A27B-45D4-8159-173264D39F4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4" name="【消防施設】&#10;有形固定資産減価償却率グラフ枠">
          <a:extLst>
            <a:ext uri="{FF2B5EF4-FFF2-40B4-BE49-F238E27FC236}">
              <a16:creationId xmlns:a16="http://schemas.microsoft.com/office/drawing/2014/main" id="{4269A68A-2433-42C2-B782-1D229FB6ABD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95" name="直線コネクタ 694">
          <a:extLst>
            <a:ext uri="{FF2B5EF4-FFF2-40B4-BE49-F238E27FC236}">
              <a16:creationId xmlns:a16="http://schemas.microsoft.com/office/drawing/2014/main" id="{915616DC-A875-40CA-B91E-3D5CBF3D3FD1}"/>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96" name="【消防施設】&#10;有形固定資産減価償却率最小値テキスト">
          <a:extLst>
            <a:ext uri="{FF2B5EF4-FFF2-40B4-BE49-F238E27FC236}">
              <a16:creationId xmlns:a16="http://schemas.microsoft.com/office/drawing/2014/main" id="{3C6FF226-88E1-43D8-A6DA-D8002DDCD3C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97" name="直線コネクタ 696">
          <a:extLst>
            <a:ext uri="{FF2B5EF4-FFF2-40B4-BE49-F238E27FC236}">
              <a16:creationId xmlns:a16="http://schemas.microsoft.com/office/drawing/2014/main" id="{D911A679-39DA-41A8-846F-3E504F20039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98" name="【消防施設】&#10;有形固定資産減価償却率最大値テキスト">
          <a:extLst>
            <a:ext uri="{FF2B5EF4-FFF2-40B4-BE49-F238E27FC236}">
              <a16:creationId xmlns:a16="http://schemas.microsoft.com/office/drawing/2014/main" id="{2466A4E5-7F14-4C53-9E80-EA3359B61E32}"/>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99" name="直線コネクタ 698">
          <a:extLst>
            <a:ext uri="{FF2B5EF4-FFF2-40B4-BE49-F238E27FC236}">
              <a16:creationId xmlns:a16="http://schemas.microsoft.com/office/drawing/2014/main" id="{4299274B-7535-4828-B6AF-AB00EAD50CE3}"/>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00" name="【消防施設】&#10;有形固定資産減価償却率平均値テキスト">
          <a:extLst>
            <a:ext uri="{FF2B5EF4-FFF2-40B4-BE49-F238E27FC236}">
              <a16:creationId xmlns:a16="http://schemas.microsoft.com/office/drawing/2014/main" id="{61FF43AB-2D5C-4957-92B7-8071584E7A5C}"/>
            </a:ext>
          </a:extLst>
        </xdr:cNvPr>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01" name="フローチャート: 判断 700">
          <a:extLst>
            <a:ext uri="{FF2B5EF4-FFF2-40B4-BE49-F238E27FC236}">
              <a16:creationId xmlns:a16="http://schemas.microsoft.com/office/drawing/2014/main" id="{136B88D7-3128-4399-8DB6-368D95742D2D}"/>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02" name="フローチャート: 判断 701">
          <a:extLst>
            <a:ext uri="{FF2B5EF4-FFF2-40B4-BE49-F238E27FC236}">
              <a16:creationId xmlns:a16="http://schemas.microsoft.com/office/drawing/2014/main" id="{CC48F34A-C4FD-49AE-A567-A0FC12AEB092}"/>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03" name="フローチャート: 判断 702">
          <a:extLst>
            <a:ext uri="{FF2B5EF4-FFF2-40B4-BE49-F238E27FC236}">
              <a16:creationId xmlns:a16="http://schemas.microsoft.com/office/drawing/2014/main" id="{D24FDB5F-238B-4266-89E6-7FA46A942105}"/>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04" name="フローチャート: 判断 703">
          <a:extLst>
            <a:ext uri="{FF2B5EF4-FFF2-40B4-BE49-F238E27FC236}">
              <a16:creationId xmlns:a16="http://schemas.microsoft.com/office/drawing/2014/main" id="{56877797-F1FA-4F1D-A0A8-36110933A385}"/>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05" name="フローチャート: 判断 704">
          <a:extLst>
            <a:ext uri="{FF2B5EF4-FFF2-40B4-BE49-F238E27FC236}">
              <a16:creationId xmlns:a16="http://schemas.microsoft.com/office/drawing/2014/main" id="{62768CEB-5F2F-44D4-B39D-D03FB1B5BCD0}"/>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3AE61567-D20F-4A64-A1C3-614CCAAF8ED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F7FF687-FD9B-46E3-AF71-759363DB9D3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992DB9ED-4070-4ABC-ADBD-91EC758BF7E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29814FD5-C683-4E90-9026-88559C6369B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E893DA78-CE4D-4AF3-AF60-F1610367028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711" name="楕円 710">
          <a:extLst>
            <a:ext uri="{FF2B5EF4-FFF2-40B4-BE49-F238E27FC236}">
              <a16:creationId xmlns:a16="http://schemas.microsoft.com/office/drawing/2014/main" id="{ECE069AF-BB34-4741-8A0D-1C07081F7982}"/>
            </a:ext>
          </a:extLst>
        </xdr:cNvPr>
        <xdr:cNvSpPr/>
      </xdr:nvSpPr>
      <xdr:spPr>
        <a:xfrm>
          <a:off x="16268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90188</xdr:rowOff>
    </xdr:from>
    <xdr:ext cx="405111" cy="259045"/>
    <xdr:sp macro="" textlink="">
      <xdr:nvSpPr>
        <xdr:cNvPr id="712" name="【消防施設】&#10;有形固定資産減価償却率該当値テキスト">
          <a:extLst>
            <a:ext uri="{FF2B5EF4-FFF2-40B4-BE49-F238E27FC236}">
              <a16:creationId xmlns:a16="http://schemas.microsoft.com/office/drawing/2014/main" id="{7500D57C-0D6F-4522-90E6-C016723C57F6}"/>
            </a:ext>
          </a:extLst>
        </xdr:cNvPr>
        <xdr:cNvSpPr txBox="1"/>
      </xdr:nvSpPr>
      <xdr:spPr>
        <a:xfrm>
          <a:off x="16357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106499</xdr:rowOff>
    </xdr:from>
    <xdr:to>
      <xdr:col>81</xdr:col>
      <xdr:colOff>101600</xdr:colOff>
      <xdr:row>81</xdr:row>
      <xdr:rowOff>36649</xdr:rowOff>
    </xdr:to>
    <xdr:sp macro="" textlink="">
      <xdr:nvSpPr>
        <xdr:cNvPr id="713" name="楕円 712">
          <a:extLst>
            <a:ext uri="{FF2B5EF4-FFF2-40B4-BE49-F238E27FC236}">
              <a16:creationId xmlns:a16="http://schemas.microsoft.com/office/drawing/2014/main" id="{2F678C35-351B-4590-B4B0-A3F29F9D1839}"/>
            </a:ext>
          </a:extLst>
        </xdr:cNvPr>
        <xdr:cNvSpPr/>
      </xdr:nvSpPr>
      <xdr:spPr>
        <a:xfrm>
          <a:off x="15430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118111</xdr:rowOff>
    </xdr:from>
    <xdr:to>
      <xdr:col>85</xdr:col>
      <xdr:colOff>127000</xdr:colOff>
      <xdr:row>80</xdr:row>
      <xdr:rowOff>157299</xdr:rowOff>
    </xdr:to>
    <xdr:cxnSp macro="">
      <xdr:nvCxnSpPr>
        <xdr:cNvPr id="714" name="直線コネクタ 713">
          <a:extLst>
            <a:ext uri="{FF2B5EF4-FFF2-40B4-BE49-F238E27FC236}">
              <a16:creationId xmlns:a16="http://schemas.microsoft.com/office/drawing/2014/main" id="{C89157A1-D71B-4652-8FA0-11C1AD4ECB2B}"/>
            </a:ext>
          </a:extLst>
        </xdr:cNvPr>
        <xdr:cNvCxnSpPr/>
      </xdr:nvCxnSpPr>
      <xdr:spPr>
        <a:xfrm flipV="1">
          <a:off x="15481300" y="13834111"/>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62412</xdr:rowOff>
    </xdr:from>
    <xdr:to>
      <xdr:col>76</xdr:col>
      <xdr:colOff>165100</xdr:colOff>
      <xdr:row>80</xdr:row>
      <xdr:rowOff>164012</xdr:rowOff>
    </xdr:to>
    <xdr:sp macro="" textlink="">
      <xdr:nvSpPr>
        <xdr:cNvPr id="715" name="楕円 714">
          <a:extLst>
            <a:ext uri="{FF2B5EF4-FFF2-40B4-BE49-F238E27FC236}">
              <a16:creationId xmlns:a16="http://schemas.microsoft.com/office/drawing/2014/main" id="{EE9601E2-6C34-4705-9C8E-003F9405BB4F}"/>
            </a:ext>
          </a:extLst>
        </xdr:cNvPr>
        <xdr:cNvSpPr/>
      </xdr:nvSpPr>
      <xdr:spPr>
        <a:xfrm>
          <a:off x="14541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113212</xdr:rowOff>
    </xdr:from>
    <xdr:to>
      <xdr:col>81</xdr:col>
      <xdr:colOff>50800</xdr:colOff>
      <xdr:row>80</xdr:row>
      <xdr:rowOff>157299</xdr:rowOff>
    </xdr:to>
    <xdr:cxnSp macro="">
      <xdr:nvCxnSpPr>
        <xdr:cNvPr id="716" name="直線コネクタ 715">
          <a:extLst>
            <a:ext uri="{FF2B5EF4-FFF2-40B4-BE49-F238E27FC236}">
              <a16:creationId xmlns:a16="http://schemas.microsoft.com/office/drawing/2014/main" id="{EBD54721-8C03-41F1-819A-D0434E2C9FE9}"/>
            </a:ext>
          </a:extLst>
        </xdr:cNvPr>
        <xdr:cNvCxnSpPr/>
      </xdr:nvCxnSpPr>
      <xdr:spPr>
        <a:xfrm>
          <a:off x="14592300" y="1382921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52614</xdr:rowOff>
    </xdr:from>
    <xdr:to>
      <xdr:col>72</xdr:col>
      <xdr:colOff>38100</xdr:colOff>
      <xdr:row>80</xdr:row>
      <xdr:rowOff>154214</xdr:rowOff>
    </xdr:to>
    <xdr:sp macro="" textlink="">
      <xdr:nvSpPr>
        <xdr:cNvPr id="717" name="楕円 716">
          <a:extLst>
            <a:ext uri="{FF2B5EF4-FFF2-40B4-BE49-F238E27FC236}">
              <a16:creationId xmlns:a16="http://schemas.microsoft.com/office/drawing/2014/main" id="{22C2D444-2962-494A-AFA7-2EE611459CB0}"/>
            </a:ext>
          </a:extLst>
        </xdr:cNvPr>
        <xdr:cNvSpPr/>
      </xdr:nvSpPr>
      <xdr:spPr>
        <a:xfrm>
          <a:off x="13652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103414</xdr:rowOff>
    </xdr:from>
    <xdr:to>
      <xdr:col>76</xdr:col>
      <xdr:colOff>114300</xdr:colOff>
      <xdr:row>80</xdr:row>
      <xdr:rowOff>113212</xdr:rowOff>
    </xdr:to>
    <xdr:cxnSp macro="">
      <xdr:nvCxnSpPr>
        <xdr:cNvPr id="718" name="直線コネクタ 717">
          <a:extLst>
            <a:ext uri="{FF2B5EF4-FFF2-40B4-BE49-F238E27FC236}">
              <a16:creationId xmlns:a16="http://schemas.microsoft.com/office/drawing/2014/main" id="{42B5849C-46B6-4D34-A837-A9CA369FA164}"/>
            </a:ext>
          </a:extLst>
        </xdr:cNvPr>
        <xdr:cNvCxnSpPr/>
      </xdr:nvCxnSpPr>
      <xdr:spPr>
        <a:xfrm>
          <a:off x="13703300" y="1381941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19" name="n_1aveValue【消防施設】&#10;有形固定資産減価償却率">
          <a:extLst>
            <a:ext uri="{FF2B5EF4-FFF2-40B4-BE49-F238E27FC236}">
              <a16:creationId xmlns:a16="http://schemas.microsoft.com/office/drawing/2014/main" id="{A736724F-BFB3-4FD9-A988-E75F03241E80}"/>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720" name="n_2aveValue【消防施設】&#10;有形固定資産減価償却率">
          <a:extLst>
            <a:ext uri="{FF2B5EF4-FFF2-40B4-BE49-F238E27FC236}">
              <a16:creationId xmlns:a16="http://schemas.microsoft.com/office/drawing/2014/main" id="{94CE65D1-F43A-4C27-BDE2-96892A084576}"/>
            </a:ext>
          </a:extLst>
        </xdr:cNvPr>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21" name="n_3aveValue【消防施設】&#10;有形固定資産減価償却率">
          <a:extLst>
            <a:ext uri="{FF2B5EF4-FFF2-40B4-BE49-F238E27FC236}">
              <a16:creationId xmlns:a16="http://schemas.microsoft.com/office/drawing/2014/main" id="{3BC16CC0-EA88-4A99-BDEA-99F81795F11F}"/>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22" name="n_4aveValue【消防施設】&#10;有形固定資産減価償却率">
          <a:extLst>
            <a:ext uri="{FF2B5EF4-FFF2-40B4-BE49-F238E27FC236}">
              <a16:creationId xmlns:a16="http://schemas.microsoft.com/office/drawing/2014/main" id="{F2697C8D-9E63-4275-808D-EE4C0226FA4F}"/>
            </a:ext>
          </a:extLst>
        </xdr:cNvPr>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53176</xdr:rowOff>
    </xdr:from>
    <xdr:ext cx="405111" cy="259045"/>
    <xdr:sp macro="" textlink="">
      <xdr:nvSpPr>
        <xdr:cNvPr id="723" name="n_1mainValue【消防施設】&#10;有形固定資産減価償却率">
          <a:extLst>
            <a:ext uri="{FF2B5EF4-FFF2-40B4-BE49-F238E27FC236}">
              <a16:creationId xmlns:a16="http://schemas.microsoft.com/office/drawing/2014/main" id="{77C8F66F-0C0E-4C74-9273-C6700A339221}"/>
            </a:ext>
          </a:extLst>
        </xdr:cNvPr>
        <xdr:cNvSpPr txBox="1"/>
      </xdr:nvSpPr>
      <xdr:spPr>
        <a:xfrm>
          <a:off x="152660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9089</xdr:rowOff>
    </xdr:from>
    <xdr:ext cx="405111" cy="259045"/>
    <xdr:sp macro="" textlink="">
      <xdr:nvSpPr>
        <xdr:cNvPr id="724" name="n_2mainValue【消防施設】&#10;有形固定資産減価償却率">
          <a:extLst>
            <a:ext uri="{FF2B5EF4-FFF2-40B4-BE49-F238E27FC236}">
              <a16:creationId xmlns:a16="http://schemas.microsoft.com/office/drawing/2014/main" id="{5B6F9948-6F93-415F-923F-F0C568D8158E}"/>
            </a:ext>
          </a:extLst>
        </xdr:cNvPr>
        <xdr:cNvSpPr txBox="1"/>
      </xdr:nvSpPr>
      <xdr:spPr>
        <a:xfrm>
          <a:off x="14389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170741</xdr:rowOff>
    </xdr:from>
    <xdr:ext cx="405111" cy="259045"/>
    <xdr:sp macro="" textlink="">
      <xdr:nvSpPr>
        <xdr:cNvPr id="725" name="n_3mainValue【消防施設】&#10;有形固定資産減価償却率">
          <a:extLst>
            <a:ext uri="{FF2B5EF4-FFF2-40B4-BE49-F238E27FC236}">
              <a16:creationId xmlns:a16="http://schemas.microsoft.com/office/drawing/2014/main" id="{1D407EEA-89C8-48CD-8904-D07A9EB3C7A2}"/>
            </a:ext>
          </a:extLst>
        </xdr:cNvPr>
        <xdr:cNvSpPr txBox="1"/>
      </xdr:nvSpPr>
      <xdr:spPr>
        <a:xfrm>
          <a:off x="135007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6" name="正方形/長方形 725">
          <a:extLst>
            <a:ext uri="{FF2B5EF4-FFF2-40B4-BE49-F238E27FC236}">
              <a16:creationId xmlns:a16="http://schemas.microsoft.com/office/drawing/2014/main" id="{A7FB33D0-64D1-4FD7-98B1-3EA4796A4CF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7" name="正方形/長方形 726">
          <a:extLst>
            <a:ext uri="{FF2B5EF4-FFF2-40B4-BE49-F238E27FC236}">
              <a16:creationId xmlns:a16="http://schemas.microsoft.com/office/drawing/2014/main" id="{B4842F6C-24F0-4B13-A12B-3FB9B62076B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8" name="正方形/長方形 727">
          <a:extLst>
            <a:ext uri="{FF2B5EF4-FFF2-40B4-BE49-F238E27FC236}">
              <a16:creationId xmlns:a16="http://schemas.microsoft.com/office/drawing/2014/main" id="{64ACCF05-2A50-4EEE-822E-5951CD66B82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9" name="正方形/長方形 728">
          <a:extLst>
            <a:ext uri="{FF2B5EF4-FFF2-40B4-BE49-F238E27FC236}">
              <a16:creationId xmlns:a16="http://schemas.microsoft.com/office/drawing/2014/main" id="{882ABA08-F329-4296-9516-0994E63DF5C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0" name="正方形/長方形 729">
          <a:extLst>
            <a:ext uri="{FF2B5EF4-FFF2-40B4-BE49-F238E27FC236}">
              <a16:creationId xmlns:a16="http://schemas.microsoft.com/office/drawing/2014/main" id="{8A5402C4-65F1-45C7-8F2B-AF9132B33B6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1" name="正方形/長方形 730">
          <a:extLst>
            <a:ext uri="{FF2B5EF4-FFF2-40B4-BE49-F238E27FC236}">
              <a16:creationId xmlns:a16="http://schemas.microsoft.com/office/drawing/2014/main" id="{1CABAC32-7578-4A5E-8792-55F3F798852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2" name="正方形/長方形 731">
          <a:extLst>
            <a:ext uri="{FF2B5EF4-FFF2-40B4-BE49-F238E27FC236}">
              <a16:creationId xmlns:a16="http://schemas.microsoft.com/office/drawing/2014/main" id="{BD141D7B-5294-44DC-82BD-4F278DD664A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3" name="正方形/長方形 732">
          <a:extLst>
            <a:ext uri="{FF2B5EF4-FFF2-40B4-BE49-F238E27FC236}">
              <a16:creationId xmlns:a16="http://schemas.microsoft.com/office/drawing/2014/main" id="{F09C1203-4AD2-4ABB-B756-9EFF3FECAC6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4" name="テキスト ボックス 733">
          <a:extLst>
            <a:ext uri="{FF2B5EF4-FFF2-40B4-BE49-F238E27FC236}">
              <a16:creationId xmlns:a16="http://schemas.microsoft.com/office/drawing/2014/main" id="{A2A701FB-1B25-4AC3-A26A-D48CF07EB40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5" name="直線コネクタ 734">
          <a:extLst>
            <a:ext uri="{FF2B5EF4-FFF2-40B4-BE49-F238E27FC236}">
              <a16:creationId xmlns:a16="http://schemas.microsoft.com/office/drawing/2014/main" id="{BAD40421-9E82-4340-8ED7-1DD31D0772B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6" name="直線コネクタ 735">
          <a:extLst>
            <a:ext uri="{FF2B5EF4-FFF2-40B4-BE49-F238E27FC236}">
              <a16:creationId xmlns:a16="http://schemas.microsoft.com/office/drawing/2014/main" id="{7895BC71-3506-4D5F-B3F6-208D854920D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7" name="テキスト ボックス 736">
          <a:extLst>
            <a:ext uri="{FF2B5EF4-FFF2-40B4-BE49-F238E27FC236}">
              <a16:creationId xmlns:a16="http://schemas.microsoft.com/office/drawing/2014/main" id="{912F4702-42E6-4A82-9A97-A914FD91785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8" name="直線コネクタ 737">
          <a:extLst>
            <a:ext uri="{FF2B5EF4-FFF2-40B4-BE49-F238E27FC236}">
              <a16:creationId xmlns:a16="http://schemas.microsoft.com/office/drawing/2014/main" id="{D5A85565-E0F3-4992-9B1C-43C58E8719B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9" name="テキスト ボックス 738">
          <a:extLst>
            <a:ext uri="{FF2B5EF4-FFF2-40B4-BE49-F238E27FC236}">
              <a16:creationId xmlns:a16="http://schemas.microsoft.com/office/drawing/2014/main" id="{597984A2-48FF-4226-8B26-BB3B224A820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0" name="直線コネクタ 739">
          <a:extLst>
            <a:ext uri="{FF2B5EF4-FFF2-40B4-BE49-F238E27FC236}">
              <a16:creationId xmlns:a16="http://schemas.microsoft.com/office/drawing/2014/main" id="{B37538B8-3C84-47B6-AAFA-CDEE49BA482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1" name="テキスト ボックス 740">
          <a:extLst>
            <a:ext uri="{FF2B5EF4-FFF2-40B4-BE49-F238E27FC236}">
              <a16:creationId xmlns:a16="http://schemas.microsoft.com/office/drawing/2014/main" id="{40D02FFF-A20C-40E7-89A3-459678CC4E8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2" name="直線コネクタ 741">
          <a:extLst>
            <a:ext uri="{FF2B5EF4-FFF2-40B4-BE49-F238E27FC236}">
              <a16:creationId xmlns:a16="http://schemas.microsoft.com/office/drawing/2014/main" id="{2CE7B849-62C6-42CE-847E-51B502E6399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3" name="テキスト ボックス 742">
          <a:extLst>
            <a:ext uri="{FF2B5EF4-FFF2-40B4-BE49-F238E27FC236}">
              <a16:creationId xmlns:a16="http://schemas.microsoft.com/office/drawing/2014/main" id="{9C9F64B1-A0A9-4ABB-8094-2F9CCA98909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4" name="直線コネクタ 743">
          <a:extLst>
            <a:ext uri="{FF2B5EF4-FFF2-40B4-BE49-F238E27FC236}">
              <a16:creationId xmlns:a16="http://schemas.microsoft.com/office/drawing/2014/main" id="{61958417-DAB1-478A-B0A0-9F690554CB4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5" name="テキスト ボックス 744">
          <a:extLst>
            <a:ext uri="{FF2B5EF4-FFF2-40B4-BE49-F238E27FC236}">
              <a16:creationId xmlns:a16="http://schemas.microsoft.com/office/drawing/2014/main" id="{B7BF1096-56A7-4D74-9769-904CEF2D88E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6" name="【消防施設】&#10;一人当たり面積グラフ枠">
          <a:extLst>
            <a:ext uri="{FF2B5EF4-FFF2-40B4-BE49-F238E27FC236}">
              <a16:creationId xmlns:a16="http://schemas.microsoft.com/office/drawing/2014/main" id="{3E97924D-7EED-4F70-9E9B-8E849393803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47" name="直線コネクタ 746">
          <a:extLst>
            <a:ext uri="{FF2B5EF4-FFF2-40B4-BE49-F238E27FC236}">
              <a16:creationId xmlns:a16="http://schemas.microsoft.com/office/drawing/2014/main" id="{E8979564-A57B-42B1-BF93-F2F956044C00}"/>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48" name="【消防施設】&#10;一人当たり面積最小値テキスト">
          <a:extLst>
            <a:ext uri="{FF2B5EF4-FFF2-40B4-BE49-F238E27FC236}">
              <a16:creationId xmlns:a16="http://schemas.microsoft.com/office/drawing/2014/main" id="{F286F340-E06B-4E8B-AFE7-74556AAC364B}"/>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49" name="直線コネクタ 748">
          <a:extLst>
            <a:ext uri="{FF2B5EF4-FFF2-40B4-BE49-F238E27FC236}">
              <a16:creationId xmlns:a16="http://schemas.microsoft.com/office/drawing/2014/main" id="{4BBAF3D4-FD31-4029-8D47-85F4F704CF9B}"/>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50" name="【消防施設】&#10;一人当たり面積最大値テキスト">
          <a:extLst>
            <a:ext uri="{FF2B5EF4-FFF2-40B4-BE49-F238E27FC236}">
              <a16:creationId xmlns:a16="http://schemas.microsoft.com/office/drawing/2014/main" id="{C770EF0D-718B-4CD2-9AE0-0F1C0FABFC29}"/>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51" name="直線コネクタ 750">
          <a:extLst>
            <a:ext uri="{FF2B5EF4-FFF2-40B4-BE49-F238E27FC236}">
              <a16:creationId xmlns:a16="http://schemas.microsoft.com/office/drawing/2014/main" id="{E9DC0E02-D10B-4A49-8EB4-1513752A0C0D}"/>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52" name="【消防施設】&#10;一人当たり面積平均値テキスト">
          <a:extLst>
            <a:ext uri="{FF2B5EF4-FFF2-40B4-BE49-F238E27FC236}">
              <a16:creationId xmlns:a16="http://schemas.microsoft.com/office/drawing/2014/main" id="{CFD6C137-FB64-4019-B391-501764D7E1A1}"/>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53" name="フローチャート: 判断 752">
          <a:extLst>
            <a:ext uri="{FF2B5EF4-FFF2-40B4-BE49-F238E27FC236}">
              <a16:creationId xmlns:a16="http://schemas.microsoft.com/office/drawing/2014/main" id="{67B27ABC-DC0F-47BC-BA50-D3D8DE12D2E3}"/>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54" name="フローチャート: 判断 753">
          <a:extLst>
            <a:ext uri="{FF2B5EF4-FFF2-40B4-BE49-F238E27FC236}">
              <a16:creationId xmlns:a16="http://schemas.microsoft.com/office/drawing/2014/main" id="{0EA6DAC2-3D2D-4BA4-83A2-C6E6D0FC2046}"/>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55" name="フローチャート: 判断 754">
          <a:extLst>
            <a:ext uri="{FF2B5EF4-FFF2-40B4-BE49-F238E27FC236}">
              <a16:creationId xmlns:a16="http://schemas.microsoft.com/office/drawing/2014/main" id="{DA24624C-0409-4080-A112-35BA142AB502}"/>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56" name="フローチャート: 判断 755">
          <a:extLst>
            <a:ext uri="{FF2B5EF4-FFF2-40B4-BE49-F238E27FC236}">
              <a16:creationId xmlns:a16="http://schemas.microsoft.com/office/drawing/2014/main" id="{AC5A5B73-8636-4064-A912-56B73FC6C1EB}"/>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57" name="フローチャート: 判断 756">
          <a:extLst>
            <a:ext uri="{FF2B5EF4-FFF2-40B4-BE49-F238E27FC236}">
              <a16:creationId xmlns:a16="http://schemas.microsoft.com/office/drawing/2014/main" id="{2A670D5A-9AE6-49CC-A867-A69DDB8BDC66}"/>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9991263C-96AE-4D20-B7BB-C730EFF969D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2BAA1F06-B5E3-4D58-8B98-D54FA97E5C8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28E9CD60-FD8C-44B7-9497-901CD4ECF2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EB5F2BF9-E1B8-4D82-91B5-F6C5FF1D071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D1345C75-66E0-4EAF-8614-DEC624CC6E6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118974</xdr:rowOff>
    </xdr:from>
    <xdr:to>
      <xdr:col>116</xdr:col>
      <xdr:colOff>114300</xdr:colOff>
      <xdr:row>85</xdr:row>
      <xdr:rowOff>49124</xdr:rowOff>
    </xdr:to>
    <xdr:sp macro="" textlink="">
      <xdr:nvSpPr>
        <xdr:cNvPr id="763" name="楕円 762">
          <a:extLst>
            <a:ext uri="{FF2B5EF4-FFF2-40B4-BE49-F238E27FC236}">
              <a16:creationId xmlns:a16="http://schemas.microsoft.com/office/drawing/2014/main" id="{A42CB5E8-A2A6-4C3E-9889-5EFB668107B5}"/>
            </a:ext>
          </a:extLst>
        </xdr:cNvPr>
        <xdr:cNvSpPr/>
      </xdr:nvSpPr>
      <xdr:spPr>
        <a:xfrm>
          <a:off x="22110700" y="1452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141851</xdr:rowOff>
    </xdr:from>
    <xdr:ext cx="469744" cy="259045"/>
    <xdr:sp macro="" textlink="">
      <xdr:nvSpPr>
        <xdr:cNvPr id="764" name="【消防施設】&#10;一人当たり面積該当値テキスト">
          <a:extLst>
            <a:ext uri="{FF2B5EF4-FFF2-40B4-BE49-F238E27FC236}">
              <a16:creationId xmlns:a16="http://schemas.microsoft.com/office/drawing/2014/main" id="{02C7C299-BC00-4CEE-8494-B280EB8B1D9E}"/>
            </a:ext>
          </a:extLst>
        </xdr:cNvPr>
        <xdr:cNvSpPr txBox="1"/>
      </xdr:nvSpPr>
      <xdr:spPr>
        <a:xfrm>
          <a:off x="22199600" y="1437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129947</xdr:rowOff>
    </xdr:from>
    <xdr:to>
      <xdr:col>112</xdr:col>
      <xdr:colOff>38100</xdr:colOff>
      <xdr:row>85</xdr:row>
      <xdr:rowOff>60097</xdr:rowOff>
    </xdr:to>
    <xdr:sp macro="" textlink="">
      <xdr:nvSpPr>
        <xdr:cNvPr id="765" name="楕円 764">
          <a:extLst>
            <a:ext uri="{FF2B5EF4-FFF2-40B4-BE49-F238E27FC236}">
              <a16:creationId xmlns:a16="http://schemas.microsoft.com/office/drawing/2014/main" id="{D2957FCE-A57A-4F2F-B807-5B0EC09306E9}"/>
            </a:ext>
          </a:extLst>
        </xdr:cNvPr>
        <xdr:cNvSpPr/>
      </xdr:nvSpPr>
      <xdr:spPr>
        <a:xfrm>
          <a:off x="21272500" y="14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169774</xdr:rowOff>
    </xdr:from>
    <xdr:to>
      <xdr:col>116</xdr:col>
      <xdr:colOff>63500</xdr:colOff>
      <xdr:row>85</xdr:row>
      <xdr:rowOff>9297</xdr:rowOff>
    </xdr:to>
    <xdr:cxnSp macro="">
      <xdr:nvCxnSpPr>
        <xdr:cNvPr id="766" name="直線コネクタ 765">
          <a:extLst>
            <a:ext uri="{FF2B5EF4-FFF2-40B4-BE49-F238E27FC236}">
              <a16:creationId xmlns:a16="http://schemas.microsoft.com/office/drawing/2014/main" id="{6BF72442-C639-4DA1-B69A-2CAD5F2E3595}"/>
            </a:ext>
          </a:extLst>
        </xdr:cNvPr>
        <xdr:cNvCxnSpPr/>
      </xdr:nvCxnSpPr>
      <xdr:spPr>
        <a:xfrm flipV="1">
          <a:off x="21323300" y="14571574"/>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767" name="楕円 766">
          <a:extLst>
            <a:ext uri="{FF2B5EF4-FFF2-40B4-BE49-F238E27FC236}">
              <a16:creationId xmlns:a16="http://schemas.microsoft.com/office/drawing/2014/main" id="{CACE20B4-77E7-4FCA-A503-83044ADBDDCC}"/>
            </a:ext>
          </a:extLst>
        </xdr:cNvPr>
        <xdr:cNvSpPr/>
      </xdr:nvSpPr>
      <xdr:spPr>
        <a:xfrm>
          <a:off x="20383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9297</xdr:rowOff>
    </xdr:from>
    <xdr:to>
      <xdr:col>111</xdr:col>
      <xdr:colOff>177800</xdr:colOff>
      <xdr:row>85</xdr:row>
      <xdr:rowOff>12954</xdr:rowOff>
    </xdr:to>
    <xdr:cxnSp macro="">
      <xdr:nvCxnSpPr>
        <xdr:cNvPr id="768" name="直線コネクタ 767">
          <a:extLst>
            <a:ext uri="{FF2B5EF4-FFF2-40B4-BE49-F238E27FC236}">
              <a16:creationId xmlns:a16="http://schemas.microsoft.com/office/drawing/2014/main" id="{E1AACC37-A4B0-4920-934E-0B4EE8A3AD08}"/>
            </a:ext>
          </a:extLst>
        </xdr:cNvPr>
        <xdr:cNvCxnSpPr/>
      </xdr:nvCxnSpPr>
      <xdr:spPr>
        <a:xfrm flipV="1">
          <a:off x="20434300" y="1458254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167436</xdr:rowOff>
    </xdr:from>
    <xdr:to>
      <xdr:col>102</xdr:col>
      <xdr:colOff>165100</xdr:colOff>
      <xdr:row>85</xdr:row>
      <xdr:rowOff>97586</xdr:rowOff>
    </xdr:to>
    <xdr:sp macro="" textlink="">
      <xdr:nvSpPr>
        <xdr:cNvPr id="769" name="楕円 768">
          <a:extLst>
            <a:ext uri="{FF2B5EF4-FFF2-40B4-BE49-F238E27FC236}">
              <a16:creationId xmlns:a16="http://schemas.microsoft.com/office/drawing/2014/main" id="{486224E2-EADF-4ADD-A77E-B5A2E4F1C6A9}"/>
            </a:ext>
          </a:extLst>
        </xdr:cNvPr>
        <xdr:cNvSpPr/>
      </xdr:nvSpPr>
      <xdr:spPr>
        <a:xfrm>
          <a:off x="19494500" y="1456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12954</xdr:rowOff>
    </xdr:from>
    <xdr:to>
      <xdr:col>107</xdr:col>
      <xdr:colOff>50800</xdr:colOff>
      <xdr:row>85</xdr:row>
      <xdr:rowOff>46786</xdr:rowOff>
    </xdr:to>
    <xdr:cxnSp macro="">
      <xdr:nvCxnSpPr>
        <xdr:cNvPr id="770" name="直線コネクタ 769">
          <a:extLst>
            <a:ext uri="{FF2B5EF4-FFF2-40B4-BE49-F238E27FC236}">
              <a16:creationId xmlns:a16="http://schemas.microsoft.com/office/drawing/2014/main" id="{CF56970B-D1C6-4781-B2E3-63342CB44E34}"/>
            </a:ext>
          </a:extLst>
        </xdr:cNvPr>
        <xdr:cNvCxnSpPr/>
      </xdr:nvCxnSpPr>
      <xdr:spPr>
        <a:xfrm flipV="1">
          <a:off x="19545300" y="14586204"/>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771" name="n_1aveValue【消防施設】&#10;一人当たり面積">
          <a:extLst>
            <a:ext uri="{FF2B5EF4-FFF2-40B4-BE49-F238E27FC236}">
              <a16:creationId xmlns:a16="http://schemas.microsoft.com/office/drawing/2014/main" id="{1D1E1839-E516-4A4D-A866-91612F374F5F}"/>
            </a:ext>
          </a:extLst>
        </xdr:cNvPr>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72" name="n_2aveValue【消防施設】&#10;一人当たり面積">
          <a:extLst>
            <a:ext uri="{FF2B5EF4-FFF2-40B4-BE49-F238E27FC236}">
              <a16:creationId xmlns:a16="http://schemas.microsoft.com/office/drawing/2014/main" id="{8902C4D8-0C9A-41A5-AE8D-03EF45657E66}"/>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773" name="n_3aveValue【消防施設】&#10;一人当たり面積">
          <a:extLst>
            <a:ext uri="{FF2B5EF4-FFF2-40B4-BE49-F238E27FC236}">
              <a16:creationId xmlns:a16="http://schemas.microsoft.com/office/drawing/2014/main" id="{098C7E08-715D-425C-89FA-1A9F8DE03EA4}"/>
            </a:ext>
          </a:extLst>
        </xdr:cNvPr>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74" name="n_4aveValue【消防施設】&#10;一人当たり面積">
          <a:extLst>
            <a:ext uri="{FF2B5EF4-FFF2-40B4-BE49-F238E27FC236}">
              <a16:creationId xmlns:a16="http://schemas.microsoft.com/office/drawing/2014/main" id="{F19CADF1-8CE9-4474-91D2-2D38328A4A8A}"/>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76624</xdr:rowOff>
    </xdr:from>
    <xdr:ext cx="469744" cy="259045"/>
    <xdr:sp macro="" textlink="">
      <xdr:nvSpPr>
        <xdr:cNvPr id="775" name="n_1mainValue【消防施設】&#10;一人当たり面積">
          <a:extLst>
            <a:ext uri="{FF2B5EF4-FFF2-40B4-BE49-F238E27FC236}">
              <a16:creationId xmlns:a16="http://schemas.microsoft.com/office/drawing/2014/main" id="{53820467-C336-4156-A9D1-90BC3F8820A5}"/>
            </a:ext>
          </a:extLst>
        </xdr:cNvPr>
        <xdr:cNvSpPr txBox="1"/>
      </xdr:nvSpPr>
      <xdr:spPr>
        <a:xfrm>
          <a:off x="21075727" y="1430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80281</xdr:rowOff>
    </xdr:from>
    <xdr:ext cx="469744" cy="259045"/>
    <xdr:sp macro="" textlink="">
      <xdr:nvSpPr>
        <xdr:cNvPr id="776" name="n_2mainValue【消防施設】&#10;一人当たり面積">
          <a:extLst>
            <a:ext uri="{FF2B5EF4-FFF2-40B4-BE49-F238E27FC236}">
              <a16:creationId xmlns:a16="http://schemas.microsoft.com/office/drawing/2014/main" id="{3873DCCF-8D3F-4994-8A9C-A2CB59B94E4C}"/>
            </a:ext>
          </a:extLst>
        </xdr:cNvPr>
        <xdr:cNvSpPr txBox="1"/>
      </xdr:nvSpPr>
      <xdr:spPr>
        <a:xfrm>
          <a:off x="20199427" y="1431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114113</xdr:rowOff>
    </xdr:from>
    <xdr:ext cx="469744" cy="259045"/>
    <xdr:sp macro="" textlink="">
      <xdr:nvSpPr>
        <xdr:cNvPr id="777" name="n_3mainValue【消防施設】&#10;一人当たり面積">
          <a:extLst>
            <a:ext uri="{FF2B5EF4-FFF2-40B4-BE49-F238E27FC236}">
              <a16:creationId xmlns:a16="http://schemas.microsoft.com/office/drawing/2014/main" id="{C3BC7504-F9F5-4135-A551-4D60F995BE1D}"/>
            </a:ext>
          </a:extLst>
        </xdr:cNvPr>
        <xdr:cNvSpPr txBox="1"/>
      </xdr:nvSpPr>
      <xdr:spPr>
        <a:xfrm>
          <a:off x="19310427" y="1434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8" name="正方形/長方形 777">
          <a:extLst>
            <a:ext uri="{FF2B5EF4-FFF2-40B4-BE49-F238E27FC236}">
              <a16:creationId xmlns:a16="http://schemas.microsoft.com/office/drawing/2014/main" id="{AB9FB43B-932D-4CD7-B1F6-DC406EC41B6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9" name="正方形/長方形 778">
          <a:extLst>
            <a:ext uri="{FF2B5EF4-FFF2-40B4-BE49-F238E27FC236}">
              <a16:creationId xmlns:a16="http://schemas.microsoft.com/office/drawing/2014/main" id="{8ACA1F6E-6206-4AFA-A670-AC50EF0C47F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0" name="正方形/長方形 779">
          <a:extLst>
            <a:ext uri="{FF2B5EF4-FFF2-40B4-BE49-F238E27FC236}">
              <a16:creationId xmlns:a16="http://schemas.microsoft.com/office/drawing/2014/main" id="{F47293F1-B261-4D3F-BEEB-5B02B0F60F9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1" name="正方形/長方形 780">
          <a:extLst>
            <a:ext uri="{FF2B5EF4-FFF2-40B4-BE49-F238E27FC236}">
              <a16:creationId xmlns:a16="http://schemas.microsoft.com/office/drawing/2014/main" id="{9C0ABAAC-F9F9-44FE-90DB-B6106578CD2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2" name="正方形/長方形 781">
          <a:extLst>
            <a:ext uri="{FF2B5EF4-FFF2-40B4-BE49-F238E27FC236}">
              <a16:creationId xmlns:a16="http://schemas.microsoft.com/office/drawing/2014/main" id="{15E5C8BB-A652-4659-AC0F-14864561792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3" name="正方形/長方形 782">
          <a:extLst>
            <a:ext uri="{FF2B5EF4-FFF2-40B4-BE49-F238E27FC236}">
              <a16:creationId xmlns:a16="http://schemas.microsoft.com/office/drawing/2014/main" id="{50E64757-EC27-49F6-A1A7-C717D91850D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4" name="正方形/長方形 783">
          <a:extLst>
            <a:ext uri="{FF2B5EF4-FFF2-40B4-BE49-F238E27FC236}">
              <a16:creationId xmlns:a16="http://schemas.microsoft.com/office/drawing/2014/main" id="{7F8C0468-BD1B-4079-BBDE-3225B0572B8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5" name="正方形/長方形 784">
          <a:extLst>
            <a:ext uri="{FF2B5EF4-FFF2-40B4-BE49-F238E27FC236}">
              <a16:creationId xmlns:a16="http://schemas.microsoft.com/office/drawing/2014/main" id="{D0353DF6-2FE4-44BE-8308-A1FDDB9313D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6" name="テキスト ボックス 785">
          <a:extLst>
            <a:ext uri="{FF2B5EF4-FFF2-40B4-BE49-F238E27FC236}">
              <a16:creationId xmlns:a16="http://schemas.microsoft.com/office/drawing/2014/main" id="{4C90F05D-7619-4CB6-A24A-ADEFD52B21F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7" name="直線コネクタ 786">
          <a:extLst>
            <a:ext uri="{FF2B5EF4-FFF2-40B4-BE49-F238E27FC236}">
              <a16:creationId xmlns:a16="http://schemas.microsoft.com/office/drawing/2014/main" id="{337DCB03-1997-4A18-BCE4-C325A984F17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8" name="テキスト ボックス 787">
          <a:extLst>
            <a:ext uri="{FF2B5EF4-FFF2-40B4-BE49-F238E27FC236}">
              <a16:creationId xmlns:a16="http://schemas.microsoft.com/office/drawing/2014/main" id="{143A40AE-F6C1-4B07-94D2-65702CF8FC1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89" name="直線コネクタ 788">
          <a:extLst>
            <a:ext uri="{FF2B5EF4-FFF2-40B4-BE49-F238E27FC236}">
              <a16:creationId xmlns:a16="http://schemas.microsoft.com/office/drawing/2014/main" id="{8EA6AAC3-A96A-4354-977C-1B5DE4A5E45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0" name="テキスト ボックス 789">
          <a:extLst>
            <a:ext uri="{FF2B5EF4-FFF2-40B4-BE49-F238E27FC236}">
              <a16:creationId xmlns:a16="http://schemas.microsoft.com/office/drawing/2014/main" id="{972C12BB-6554-4ECC-B141-6A7B57DC93C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1" name="直線コネクタ 790">
          <a:extLst>
            <a:ext uri="{FF2B5EF4-FFF2-40B4-BE49-F238E27FC236}">
              <a16:creationId xmlns:a16="http://schemas.microsoft.com/office/drawing/2014/main" id="{D7478EC7-0EE9-46FB-8072-3A19B99A56E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2" name="テキスト ボックス 791">
          <a:extLst>
            <a:ext uri="{FF2B5EF4-FFF2-40B4-BE49-F238E27FC236}">
              <a16:creationId xmlns:a16="http://schemas.microsoft.com/office/drawing/2014/main" id="{F2CD255B-D220-4650-9A87-D83AA9F77A4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3" name="直線コネクタ 792">
          <a:extLst>
            <a:ext uri="{FF2B5EF4-FFF2-40B4-BE49-F238E27FC236}">
              <a16:creationId xmlns:a16="http://schemas.microsoft.com/office/drawing/2014/main" id="{47C22018-E11C-41C4-853D-F06B318F41A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4" name="テキスト ボックス 793">
          <a:extLst>
            <a:ext uri="{FF2B5EF4-FFF2-40B4-BE49-F238E27FC236}">
              <a16:creationId xmlns:a16="http://schemas.microsoft.com/office/drawing/2014/main" id="{019C902D-9B01-44D8-8E51-DECEE2AB107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5" name="直線コネクタ 794">
          <a:extLst>
            <a:ext uri="{FF2B5EF4-FFF2-40B4-BE49-F238E27FC236}">
              <a16:creationId xmlns:a16="http://schemas.microsoft.com/office/drawing/2014/main" id="{6677F1FC-7417-43BD-B832-0F3CFB1D405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6" name="テキスト ボックス 795">
          <a:extLst>
            <a:ext uri="{FF2B5EF4-FFF2-40B4-BE49-F238E27FC236}">
              <a16:creationId xmlns:a16="http://schemas.microsoft.com/office/drawing/2014/main" id="{22F79E54-EEDF-4B12-85CC-823FAEC6F14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7" name="直線コネクタ 796">
          <a:extLst>
            <a:ext uri="{FF2B5EF4-FFF2-40B4-BE49-F238E27FC236}">
              <a16:creationId xmlns:a16="http://schemas.microsoft.com/office/drawing/2014/main" id="{00F6AB8C-B90D-4919-9D60-7742A81FD62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8" name="テキスト ボックス 797">
          <a:extLst>
            <a:ext uri="{FF2B5EF4-FFF2-40B4-BE49-F238E27FC236}">
              <a16:creationId xmlns:a16="http://schemas.microsoft.com/office/drawing/2014/main" id="{8693998F-6B36-49FA-AA33-004C0DD180C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9" name="直線コネクタ 798">
          <a:extLst>
            <a:ext uri="{FF2B5EF4-FFF2-40B4-BE49-F238E27FC236}">
              <a16:creationId xmlns:a16="http://schemas.microsoft.com/office/drawing/2014/main" id="{B95B466F-67F8-42EB-B27C-898AA2C1391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0" name="テキスト ボックス 799">
          <a:extLst>
            <a:ext uri="{FF2B5EF4-FFF2-40B4-BE49-F238E27FC236}">
              <a16:creationId xmlns:a16="http://schemas.microsoft.com/office/drawing/2014/main" id="{F651F55A-E7B9-4C33-9C0D-FC977BE20F5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1" name="直線コネクタ 800">
          <a:extLst>
            <a:ext uri="{FF2B5EF4-FFF2-40B4-BE49-F238E27FC236}">
              <a16:creationId xmlns:a16="http://schemas.microsoft.com/office/drawing/2014/main" id="{ACF5B947-51D0-4BDE-9FE5-F0CD6C14D25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2" name="【庁舎】&#10;有形固定資産減価償却率グラフ枠">
          <a:extLst>
            <a:ext uri="{FF2B5EF4-FFF2-40B4-BE49-F238E27FC236}">
              <a16:creationId xmlns:a16="http://schemas.microsoft.com/office/drawing/2014/main" id="{A0A2C7C0-1B8E-4D64-A64B-4D7DEBA610E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03" name="直線コネクタ 802">
          <a:extLst>
            <a:ext uri="{FF2B5EF4-FFF2-40B4-BE49-F238E27FC236}">
              <a16:creationId xmlns:a16="http://schemas.microsoft.com/office/drawing/2014/main" id="{112849E4-286C-43F4-B849-43A394366F39}"/>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04" name="【庁舎】&#10;有形固定資産減価償却率最小値テキスト">
          <a:extLst>
            <a:ext uri="{FF2B5EF4-FFF2-40B4-BE49-F238E27FC236}">
              <a16:creationId xmlns:a16="http://schemas.microsoft.com/office/drawing/2014/main" id="{DCA13F00-F07B-4CFC-86B3-095F51E7CCB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05" name="直線コネクタ 804">
          <a:extLst>
            <a:ext uri="{FF2B5EF4-FFF2-40B4-BE49-F238E27FC236}">
              <a16:creationId xmlns:a16="http://schemas.microsoft.com/office/drawing/2014/main" id="{687646BD-CA31-44F0-A4A0-2B42340F9C2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06" name="【庁舎】&#10;有形固定資産減価償却率最大値テキスト">
          <a:extLst>
            <a:ext uri="{FF2B5EF4-FFF2-40B4-BE49-F238E27FC236}">
              <a16:creationId xmlns:a16="http://schemas.microsoft.com/office/drawing/2014/main" id="{4EDB7F6D-3596-4D4C-A518-8D6AF90144CE}"/>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07" name="直線コネクタ 806">
          <a:extLst>
            <a:ext uri="{FF2B5EF4-FFF2-40B4-BE49-F238E27FC236}">
              <a16:creationId xmlns:a16="http://schemas.microsoft.com/office/drawing/2014/main" id="{3FC1FD97-B9DB-4313-9B7A-80BC64E0DAFB}"/>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08" name="【庁舎】&#10;有形固定資産減価償却率平均値テキスト">
          <a:extLst>
            <a:ext uri="{FF2B5EF4-FFF2-40B4-BE49-F238E27FC236}">
              <a16:creationId xmlns:a16="http://schemas.microsoft.com/office/drawing/2014/main" id="{E97B0A92-F179-46AD-A42C-87685A787989}"/>
            </a:ext>
          </a:extLst>
        </xdr:cNvPr>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09" name="フローチャート: 判断 808">
          <a:extLst>
            <a:ext uri="{FF2B5EF4-FFF2-40B4-BE49-F238E27FC236}">
              <a16:creationId xmlns:a16="http://schemas.microsoft.com/office/drawing/2014/main" id="{60C1E297-4868-4A73-B2DB-52E6670D7ECC}"/>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10" name="フローチャート: 判断 809">
          <a:extLst>
            <a:ext uri="{FF2B5EF4-FFF2-40B4-BE49-F238E27FC236}">
              <a16:creationId xmlns:a16="http://schemas.microsoft.com/office/drawing/2014/main" id="{B9FC4F35-F34A-4B12-B713-D7900A94C21D}"/>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11" name="フローチャート: 判断 810">
          <a:extLst>
            <a:ext uri="{FF2B5EF4-FFF2-40B4-BE49-F238E27FC236}">
              <a16:creationId xmlns:a16="http://schemas.microsoft.com/office/drawing/2014/main" id="{A98D2B99-53C1-48FB-BE2D-D9AED7A43D23}"/>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12" name="フローチャート: 判断 811">
          <a:extLst>
            <a:ext uri="{FF2B5EF4-FFF2-40B4-BE49-F238E27FC236}">
              <a16:creationId xmlns:a16="http://schemas.microsoft.com/office/drawing/2014/main" id="{12FEAD00-67B5-46B3-855C-F098F8DBCA13}"/>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13" name="フローチャート: 判断 812">
          <a:extLst>
            <a:ext uri="{FF2B5EF4-FFF2-40B4-BE49-F238E27FC236}">
              <a16:creationId xmlns:a16="http://schemas.microsoft.com/office/drawing/2014/main" id="{6D7260E1-7A2C-45D9-8AD0-982B7FC332F0}"/>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4027F919-4A90-4260-AB19-CF9C390ABBE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D2507965-8577-4630-A0E4-7958CB3BB51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A17D2B84-B57A-44B1-A0DF-307D1A0F0DB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5560B9A-4468-4595-B745-FE2967D39C4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815CC86F-B83F-4654-9FFC-A47FC97FD26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819" name="楕円 818">
          <a:extLst>
            <a:ext uri="{FF2B5EF4-FFF2-40B4-BE49-F238E27FC236}">
              <a16:creationId xmlns:a16="http://schemas.microsoft.com/office/drawing/2014/main" id="{BEC794DE-922F-4D7F-8112-9B935B48A112}"/>
            </a:ext>
          </a:extLst>
        </xdr:cNvPr>
        <xdr:cNvSpPr/>
      </xdr:nvSpPr>
      <xdr:spPr>
        <a:xfrm>
          <a:off x="162687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157678</xdr:rowOff>
    </xdr:from>
    <xdr:ext cx="405111" cy="259045"/>
    <xdr:sp macro="" textlink="">
      <xdr:nvSpPr>
        <xdr:cNvPr id="820" name="【庁舎】&#10;有形固定資産減価償却率該当値テキスト">
          <a:extLst>
            <a:ext uri="{FF2B5EF4-FFF2-40B4-BE49-F238E27FC236}">
              <a16:creationId xmlns:a16="http://schemas.microsoft.com/office/drawing/2014/main" id="{09E1167B-7184-41A0-A800-C2033463BDD7}"/>
            </a:ext>
          </a:extLst>
        </xdr:cNvPr>
        <xdr:cNvSpPr txBox="1"/>
      </xdr:nvSpPr>
      <xdr:spPr>
        <a:xfrm>
          <a:off x="16357600" y="1747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30299</xdr:rowOff>
    </xdr:from>
    <xdr:to>
      <xdr:col>81</xdr:col>
      <xdr:colOff>101600</xdr:colOff>
      <xdr:row>106</xdr:row>
      <xdr:rowOff>131899</xdr:rowOff>
    </xdr:to>
    <xdr:sp macro="" textlink="">
      <xdr:nvSpPr>
        <xdr:cNvPr id="821" name="楕円 820">
          <a:extLst>
            <a:ext uri="{FF2B5EF4-FFF2-40B4-BE49-F238E27FC236}">
              <a16:creationId xmlns:a16="http://schemas.microsoft.com/office/drawing/2014/main" id="{0AD069CA-56D7-44C3-BAF5-946127A024E9}"/>
            </a:ext>
          </a:extLst>
        </xdr:cNvPr>
        <xdr:cNvSpPr/>
      </xdr:nvSpPr>
      <xdr:spPr>
        <a:xfrm>
          <a:off x="15430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14151</xdr:rowOff>
    </xdr:from>
    <xdr:to>
      <xdr:col>85</xdr:col>
      <xdr:colOff>127000</xdr:colOff>
      <xdr:row>106</xdr:row>
      <xdr:rowOff>81099</xdr:rowOff>
    </xdr:to>
    <xdr:cxnSp macro="">
      <xdr:nvCxnSpPr>
        <xdr:cNvPr id="822" name="直線コネクタ 821">
          <a:extLst>
            <a:ext uri="{FF2B5EF4-FFF2-40B4-BE49-F238E27FC236}">
              <a16:creationId xmlns:a16="http://schemas.microsoft.com/office/drawing/2014/main" id="{531629DC-8F42-422B-A845-638DF0B95ADA}"/>
            </a:ext>
          </a:extLst>
        </xdr:cNvPr>
        <xdr:cNvCxnSpPr/>
      </xdr:nvCxnSpPr>
      <xdr:spPr>
        <a:xfrm flipV="1">
          <a:off x="15481300" y="17673501"/>
          <a:ext cx="838200" cy="58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4173</xdr:rowOff>
    </xdr:from>
    <xdr:to>
      <xdr:col>76</xdr:col>
      <xdr:colOff>165100</xdr:colOff>
      <xdr:row>106</xdr:row>
      <xdr:rowOff>105773</xdr:rowOff>
    </xdr:to>
    <xdr:sp macro="" textlink="">
      <xdr:nvSpPr>
        <xdr:cNvPr id="823" name="楕円 822">
          <a:extLst>
            <a:ext uri="{FF2B5EF4-FFF2-40B4-BE49-F238E27FC236}">
              <a16:creationId xmlns:a16="http://schemas.microsoft.com/office/drawing/2014/main" id="{72AF89CA-9834-4BDF-92AD-580E51EE850D}"/>
            </a:ext>
          </a:extLst>
        </xdr:cNvPr>
        <xdr:cNvSpPr/>
      </xdr:nvSpPr>
      <xdr:spPr>
        <a:xfrm>
          <a:off x="14541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54973</xdr:rowOff>
    </xdr:from>
    <xdr:to>
      <xdr:col>81</xdr:col>
      <xdr:colOff>50800</xdr:colOff>
      <xdr:row>106</xdr:row>
      <xdr:rowOff>81099</xdr:rowOff>
    </xdr:to>
    <xdr:cxnSp macro="">
      <xdr:nvCxnSpPr>
        <xdr:cNvPr id="824" name="直線コネクタ 823">
          <a:extLst>
            <a:ext uri="{FF2B5EF4-FFF2-40B4-BE49-F238E27FC236}">
              <a16:creationId xmlns:a16="http://schemas.microsoft.com/office/drawing/2014/main" id="{A1BD5722-B419-49C6-A3D4-AFD0738F8A77}"/>
            </a:ext>
          </a:extLst>
        </xdr:cNvPr>
        <xdr:cNvCxnSpPr/>
      </xdr:nvCxnSpPr>
      <xdr:spPr>
        <a:xfrm>
          <a:off x="14592300" y="182286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170724</xdr:rowOff>
    </xdr:from>
    <xdr:to>
      <xdr:col>72</xdr:col>
      <xdr:colOff>38100</xdr:colOff>
      <xdr:row>106</xdr:row>
      <xdr:rowOff>100874</xdr:rowOff>
    </xdr:to>
    <xdr:sp macro="" textlink="">
      <xdr:nvSpPr>
        <xdr:cNvPr id="825" name="楕円 824">
          <a:extLst>
            <a:ext uri="{FF2B5EF4-FFF2-40B4-BE49-F238E27FC236}">
              <a16:creationId xmlns:a16="http://schemas.microsoft.com/office/drawing/2014/main" id="{9BFB1C1F-1B51-4F7B-93E9-4F4FD5B8DCAB}"/>
            </a:ext>
          </a:extLst>
        </xdr:cNvPr>
        <xdr:cNvSpPr/>
      </xdr:nvSpPr>
      <xdr:spPr>
        <a:xfrm>
          <a:off x="13652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50074</xdr:rowOff>
    </xdr:from>
    <xdr:to>
      <xdr:col>76</xdr:col>
      <xdr:colOff>114300</xdr:colOff>
      <xdr:row>106</xdr:row>
      <xdr:rowOff>54973</xdr:rowOff>
    </xdr:to>
    <xdr:cxnSp macro="">
      <xdr:nvCxnSpPr>
        <xdr:cNvPr id="826" name="直線コネクタ 825">
          <a:extLst>
            <a:ext uri="{FF2B5EF4-FFF2-40B4-BE49-F238E27FC236}">
              <a16:creationId xmlns:a16="http://schemas.microsoft.com/office/drawing/2014/main" id="{DBA5A175-7F8B-4A3D-B952-1480CF2DF828}"/>
            </a:ext>
          </a:extLst>
        </xdr:cNvPr>
        <xdr:cNvCxnSpPr/>
      </xdr:nvCxnSpPr>
      <xdr:spPr>
        <a:xfrm>
          <a:off x="13703300" y="182237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27" name="n_1aveValue【庁舎】&#10;有形固定資産減価償却率">
          <a:extLst>
            <a:ext uri="{FF2B5EF4-FFF2-40B4-BE49-F238E27FC236}">
              <a16:creationId xmlns:a16="http://schemas.microsoft.com/office/drawing/2014/main" id="{675D86AB-B1BC-4DFB-9473-22B8CD778360}"/>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28" name="n_2aveValue【庁舎】&#10;有形固定資産減価償却率">
          <a:extLst>
            <a:ext uri="{FF2B5EF4-FFF2-40B4-BE49-F238E27FC236}">
              <a16:creationId xmlns:a16="http://schemas.microsoft.com/office/drawing/2014/main" id="{994C7697-1BB8-4B4D-A8FB-E66A945C528F}"/>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29" name="n_3aveValue【庁舎】&#10;有形固定資産減価償却率">
          <a:extLst>
            <a:ext uri="{FF2B5EF4-FFF2-40B4-BE49-F238E27FC236}">
              <a16:creationId xmlns:a16="http://schemas.microsoft.com/office/drawing/2014/main" id="{62E638D4-6C43-45D3-8AE7-40F4C4F0150F}"/>
            </a:ext>
          </a:extLst>
        </xdr:cNvPr>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30" name="n_4aveValue【庁舎】&#10;有形固定資産減価償却率">
          <a:extLst>
            <a:ext uri="{FF2B5EF4-FFF2-40B4-BE49-F238E27FC236}">
              <a16:creationId xmlns:a16="http://schemas.microsoft.com/office/drawing/2014/main" id="{4F5D309D-5C96-454D-B145-20000C255AC2}"/>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123026</xdr:rowOff>
    </xdr:from>
    <xdr:ext cx="405111" cy="259045"/>
    <xdr:sp macro="" textlink="">
      <xdr:nvSpPr>
        <xdr:cNvPr id="831" name="n_1mainValue【庁舎】&#10;有形固定資産減価償却率">
          <a:extLst>
            <a:ext uri="{FF2B5EF4-FFF2-40B4-BE49-F238E27FC236}">
              <a16:creationId xmlns:a16="http://schemas.microsoft.com/office/drawing/2014/main" id="{BA0739AF-3402-4A5D-A9C0-11D9DD7FDDE8}"/>
            </a:ext>
          </a:extLst>
        </xdr:cNvPr>
        <xdr:cNvSpPr txBox="1"/>
      </xdr:nvSpPr>
      <xdr:spPr>
        <a:xfrm>
          <a:off x="152660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96900</xdr:rowOff>
    </xdr:from>
    <xdr:ext cx="405111" cy="259045"/>
    <xdr:sp macro="" textlink="">
      <xdr:nvSpPr>
        <xdr:cNvPr id="832" name="n_2mainValue【庁舎】&#10;有形固定資産減価償却率">
          <a:extLst>
            <a:ext uri="{FF2B5EF4-FFF2-40B4-BE49-F238E27FC236}">
              <a16:creationId xmlns:a16="http://schemas.microsoft.com/office/drawing/2014/main" id="{FE992349-24FF-4802-86F2-E5606961CDA1}"/>
            </a:ext>
          </a:extLst>
        </xdr:cNvPr>
        <xdr:cNvSpPr txBox="1"/>
      </xdr:nvSpPr>
      <xdr:spPr>
        <a:xfrm>
          <a:off x="14389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92001</xdr:rowOff>
    </xdr:from>
    <xdr:ext cx="405111" cy="259045"/>
    <xdr:sp macro="" textlink="">
      <xdr:nvSpPr>
        <xdr:cNvPr id="833" name="n_3mainValue【庁舎】&#10;有形固定資産減価償却率">
          <a:extLst>
            <a:ext uri="{FF2B5EF4-FFF2-40B4-BE49-F238E27FC236}">
              <a16:creationId xmlns:a16="http://schemas.microsoft.com/office/drawing/2014/main" id="{5DBF0DD7-6DAB-4EE5-8CDC-EDBE35DBA7FE}"/>
            </a:ext>
          </a:extLst>
        </xdr:cNvPr>
        <xdr:cNvSpPr txBox="1"/>
      </xdr:nvSpPr>
      <xdr:spPr>
        <a:xfrm>
          <a:off x="13500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4" name="正方形/長方形 833">
          <a:extLst>
            <a:ext uri="{FF2B5EF4-FFF2-40B4-BE49-F238E27FC236}">
              <a16:creationId xmlns:a16="http://schemas.microsoft.com/office/drawing/2014/main" id="{BE17AF3E-7A1F-4587-B5A7-9A5192B61B0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5" name="正方形/長方形 834">
          <a:extLst>
            <a:ext uri="{FF2B5EF4-FFF2-40B4-BE49-F238E27FC236}">
              <a16:creationId xmlns:a16="http://schemas.microsoft.com/office/drawing/2014/main" id="{6589C225-40CA-4E43-920E-D396F47C1D8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6" name="正方形/長方形 835">
          <a:extLst>
            <a:ext uri="{FF2B5EF4-FFF2-40B4-BE49-F238E27FC236}">
              <a16:creationId xmlns:a16="http://schemas.microsoft.com/office/drawing/2014/main" id="{94D60EBE-26F1-4AB2-96ED-7DBB7D0F1B0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7" name="正方形/長方形 836">
          <a:extLst>
            <a:ext uri="{FF2B5EF4-FFF2-40B4-BE49-F238E27FC236}">
              <a16:creationId xmlns:a16="http://schemas.microsoft.com/office/drawing/2014/main" id="{C0B60A70-8435-432C-8256-D540DE4A828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8" name="正方形/長方形 837">
          <a:extLst>
            <a:ext uri="{FF2B5EF4-FFF2-40B4-BE49-F238E27FC236}">
              <a16:creationId xmlns:a16="http://schemas.microsoft.com/office/drawing/2014/main" id="{01C99054-34CB-41F1-BA7C-1223A7E3B89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9" name="正方形/長方形 838">
          <a:extLst>
            <a:ext uri="{FF2B5EF4-FFF2-40B4-BE49-F238E27FC236}">
              <a16:creationId xmlns:a16="http://schemas.microsoft.com/office/drawing/2014/main" id="{61CAC5DA-FBBB-47B7-B5F1-527714865B2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0" name="正方形/長方形 839">
          <a:extLst>
            <a:ext uri="{FF2B5EF4-FFF2-40B4-BE49-F238E27FC236}">
              <a16:creationId xmlns:a16="http://schemas.microsoft.com/office/drawing/2014/main" id="{C4260CE2-FCAC-4068-A165-FD52EDE763D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1" name="正方形/長方形 840">
          <a:extLst>
            <a:ext uri="{FF2B5EF4-FFF2-40B4-BE49-F238E27FC236}">
              <a16:creationId xmlns:a16="http://schemas.microsoft.com/office/drawing/2014/main" id="{02161ABC-4A44-4DB6-ABAF-D5C23657A67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2" name="テキスト ボックス 841">
          <a:extLst>
            <a:ext uri="{FF2B5EF4-FFF2-40B4-BE49-F238E27FC236}">
              <a16:creationId xmlns:a16="http://schemas.microsoft.com/office/drawing/2014/main" id="{FCBF2FD1-210F-41EC-BF44-A8F20C1ED92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3" name="直線コネクタ 842">
          <a:extLst>
            <a:ext uri="{FF2B5EF4-FFF2-40B4-BE49-F238E27FC236}">
              <a16:creationId xmlns:a16="http://schemas.microsoft.com/office/drawing/2014/main" id="{F1156DF2-2C5A-4E4B-8B02-3BEC6BAA352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44" name="直線コネクタ 843">
          <a:extLst>
            <a:ext uri="{FF2B5EF4-FFF2-40B4-BE49-F238E27FC236}">
              <a16:creationId xmlns:a16="http://schemas.microsoft.com/office/drawing/2014/main" id="{382C1C65-6075-450E-98F7-11482BE2BBF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5" name="テキスト ボックス 844">
          <a:extLst>
            <a:ext uri="{FF2B5EF4-FFF2-40B4-BE49-F238E27FC236}">
              <a16:creationId xmlns:a16="http://schemas.microsoft.com/office/drawing/2014/main" id="{9DD00304-F6B7-4B57-99B4-60544C9BCAB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6" name="直線コネクタ 845">
          <a:extLst>
            <a:ext uri="{FF2B5EF4-FFF2-40B4-BE49-F238E27FC236}">
              <a16:creationId xmlns:a16="http://schemas.microsoft.com/office/drawing/2014/main" id="{5F0AC47F-A86A-4DB6-95CD-0788316FB3D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7" name="テキスト ボックス 846">
          <a:extLst>
            <a:ext uri="{FF2B5EF4-FFF2-40B4-BE49-F238E27FC236}">
              <a16:creationId xmlns:a16="http://schemas.microsoft.com/office/drawing/2014/main" id="{B4DD7B30-0612-4365-945A-7203D9F865C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8" name="直線コネクタ 847">
          <a:extLst>
            <a:ext uri="{FF2B5EF4-FFF2-40B4-BE49-F238E27FC236}">
              <a16:creationId xmlns:a16="http://schemas.microsoft.com/office/drawing/2014/main" id="{88F312D7-8D31-486B-966E-47BC5925E7F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9" name="テキスト ボックス 848">
          <a:extLst>
            <a:ext uri="{FF2B5EF4-FFF2-40B4-BE49-F238E27FC236}">
              <a16:creationId xmlns:a16="http://schemas.microsoft.com/office/drawing/2014/main" id="{CA9E3439-6007-4D00-84B3-48340EA7A81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0" name="直線コネクタ 849">
          <a:extLst>
            <a:ext uri="{FF2B5EF4-FFF2-40B4-BE49-F238E27FC236}">
              <a16:creationId xmlns:a16="http://schemas.microsoft.com/office/drawing/2014/main" id="{411104A7-2FA2-432A-9F05-73F5B5A5E12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1" name="テキスト ボックス 850">
          <a:extLst>
            <a:ext uri="{FF2B5EF4-FFF2-40B4-BE49-F238E27FC236}">
              <a16:creationId xmlns:a16="http://schemas.microsoft.com/office/drawing/2014/main" id="{77C64F3F-48BC-484C-A3CE-4B1D8F38C64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2" name="直線コネクタ 851">
          <a:extLst>
            <a:ext uri="{FF2B5EF4-FFF2-40B4-BE49-F238E27FC236}">
              <a16:creationId xmlns:a16="http://schemas.microsoft.com/office/drawing/2014/main" id="{0330A723-75AF-404D-A377-C61DD147C3B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3" name="テキスト ボックス 852">
          <a:extLst>
            <a:ext uri="{FF2B5EF4-FFF2-40B4-BE49-F238E27FC236}">
              <a16:creationId xmlns:a16="http://schemas.microsoft.com/office/drawing/2014/main" id="{53F32D33-A549-414C-9FBA-C39A1670A62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4" name="直線コネクタ 853">
          <a:extLst>
            <a:ext uri="{FF2B5EF4-FFF2-40B4-BE49-F238E27FC236}">
              <a16:creationId xmlns:a16="http://schemas.microsoft.com/office/drawing/2014/main" id="{2C9F9BBC-185B-4B7B-9E5E-A168FF25B54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5" name="テキスト ボックス 854">
          <a:extLst>
            <a:ext uri="{FF2B5EF4-FFF2-40B4-BE49-F238E27FC236}">
              <a16:creationId xmlns:a16="http://schemas.microsoft.com/office/drawing/2014/main" id="{E9BD0C41-0522-42D4-9FB1-3F042098D7D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6" name="直線コネクタ 855">
          <a:extLst>
            <a:ext uri="{FF2B5EF4-FFF2-40B4-BE49-F238E27FC236}">
              <a16:creationId xmlns:a16="http://schemas.microsoft.com/office/drawing/2014/main" id="{EFF68EC0-ECEC-4610-9D5F-25A983A95C6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7" name="テキスト ボックス 856">
          <a:extLst>
            <a:ext uri="{FF2B5EF4-FFF2-40B4-BE49-F238E27FC236}">
              <a16:creationId xmlns:a16="http://schemas.microsoft.com/office/drawing/2014/main" id="{64FC6D52-8D8E-45CE-8475-D0A93E5D168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8" name="【庁舎】&#10;一人当たり面積グラフ枠">
          <a:extLst>
            <a:ext uri="{FF2B5EF4-FFF2-40B4-BE49-F238E27FC236}">
              <a16:creationId xmlns:a16="http://schemas.microsoft.com/office/drawing/2014/main" id="{0F9B0B0F-5273-4715-91A7-3E6E3881708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59" name="直線コネクタ 858">
          <a:extLst>
            <a:ext uri="{FF2B5EF4-FFF2-40B4-BE49-F238E27FC236}">
              <a16:creationId xmlns:a16="http://schemas.microsoft.com/office/drawing/2014/main" id="{188E1A4D-6443-4ADA-ADCA-A5F9988339AC}"/>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60" name="【庁舎】&#10;一人当たり面積最小値テキスト">
          <a:extLst>
            <a:ext uri="{FF2B5EF4-FFF2-40B4-BE49-F238E27FC236}">
              <a16:creationId xmlns:a16="http://schemas.microsoft.com/office/drawing/2014/main" id="{18BD53A7-6D7F-49F0-862A-6674ECBC6C69}"/>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61" name="直線コネクタ 860">
          <a:extLst>
            <a:ext uri="{FF2B5EF4-FFF2-40B4-BE49-F238E27FC236}">
              <a16:creationId xmlns:a16="http://schemas.microsoft.com/office/drawing/2014/main" id="{C592CF16-B70B-446E-82DE-F800E2263485}"/>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62" name="【庁舎】&#10;一人当たり面積最大値テキスト">
          <a:extLst>
            <a:ext uri="{FF2B5EF4-FFF2-40B4-BE49-F238E27FC236}">
              <a16:creationId xmlns:a16="http://schemas.microsoft.com/office/drawing/2014/main" id="{C78FD06A-EED1-4695-AB79-5A715081586B}"/>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63" name="直線コネクタ 862">
          <a:extLst>
            <a:ext uri="{FF2B5EF4-FFF2-40B4-BE49-F238E27FC236}">
              <a16:creationId xmlns:a16="http://schemas.microsoft.com/office/drawing/2014/main" id="{DAA18AC9-99F6-4C36-BF49-E8994726D1C3}"/>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64" name="【庁舎】&#10;一人当たり面積平均値テキスト">
          <a:extLst>
            <a:ext uri="{FF2B5EF4-FFF2-40B4-BE49-F238E27FC236}">
              <a16:creationId xmlns:a16="http://schemas.microsoft.com/office/drawing/2014/main" id="{985D8FCA-3881-4909-80E8-02AC54ED7C97}"/>
            </a:ext>
          </a:extLst>
        </xdr:cNvPr>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65" name="フローチャート: 判断 864">
          <a:extLst>
            <a:ext uri="{FF2B5EF4-FFF2-40B4-BE49-F238E27FC236}">
              <a16:creationId xmlns:a16="http://schemas.microsoft.com/office/drawing/2014/main" id="{9403359A-E95B-49CD-8A2E-27F3250682A9}"/>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66" name="フローチャート: 判断 865">
          <a:extLst>
            <a:ext uri="{FF2B5EF4-FFF2-40B4-BE49-F238E27FC236}">
              <a16:creationId xmlns:a16="http://schemas.microsoft.com/office/drawing/2014/main" id="{D5F71D70-A95C-464C-9824-58398E2AC761}"/>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67" name="フローチャート: 判断 866">
          <a:extLst>
            <a:ext uri="{FF2B5EF4-FFF2-40B4-BE49-F238E27FC236}">
              <a16:creationId xmlns:a16="http://schemas.microsoft.com/office/drawing/2014/main" id="{DDB4799A-55EE-4832-810D-609E1385D391}"/>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68" name="フローチャート: 判断 867">
          <a:extLst>
            <a:ext uri="{FF2B5EF4-FFF2-40B4-BE49-F238E27FC236}">
              <a16:creationId xmlns:a16="http://schemas.microsoft.com/office/drawing/2014/main" id="{1E6D27C3-C9DD-46EF-8D29-5940D9F739AF}"/>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69" name="フローチャート: 判断 868">
          <a:extLst>
            <a:ext uri="{FF2B5EF4-FFF2-40B4-BE49-F238E27FC236}">
              <a16:creationId xmlns:a16="http://schemas.microsoft.com/office/drawing/2014/main" id="{E82CD5E9-B8F7-473F-A96E-428F9745E049}"/>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CCAED81D-5A8C-4046-91ED-24A9CA885E4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7FC06032-656A-40BE-9134-CF27BF37778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48F82B7A-4D47-47BC-907C-DE78B11156D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E0B36A5C-3F00-411B-B317-1405A61506A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AF2EF0E9-433D-40D5-B20F-2B8B8A93894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85816</xdr:rowOff>
    </xdr:from>
    <xdr:to>
      <xdr:col>116</xdr:col>
      <xdr:colOff>114300</xdr:colOff>
      <xdr:row>104</xdr:row>
      <xdr:rowOff>15966</xdr:rowOff>
    </xdr:to>
    <xdr:sp macro="" textlink="">
      <xdr:nvSpPr>
        <xdr:cNvPr id="875" name="楕円 874">
          <a:extLst>
            <a:ext uri="{FF2B5EF4-FFF2-40B4-BE49-F238E27FC236}">
              <a16:creationId xmlns:a16="http://schemas.microsoft.com/office/drawing/2014/main" id="{8C203FB6-05F6-4C00-8064-53B1AA82200A}"/>
            </a:ext>
          </a:extLst>
        </xdr:cNvPr>
        <xdr:cNvSpPr/>
      </xdr:nvSpPr>
      <xdr:spPr>
        <a:xfrm>
          <a:off x="221107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108693</xdr:rowOff>
    </xdr:from>
    <xdr:ext cx="469744" cy="259045"/>
    <xdr:sp macro="" textlink="">
      <xdr:nvSpPr>
        <xdr:cNvPr id="876" name="【庁舎】&#10;一人当たり面積該当値テキスト">
          <a:extLst>
            <a:ext uri="{FF2B5EF4-FFF2-40B4-BE49-F238E27FC236}">
              <a16:creationId xmlns:a16="http://schemas.microsoft.com/office/drawing/2014/main" id="{F08D5D40-BBD4-4976-946E-DA8DA8791E64}"/>
            </a:ext>
          </a:extLst>
        </xdr:cNvPr>
        <xdr:cNvSpPr txBox="1"/>
      </xdr:nvSpPr>
      <xdr:spPr>
        <a:xfrm>
          <a:off x="22199600" y="1759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160927</xdr:rowOff>
    </xdr:from>
    <xdr:to>
      <xdr:col>112</xdr:col>
      <xdr:colOff>38100</xdr:colOff>
      <xdr:row>105</xdr:row>
      <xdr:rowOff>91077</xdr:rowOff>
    </xdr:to>
    <xdr:sp macro="" textlink="">
      <xdr:nvSpPr>
        <xdr:cNvPr id="877" name="楕円 876">
          <a:extLst>
            <a:ext uri="{FF2B5EF4-FFF2-40B4-BE49-F238E27FC236}">
              <a16:creationId xmlns:a16="http://schemas.microsoft.com/office/drawing/2014/main" id="{0115A814-DC20-4840-A5F4-50D4CEE74ACC}"/>
            </a:ext>
          </a:extLst>
        </xdr:cNvPr>
        <xdr:cNvSpPr/>
      </xdr:nvSpPr>
      <xdr:spPr>
        <a:xfrm>
          <a:off x="21272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136616</xdr:rowOff>
    </xdr:from>
    <xdr:to>
      <xdr:col>116</xdr:col>
      <xdr:colOff>63500</xdr:colOff>
      <xdr:row>105</xdr:row>
      <xdr:rowOff>40277</xdr:rowOff>
    </xdr:to>
    <xdr:cxnSp macro="">
      <xdr:nvCxnSpPr>
        <xdr:cNvPr id="878" name="直線コネクタ 877">
          <a:extLst>
            <a:ext uri="{FF2B5EF4-FFF2-40B4-BE49-F238E27FC236}">
              <a16:creationId xmlns:a16="http://schemas.microsoft.com/office/drawing/2014/main" id="{6F49EA44-684F-495B-ABBB-EA2D3C12889B}"/>
            </a:ext>
          </a:extLst>
        </xdr:cNvPr>
        <xdr:cNvCxnSpPr/>
      </xdr:nvCxnSpPr>
      <xdr:spPr>
        <a:xfrm flipV="1">
          <a:off x="21323300" y="17795966"/>
          <a:ext cx="838200" cy="24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907</xdr:rowOff>
    </xdr:from>
    <xdr:to>
      <xdr:col>107</xdr:col>
      <xdr:colOff>101600</xdr:colOff>
      <xdr:row>105</xdr:row>
      <xdr:rowOff>102507</xdr:rowOff>
    </xdr:to>
    <xdr:sp macro="" textlink="">
      <xdr:nvSpPr>
        <xdr:cNvPr id="879" name="楕円 878">
          <a:extLst>
            <a:ext uri="{FF2B5EF4-FFF2-40B4-BE49-F238E27FC236}">
              <a16:creationId xmlns:a16="http://schemas.microsoft.com/office/drawing/2014/main" id="{93A023EE-7CF4-4A42-833F-DE8B5E92E4D7}"/>
            </a:ext>
          </a:extLst>
        </xdr:cNvPr>
        <xdr:cNvSpPr/>
      </xdr:nvSpPr>
      <xdr:spPr>
        <a:xfrm>
          <a:off x="20383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40277</xdr:rowOff>
    </xdr:from>
    <xdr:to>
      <xdr:col>111</xdr:col>
      <xdr:colOff>177800</xdr:colOff>
      <xdr:row>105</xdr:row>
      <xdr:rowOff>51707</xdr:rowOff>
    </xdr:to>
    <xdr:cxnSp macro="">
      <xdr:nvCxnSpPr>
        <xdr:cNvPr id="880" name="直線コネクタ 879">
          <a:extLst>
            <a:ext uri="{FF2B5EF4-FFF2-40B4-BE49-F238E27FC236}">
              <a16:creationId xmlns:a16="http://schemas.microsoft.com/office/drawing/2014/main" id="{21C0E0BA-0B6C-480F-B4F3-2137E35C478B}"/>
            </a:ext>
          </a:extLst>
        </xdr:cNvPr>
        <xdr:cNvCxnSpPr/>
      </xdr:nvCxnSpPr>
      <xdr:spPr>
        <a:xfrm flipV="1">
          <a:off x="20434300" y="180425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149498</xdr:rowOff>
    </xdr:from>
    <xdr:to>
      <xdr:col>102</xdr:col>
      <xdr:colOff>165100</xdr:colOff>
      <xdr:row>105</xdr:row>
      <xdr:rowOff>79648</xdr:rowOff>
    </xdr:to>
    <xdr:sp macro="" textlink="">
      <xdr:nvSpPr>
        <xdr:cNvPr id="881" name="楕円 880">
          <a:extLst>
            <a:ext uri="{FF2B5EF4-FFF2-40B4-BE49-F238E27FC236}">
              <a16:creationId xmlns:a16="http://schemas.microsoft.com/office/drawing/2014/main" id="{59FA7E5E-86C8-4B4D-8891-798D984C350A}"/>
            </a:ext>
          </a:extLst>
        </xdr:cNvPr>
        <xdr:cNvSpPr/>
      </xdr:nvSpPr>
      <xdr:spPr>
        <a:xfrm>
          <a:off x="19494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28848</xdr:rowOff>
    </xdr:from>
    <xdr:to>
      <xdr:col>107</xdr:col>
      <xdr:colOff>50800</xdr:colOff>
      <xdr:row>105</xdr:row>
      <xdr:rowOff>51707</xdr:rowOff>
    </xdr:to>
    <xdr:cxnSp macro="">
      <xdr:nvCxnSpPr>
        <xdr:cNvPr id="882" name="直線コネクタ 881">
          <a:extLst>
            <a:ext uri="{FF2B5EF4-FFF2-40B4-BE49-F238E27FC236}">
              <a16:creationId xmlns:a16="http://schemas.microsoft.com/office/drawing/2014/main" id="{B1D8FF7D-CCFB-4E8E-B091-E1079E87EE71}"/>
            </a:ext>
          </a:extLst>
        </xdr:cNvPr>
        <xdr:cNvCxnSpPr/>
      </xdr:nvCxnSpPr>
      <xdr:spPr>
        <a:xfrm>
          <a:off x="19545300" y="1803109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83" name="n_1aveValue【庁舎】&#10;一人当たり面積">
          <a:extLst>
            <a:ext uri="{FF2B5EF4-FFF2-40B4-BE49-F238E27FC236}">
              <a16:creationId xmlns:a16="http://schemas.microsoft.com/office/drawing/2014/main" id="{535A2A61-3F17-4868-B19D-02478BA527ED}"/>
            </a:ext>
          </a:extLst>
        </xdr:cNvPr>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84" name="n_2aveValue【庁舎】&#10;一人当たり面積">
          <a:extLst>
            <a:ext uri="{FF2B5EF4-FFF2-40B4-BE49-F238E27FC236}">
              <a16:creationId xmlns:a16="http://schemas.microsoft.com/office/drawing/2014/main" id="{4E47ED23-68D0-4CE7-B031-7D9C519EF05A}"/>
            </a:ext>
          </a:extLst>
        </xdr:cNvPr>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85" name="n_3aveValue【庁舎】&#10;一人当たり面積">
          <a:extLst>
            <a:ext uri="{FF2B5EF4-FFF2-40B4-BE49-F238E27FC236}">
              <a16:creationId xmlns:a16="http://schemas.microsoft.com/office/drawing/2014/main" id="{CFB931C7-C66A-43D5-86DA-61B7D1260094}"/>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86" name="n_4aveValue【庁舎】&#10;一人当たり面積">
          <a:extLst>
            <a:ext uri="{FF2B5EF4-FFF2-40B4-BE49-F238E27FC236}">
              <a16:creationId xmlns:a16="http://schemas.microsoft.com/office/drawing/2014/main" id="{16D7561C-28A9-415E-ABBF-8731959A1868}"/>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107604</xdr:rowOff>
    </xdr:from>
    <xdr:ext cx="469744" cy="259045"/>
    <xdr:sp macro="" textlink="">
      <xdr:nvSpPr>
        <xdr:cNvPr id="887" name="n_1mainValue【庁舎】&#10;一人当たり面積">
          <a:extLst>
            <a:ext uri="{FF2B5EF4-FFF2-40B4-BE49-F238E27FC236}">
              <a16:creationId xmlns:a16="http://schemas.microsoft.com/office/drawing/2014/main" id="{2507613A-19C6-4DBE-9C1C-63048FE976BF}"/>
            </a:ext>
          </a:extLst>
        </xdr:cNvPr>
        <xdr:cNvSpPr txBox="1"/>
      </xdr:nvSpPr>
      <xdr:spPr>
        <a:xfrm>
          <a:off x="2107572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119034</xdr:rowOff>
    </xdr:from>
    <xdr:ext cx="469744" cy="259045"/>
    <xdr:sp macro="" textlink="">
      <xdr:nvSpPr>
        <xdr:cNvPr id="888" name="n_2mainValue【庁舎】&#10;一人当たり面積">
          <a:extLst>
            <a:ext uri="{FF2B5EF4-FFF2-40B4-BE49-F238E27FC236}">
              <a16:creationId xmlns:a16="http://schemas.microsoft.com/office/drawing/2014/main" id="{D81128CE-B198-4F79-A7B8-3BB85CCA8F9B}"/>
            </a:ext>
          </a:extLst>
        </xdr:cNvPr>
        <xdr:cNvSpPr txBox="1"/>
      </xdr:nvSpPr>
      <xdr:spPr>
        <a:xfrm>
          <a:off x="20199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96175</xdr:rowOff>
    </xdr:from>
    <xdr:ext cx="469744" cy="259045"/>
    <xdr:sp macro="" textlink="">
      <xdr:nvSpPr>
        <xdr:cNvPr id="889" name="n_3mainValue【庁舎】&#10;一人当たり面積">
          <a:extLst>
            <a:ext uri="{FF2B5EF4-FFF2-40B4-BE49-F238E27FC236}">
              <a16:creationId xmlns:a16="http://schemas.microsoft.com/office/drawing/2014/main" id="{897CC203-203E-4B6A-BEF0-5DD2477BB67A}"/>
            </a:ext>
          </a:extLst>
        </xdr:cNvPr>
        <xdr:cNvSpPr txBox="1"/>
      </xdr:nvSpPr>
      <xdr:spPr>
        <a:xfrm>
          <a:off x="19310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0" name="正方形/長方形 889">
          <a:extLst>
            <a:ext uri="{FF2B5EF4-FFF2-40B4-BE49-F238E27FC236}">
              <a16:creationId xmlns:a16="http://schemas.microsoft.com/office/drawing/2014/main" id="{1DC04D4A-CE69-4A28-B234-CCC09446177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1" name="正方形/長方形 890">
          <a:extLst>
            <a:ext uri="{FF2B5EF4-FFF2-40B4-BE49-F238E27FC236}">
              <a16:creationId xmlns:a16="http://schemas.microsoft.com/office/drawing/2014/main" id="{78F233F9-AC52-46FD-8D38-3078512F77C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2" name="テキスト ボックス 891">
          <a:extLst>
            <a:ext uri="{FF2B5EF4-FFF2-40B4-BE49-F238E27FC236}">
              <a16:creationId xmlns:a16="http://schemas.microsoft.com/office/drawing/2014/main" id="{A6BEBCE5-9FE1-4269-A450-649A5B240C8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令和元年度については、図書館、市民会館、庁舎の有形固定資産減価償却率が類似団体、全国、県それぞれの平均を上回っている。</a:t>
          </a:r>
          <a:endParaRPr lang="ja-JP" altLang="ja-JP" sz="1400">
            <a:effectLst/>
          </a:endParaRPr>
        </a:p>
        <a:p>
          <a:r>
            <a:rPr kumimoji="1" lang="ja-JP" altLang="ja-JP" sz="1100">
              <a:solidFill>
                <a:schemeClr val="dk1"/>
              </a:solidFill>
              <a:effectLst/>
              <a:latin typeface="+mn-lt"/>
              <a:ea typeface="+mn-ea"/>
              <a:cs typeface="+mn-cs"/>
            </a:rPr>
            <a:t>　老朽化している建物が多く、平均値を上回る数値となっているが、一般廃棄物処理施設の五島市クリーンセンター、庁舎の本庁新本館棟の建設完了に伴い有形固定資産減価償却率は低くなっている。</a:t>
          </a:r>
          <a:endParaRPr lang="ja-JP" altLang="ja-JP" sz="1400">
            <a:effectLst/>
          </a:endParaRPr>
        </a:p>
        <a:p>
          <a:r>
            <a:rPr kumimoji="1" lang="ja-JP" altLang="ja-JP" sz="1100">
              <a:solidFill>
                <a:schemeClr val="dk1"/>
              </a:solidFill>
              <a:effectLst/>
              <a:latin typeface="+mn-lt"/>
              <a:ea typeface="+mn-ea"/>
              <a:cs typeface="+mn-cs"/>
            </a:rPr>
            <a:t>　また、図書館については、令和３年度より新たな図書館の建築が予定されているため、今後、有形固定資産減価償却率は低くなると思われる。　</a:t>
          </a:r>
          <a:endParaRPr lang="ja-JP" altLang="ja-JP" sz="1400">
            <a:effectLst/>
          </a:endParaRPr>
        </a:p>
        <a:p>
          <a:r>
            <a:rPr kumimoji="1" lang="ja-JP" altLang="ja-JP" sz="1100">
              <a:solidFill>
                <a:schemeClr val="dk1"/>
              </a:solidFill>
              <a:effectLst/>
              <a:latin typeface="+mn-lt"/>
              <a:ea typeface="+mn-ea"/>
              <a:cs typeface="+mn-cs"/>
            </a:rPr>
            <a:t>　また、各施設類型において、人口一人当たりの面積は、全国、県平均を大きく上回っていることから、人口規模に対して多くの施設を抱えており、主に市町合併による施設の継承、居住区域の分散、交通機関の利便性問題が原因と考え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長崎県五島市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36,704
36,578
420.12
37,375,870
36,028,674
633,393
16,099,425
39,165,825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全国平均を上回る高齢化率に加え、離島という地理的に不利な条件により産業立地が困難なことから市内に中心となる産業がないため、財政基盤が非常に弱く、類似団体の平均を大きく下回っている。</a:t>
          </a:r>
          <a:endParaRPr lang="ja-JP" altLang="ja-JP" sz="1400">
            <a:effectLst/>
          </a:endParaRPr>
        </a:p>
        <a:p>
          <a:r>
            <a:rPr kumimoji="1" lang="ja-JP" altLang="ja-JP" sz="1100">
              <a:solidFill>
                <a:schemeClr val="dk1"/>
              </a:solidFill>
              <a:effectLst/>
              <a:latin typeface="+mn-lt"/>
              <a:ea typeface="+mn-ea"/>
              <a:cs typeface="+mn-cs"/>
            </a:rPr>
            <a:t>　現在は、第３次財政改革プラン（平成２８</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２年度）に沿った、歳出削減、定員管理、給与の適正化、市税の徴収強化等の取り組みを進めている。今後も、これらの計画に沿った更なる歳出削減等に努め、普通交付税の合併算定替終了後も健全で持続可能な財政運営を行っていけるよう財政基盤の強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13758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7089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13758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13758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経常収支比率について、第３次財政改革プランに沿って、人件費、公債費等の経費抑制に取り組んだこともあり、前回に引き続き今回も類似団体の平均を下回った。</a:t>
          </a:r>
          <a:endParaRPr lang="ja-JP" altLang="ja-JP" sz="1400">
            <a:effectLst/>
          </a:endParaRPr>
        </a:p>
        <a:p>
          <a:r>
            <a:rPr kumimoji="1" lang="ja-JP" altLang="ja-JP" sz="1100">
              <a:solidFill>
                <a:schemeClr val="dk1"/>
              </a:solidFill>
              <a:effectLst/>
              <a:latin typeface="+mn-lt"/>
              <a:ea typeface="+mn-ea"/>
              <a:cs typeface="+mn-cs"/>
            </a:rPr>
            <a:t>　当市は１１の有人属島を有する離島地域であることから類似施設の整理が進まず、人件費や施設維持費等に係る経費が類似団体と比べて大きくなっているが、今後も引き続き、事務事業の見直しや、公共施設等総合管理計画</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策定）</a:t>
          </a:r>
          <a:r>
            <a:rPr kumimoji="1" lang="ja-JP" altLang="ja-JP" sz="1100">
              <a:solidFill>
                <a:schemeClr val="dk1"/>
              </a:solidFill>
              <a:effectLst/>
              <a:latin typeface="+mn-lt"/>
              <a:ea typeface="+mn-ea"/>
              <a:cs typeface="+mn-cs"/>
            </a:rPr>
            <a:t>に基づき、各種施設の統廃合や民間移譲を積極的に進め経常経費の削減に努めていく。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32294</xdr:rowOff>
    </xdr:from>
    <xdr:to>
      <xdr:col>23</xdr:col>
      <xdr:colOff>133350</xdr:colOff>
      <xdr:row>60</xdr:row>
      <xdr:rowOff>101237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1929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60</xdr:row>
      <xdr:rowOff>32294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1240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152037</xdr:rowOff>
    </xdr:from>
    <xdr:to>
      <xdr:col>15</xdr:col>
      <xdr:colOff>82550</xdr:colOff>
      <xdr:row>60</xdr:row>
      <xdr:rowOff>25400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6758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114119</xdr:rowOff>
    </xdr:from>
    <xdr:to>
      <xdr:col>11</xdr:col>
      <xdr:colOff>31750</xdr:colOff>
      <xdr:row>59</xdr:row>
      <xdr:rowOff>152037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29669"/>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50437</xdr:rowOff>
    </xdr:from>
    <xdr:to>
      <xdr:col>23</xdr:col>
      <xdr:colOff>184150</xdr:colOff>
      <xdr:row>60</xdr:row>
      <xdr:rowOff>152037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66964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8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152944</xdr:rowOff>
    </xdr:from>
    <xdr:to>
      <xdr:col>19</xdr:col>
      <xdr:colOff>184150</xdr:colOff>
      <xdr:row>60</xdr:row>
      <xdr:rowOff>83094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93271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3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101237</xdr:rowOff>
    </xdr:from>
    <xdr:to>
      <xdr:col>11</xdr:col>
      <xdr:colOff>82550</xdr:colOff>
      <xdr:row>60</xdr:row>
      <xdr:rowOff>31387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41564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63319</xdr:rowOff>
    </xdr:from>
    <xdr:to>
      <xdr:col>7</xdr:col>
      <xdr:colOff>31750</xdr:colOff>
      <xdr:row>59</xdr:row>
      <xdr:rowOff>164919</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3646</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[243,640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当市は１１の有人属島を有する離島地域であることから類似施設の整理が進まず、維持経費等の施設の維持に必要な経費が多額となり、類似団体平均を上回っている状況である。</a:t>
          </a:r>
          <a:endParaRPr lang="ja-JP" altLang="ja-JP" sz="1400">
            <a:effectLst/>
          </a:endParaRPr>
        </a:p>
        <a:p>
          <a:r>
            <a:rPr kumimoji="1" lang="ja-JP" altLang="ja-JP" sz="1100">
              <a:solidFill>
                <a:schemeClr val="dk1"/>
              </a:solidFill>
              <a:effectLst/>
              <a:latin typeface="+mn-lt"/>
              <a:ea typeface="+mn-ea"/>
              <a:cs typeface="+mn-cs"/>
            </a:rPr>
            <a:t>　人件費については、これまでも計画的に職員の削減を行ってきた</a:t>
          </a:r>
          <a:r>
            <a:rPr kumimoji="1" lang="ja-JP" altLang="en-US" sz="1100">
              <a:solidFill>
                <a:schemeClr val="dk1"/>
              </a:solidFill>
              <a:effectLst/>
              <a:latin typeface="+mn-lt"/>
              <a:ea typeface="+mn-ea"/>
              <a:cs typeface="+mn-cs"/>
            </a:rPr>
            <a:t>。令和２年度からは</a:t>
          </a:r>
          <a:r>
            <a:rPr kumimoji="1" lang="ja-JP" altLang="ja-JP" sz="1100">
              <a:solidFill>
                <a:schemeClr val="dk1"/>
              </a:solidFill>
              <a:effectLst/>
              <a:latin typeface="+mn-lt"/>
              <a:ea typeface="+mn-ea"/>
              <a:cs typeface="+mn-cs"/>
            </a:rPr>
            <a:t>第</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次定員</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計画（</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年度）に沿って、更なる定員管理、給与の適正化に努めていく。また、物件費についても事務事業の見直し、施設の民間移譲等により一層の歳出削減に努めていく。</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87801</xdr:rowOff>
    </xdr:from>
    <xdr:to>
      <xdr:col>23</xdr:col>
      <xdr:colOff>133350</xdr:colOff>
      <xdr:row>83</xdr:row>
      <xdr:rowOff>147989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18151"/>
          <a:ext cx="838200" cy="6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65280</xdr:rowOff>
    </xdr:from>
    <xdr:to>
      <xdr:col>19</xdr:col>
      <xdr:colOff>133350</xdr:colOff>
      <xdr:row>83</xdr:row>
      <xdr:rowOff>87801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95630"/>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59677</xdr:rowOff>
    </xdr:from>
    <xdr:to>
      <xdr:col>15</xdr:col>
      <xdr:colOff>82550</xdr:colOff>
      <xdr:row>83</xdr:row>
      <xdr:rowOff>65280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90027"/>
          <a:ext cx="889000" cy="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59475</xdr:rowOff>
    </xdr:from>
    <xdr:to>
      <xdr:col>11</xdr:col>
      <xdr:colOff>31750</xdr:colOff>
      <xdr:row>83</xdr:row>
      <xdr:rowOff>59677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89825"/>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97189</xdr:rowOff>
    </xdr:from>
    <xdr:to>
      <xdr:col>23</xdr:col>
      <xdr:colOff>184150</xdr:colOff>
      <xdr:row>84</xdr:row>
      <xdr:rowOff>27339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69266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9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37001</xdr:rowOff>
    </xdr:from>
    <xdr:to>
      <xdr:col>19</xdr:col>
      <xdr:colOff>184150</xdr:colOff>
      <xdr:row>83</xdr:row>
      <xdr:rowOff>138601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6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123378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5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14480</xdr:rowOff>
    </xdr:from>
    <xdr:to>
      <xdr:col>15</xdr:col>
      <xdr:colOff>133350</xdr:colOff>
      <xdr:row>83</xdr:row>
      <xdr:rowOff>116080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100857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3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8877</xdr:rowOff>
    </xdr:from>
    <xdr:to>
      <xdr:col>11</xdr:col>
      <xdr:colOff>82550</xdr:colOff>
      <xdr:row>83</xdr:row>
      <xdr:rowOff>110477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3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95254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2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8675</xdr:rowOff>
    </xdr:from>
    <xdr:to>
      <xdr:col>7</xdr:col>
      <xdr:colOff>31750</xdr:colOff>
      <xdr:row>83</xdr:row>
      <xdr:rowOff>110275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3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95052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2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１８年度から財政健全化計画に基づく職員の給与カット（一律１０％削減）を３年間実施したことにより、給与構造改革の導入が国より１年９月遅れたため、類似団体平均を上回る状況が続いていたが、昇給抑制等により、その差は年々縮小してきた。平成２３年度からは国家公務員が時限的な給与削減を行ったことにより一時的に１００を大きく超えたものの、前回に引き続き今回も、類似団体の平均を下回った。</a:t>
          </a:r>
          <a:endParaRPr lang="ja-JP" altLang="ja-JP" sz="1400">
            <a:effectLst/>
          </a:endParaRPr>
        </a:p>
        <a:p>
          <a:r>
            <a:rPr kumimoji="1" lang="ja-JP" altLang="ja-JP" sz="1100">
              <a:solidFill>
                <a:schemeClr val="dk1"/>
              </a:solidFill>
              <a:effectLst/>
              <a:latin typeface="+mn-lt"/>
              <a:ea typeface="+mn-ea"/>
              <a:cs typeface="+mn-cs"/>
            </a:rPr>
            <a:t>　今後も国の動向を注視し、引き続き一層の給与適正化に努めていく。</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112184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5862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86</xdr:row>
      <xdr:rowOff>7761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5862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7761</xdr:rowOff>
    </xdr:from>
    <xdr:to>
      <xdr:col>72</xdr:col>
      <xdr:colOff>203200</xdr:colOff>
      <xdr:row>86</xdr:row>
      <xdr:rowOff>34572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5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34572</xdr:rowOff>
    </xdr:from>
    <xdr:to>
      <xdr:col>68</xdr:col>
      <xdr:colOff>152400</xdr:colOff>
      <xdr:row>86</xdr:row>
      <xdr:rowOff>88195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792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128411</xdr:rowOff>
    </xdr:from>
    <xdr:to>
      <xdr:col>73</xdr:col>
      <xdr:colOff>44450</xdr:colOff>
      <xdr:row>86</xdr:row>
      <xdr:rowOff>58561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68738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95549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多くの２次離島を抱える行政区域であることから、人口千人当たりの職員数は類似団体平均を上回っている状況である。</a:t>
          </a:r>
          <a:endParaRPr lang="ja-JP" altLang="ja-JP" sz="1400">
            <a:effectLst/>
          </a:endParaRPr>
        </a:p>
        <a:p>
          <a:r>
            <a:rPr kumimoji="1" lang="ja-JP" altLang="ja-JP" sz="1100">
              <a:solidFill>
                <a:schemeClr val="dk1"/>
              </a:solidFill>
              <a:effectLst/>
              <a:latin typeface="+mn-lt"/>
              <a:ea typeface="+mn-ea"/>
              <a:cs typeface="+mn-cs"/>
            </a:rPr>
            <a:t>　これまでも、第３次定員適正化計画に沿って、民間活力の活用や組織・機構の見直しを行い、積極的に職員数の削減を行ってきたが、人口減少が進むことで、人口千人当たりの職員数は減少しにくくなっている。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、第</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次定員</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計画に沿って更なる定員の適正化に努め、類似団体平均に近づけるよう努めていく。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165765</xdr:rowOff>
    </xdr:from>
    <xdr:to>
      <xdr:col>81</xdr:col>
      <xdr:colOff>44450</xdr:colOff>
      <xdr:row>65</xdr:row>
      <xdr:rowOff>2359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113856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142784</xdr:rowOff>
    </xdr:from>
    <xdr:to>
      <xdr:col>77</xdr:col>
      <xdr:colOff>44450</xdr:colOff>
      <xdr:row>65</xdr:row>
      <xdr:rowOff>2359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1155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142784</xdr:rowOff>
    </xdr:from>
    <xdr:to>
      <xdr:col>72</xdr:col>
      <xdr:colOff>203200</xdr:colOff>
      <xdr:row>64</xdr:row>
      <xdr:rowOff>148530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1115584"/>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125549</xdr:rowOff>
    </xdr:from>
    <xdr:to>
      <xdr:col>68</xdr:col>
      <xdr:colOff>152400</xdr:colOff>
      <xdr:row>64</xdr:row>
      <xdr:rowOff>148530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109834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114965</xdr:rowOff>
    </xdr:from>
    <xdr:to>
      <xdr:col>81</xdr:col>
      <xdr:colOff>95250</xdr:colOff>
      <xdr:row>65</xdr:row>
      <xdr:rowOff>45115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0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87042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0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123009</xdr:rowOff>
    </xdr:from>
    <xdr:to>
      <xdr:col>77</xdr:col>
      <xdr:colOff>95250</xdr:colOff>
      <xdr:row>65</xdr:row>
      <xdr:rowOff>53159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37936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182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91984</xdr:rowOff>
    </xdr:from>
    <xdr:to>
      <xdr:col>73</xdr:col>
      <xdr:colOff>44450</xdr:colOff>
      <xdr:row>65</xdr:row>
      <xdr:rowOff>22134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6911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1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97730</xdr:rowOff>
    </xdr:from>
    <xdr:to>
      <xdr:col>68</xdr:col>
      <xdr:colOff>203200</xdr:colOff>
      <xdr:row>65</xdr:row>
      <xdr:rowOff>27880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0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12657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15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74749</xdr:rowOff>
    </xdr:from>
    <xdr:to>
      <xdr:col>64</xdr:col>
      <xdr:colOff>152400</xdr:colOff>
      <xdr:row>65</xdr:row>
      <xdr:rowOff>4899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161126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実質公債費比率は類似団体の平均を下回っている。しかしながら、今後、市庁舎建設事業や</a:t>
          </a:r>
          <a:r>
            <a:rPr kumimoji="1" lang="ja-JP" altLang="en-US" sz="1100">
              <a:solidFill>
                <a:schemeClr val="dk1"/>
              </a:solidFill>
              <a:effectLst/>
              <a:latin typeface="+mn-lt"/>
              <a:ea typeface="+mn-ea"/>
              <a:cs typeface="+mn-cs"/>
            </a:rPr>
            <a:t>図書館建設事業</a:t>
          </a:r>
          <a:r>
            <a:rPr kumimoji="1" lang="ja-JP" altLang="ja-JP" sz="1100">
              <a:solidFill>
                <a:schemeClr val="dk1"/>
              </a:solidFill>
              <a:effectLst/>
              <a:latin typeface="+mn-lt"/>
              <a:ea typeface="+mn-ea"/>
              <a:cs typeface="+mn-cs"/>
            </a:rPr>
            <a:t>等の大型事業の起債発行</a:t>
          </a:r>
          <a:r>
            <a:rPr kumimoji="1" lang="ja-JP" altLang="en-US" sz="1100">
              <a:solidFill>
                <a:schemeClr val="dk1"/>
              </a:solidFill>
              <a:effectLst/>
              <a:latin typeface="+mn-lt"/>
              <a:ea typeface="+mn-ea"/>
              <a:cs typeface="+mn-cs"/>
            </a:rPr>
            <a:t>が予定</a:t>
          </a:r>
          <a:r>
            <a:rPr kumimoji="1" lang="ja-JP" altLang="ja-JP" sz="1100">
              <a:solidFill>
                <a:schemeClr val="dk1"/>
              </a:solidFill>
              <a:effectLst/>
              <a:latin typeface="+mn-lt"/>
              <a:ea typeface="+mn-ea"/>
              <a:cs typeface="+mn-cs"/>
            </a:rPr>
            <a:t>され</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ことに加え、合併算定替の終了等により実質公債費比率の悪化が懸念されることから、引き続き緊急性、必要性を考慮した事業の選択により公債費負担の軽減に努め、第３次財政改革プラン期間中の実質公債費比率９％未満維持の目標達成を目指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117052</xdr:rowOff>
    </xdr:from>
    <xdr:to>
      <xdr:col>81</xdr:col>
      <xdr:colOff>44450</xdr:colOff>
      <xdr:row>36</xdr:row>
      <xdr:rowOff>123084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289252"/>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117052</xdr:rowOff>
    </xdr:from>
    <xdr:to>
      <xdr:col>77</xdr:col>
      <xdr:colOff>44450</xdr:colOff>
      <xdr:row>36</xdr:row>
      <xdr:rowOff>125095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28925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125095</xdr:rowOff>
    </xdr:from>
    <xdr:to>
      <xdr:col>72</xdr:col>
      <xdr:colOff>203200</xdr:colOff>
      <xdr:row>36</xdr:row>
      <xdr:rowOff>141182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29729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141182</xdr:rowOff>
    </xdr:from>
    <xdr:to>
      <xdr:col>68</xdr:col>
      <xdr:colOff>152400</xdr:colOff>
      <xdr:row>37</xdr:row>
      <xdr:rowOff>11959</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313382"/>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72284</xdr:rowOff>
    </xdr:from>
    <xdr:to>
      <xdr:col>81</xdr:col>
      <xdr:colOff>95250</xdr:colOff>
      <xdr:row>37</xdr:row>
      <xdr:rowOff>2434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2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88811</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08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66252</xdr:rowOff>
    </xdr:from>
    <xdr:to>
      <xdr:col>77</xdr:col>
      <xdr:colOff>95250</xdr:colOff>
      <xdr:row>36</xdr:row>
      <xdr:rowOff>167852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2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6579</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00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74295</xdr:rowOff>
    </xdr:from>
    <xdr:to>
      <xdr:col>73</xdr:col>
      <xdr:colOff>44450</xdr:colOff>
      <xdr:row>37</xdr:row>
      <xdr:rowOff>4445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14622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01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90382</xdr:rowOff>
    </xdr:from>
    <xdr:to>
      <xdr:col>68</xdr:col>
      <xdr:colOff>203200</xdr:colOff>
      <xdr:row>37</xdr:row>
      <xdr:rowOff>20532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30709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03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132609</xdr:rowOff>
    </xdr:from>
    <xdr:to>
      <xdr:col>64</xdr:col>
      <xdr:colOff>152400</xdr:colOff>
      <xdr:row>37</xdr:row>
      <xdr:rowOff>62759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72936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自主財源に乏しい脆弱な財政状況であるため、建設事業等の財源のほとんどを起債に頼らざるを得ない状況である。緊急性を考慮した事業の見直しや制限付一般競争入札の実施による事業費の圧縮等により地方債残高の抑制に努めているところである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市庁舎建設事業</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ごみ処理施設建設事業</a:t>
          </a:r>
          <a:r>
            <a:rPr kumimoji="1" lang="ja-JP" altLang="ja-JP" sz="1100">
              <a:solidFill>
                <a:sysClr val="windowText" lastClr="000000"/>
              </a:solidFill>
              <a:effectLst/>
              <a:latin typeface="+mn-lt"/>
              <a:ea typeface="+mn-ea"/>
              <a:cs typeface="+mn-cs"/>
            </a:rPr>
            <a:t>等の大型事業の実施により、</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年度決算の地方債残高は平成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年度と比べ４</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億円増加している。今後も民間資金の繰上償還の実施や交付税算入率の高い地方債の活用に努めることで公債費の抑制を図り将来負担比率の増加抑制を図って</a:t>
          </a:r>
          <a:r>
            <a:rPr kumimoji="1" lang="ja-JP" altLang="ja-JP" sz="1100">
              <a:solidFill>
                <a:schemeClr val="dk1"/>
              </a:solidFill>
              <a:effectLst/>
              <a:latin typeface="+mn-lt"/>
              <a:ea typeface="+mn-ea"/>
              <a:cs typeface="+mn-cs"/>
            </a:rPr>
            <a:t>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149056</xdr:rowOff>
    </xdr:from>
    <xdr:to>
      <xdr:col>68</xdr:col>
      <xdr:colOff>152400</xdr:colOff>
      <xdr:row>13</xdr:row>
      <xdr:rowOff>164338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377906"/>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133519</xdr:rowOff>
    </xdr:from>
    <xdr:to>
      <xdr:col>73</xdr:col>
      <xdr:colOff>44450</xdr:colOff>
      <xdr:row>15</xdr:row>
      <xdr:rowOff>63669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139150</xdr:rowOff>
    </xdr:from>
    <xdr:to>
      <xdr:col>68</xdr:col>
      <xdr:colOff>203200</xdr:colOff>
      <xdr:row>15</xdr:row>
      <xdr:rowOff>69300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141690</xdr:rowOff>
    </xdr:from>
    <xdr:to>
      <xdr:col>81</xdr:col>
      <xdr:colOff>95250</xdr:colOff>
      <xdr:row>14</xdr:row>
      <xdr:rowOff>71840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62967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2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98256</xdr:rowOff>
    </xdr:from>
    <xdr:to>
      <xdr:col>68</xdr:col>
      <xdr:colOff>203200</xdr:colOff>
      <xdr:row>14</xdr:row>
      <xdr:rowOff>28406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3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38583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09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113538</xdr:rowOff>
    </xdr:from>
    <xdr:to>
      <xdr:col>64</xdr:col>
      <xdr:colOff>152400</xdr:colOff>
      <xdr:row>14</xdr:row>
      <xdr:rowOff>43688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3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53865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11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長崎県五島市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36,704
36,578
420.12
37,375,870
36,028,674
633,393
16,099,425
39,165,825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多くの２次離島を抱える行政区域であることから、職員数が類似団体と比べて多く、その結果、人件費も類似団体の平均を上回っている状況である。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日時点の職員数は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人であり、第３次定員適正化計画の目標である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を達成することはできなかった。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第４次定員管理計画（令和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適切な人員管理を図り、人件費の削減につなげていく。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38</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74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2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38</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51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36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物件費に係る経常収支比率が高いのは、合併前の旧市町から引き継いだ施設の維持管理経費に多額の経費がかかっていることが大きな要因である。</a:t>
          </a:r>
        </a:p>
        <a:p>
          <a:r>
            <a:rPr kumimoji="1" lang="ja-JP" altLang="en-US" sz="1300">
              <a:latin typeface="ＭＳ Ｐゴシック" panose="020B0600070205080204" pitchFamily="50" charset="-128"/>
              <a:ea typeface="ＭＳ Ｐゴシック" panose="020B0600070205080204" pitchFamily="50" charset="-128"/>
            </a:rPr>
            <a:t>　今後は、平成２９年度に策定した公共施設等総合管理計画に基づき、施設の管理運営方法の見直し、民間移譲や重複施設の統廃合等を積極的に進め、コストの削減に努めていく。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17</xdr:row>
      <xdr:rowOff>167821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389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17</xdr:row>
      <xdr:rowOff>124279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28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17</xdr:row>
      <xdr:rowOff>113393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95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17</xdr:row>
      <xdr:rowOff>102507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95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73479</xdr:rowOff>
    </xdr:from>
    <xdr:to>
      <xdr:col>78</xdr:col>
      <xdr:colOff>120650</xdr:colOff>
      <xdr:row>18</xdr:row>
      <xdr:rowOff>3629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159856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62593</xdr:rowOff>
    </xdr:from>
    <xdr:to>
      <xdr:col>74</xdr:col>
      <xdr:colOff>31750</xdr:colOff>
      <xdr:row>17</xdr:row>
      <xdr:rowOff>164193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保育所等副食費補助金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老人福祉施設入所委託料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が増加したことにより、前年以上の数値となっており類似団体の平均を上回っている。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また、生活保護費が依然として多い状況であるため、今後は、生活困窮者の救援措置を行うことで、被保護者の増加抑制に努め、数値の上昇を抑制していく。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37193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7445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67128</xdr:rowOff>
    </xdr:from>
    <xdr:to>
      <xdr:col>19</xdr:col>
      <xdr:colOff>187325</xdr:colOff>
      <xdr:row>56</xdr:row>
      <xdr:rowOff>143328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68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56</xdr:row>
      <xdr:rowOff>67128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5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56243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92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102705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5443</xdr:rowOff>
    </xdr:from>
    <xdr:to>
      <xdr:col>11</xdr:col>
      <xdr:colOff>60325</xdr:colOff>
      <xdr:row>56</xdr:row>
      <xdr:rowOff>107043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また、令和２年度からは、簡易水道事業特別会計が上水道事業へ経営統合し、公営企業法による法適化を行うことから、簡易水道事業特別会計への繰出金がなくなる見込みである。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xdr:rowOff>
    </xdr:from>
    <xdr:to>
      <xdr:col>82</xdr:col>
      <xdr:colOff>107950</xdr:colOff>
      <xdr:row>55</xdr:row>
      <xdr:rowOff>85090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438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438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46990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46990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34290</xdr:rowOff>
    </xdr:from>
    <xdr:to>
      <xdr:col>82</xdr:col>
      <xdr:colOff>158750</xdr:colOff>
      <xdr:row>55</xdr:row>
      <xdr:rowOff>135890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50817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129540</xdr:rowOff>
    </xdr:from>
    <xdr:to>
      <xdr:col>78</xdr:col>
      <xdr:colOff>120650</xdr:colOff>
      <xdr:row>55</xdr:row>
      <xdr:rowOff>59690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69867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補助費等に係る経常収支比率は類似団体の平均を下回っているが、これは広域処理のための一部事務組合への負担金が少ないことが大きな要因である。</a:t>
          </a:r>
        </a:p>
        <a:p>
          <a:r>
            <a:rPr kumimoji="1" lang="ja-JP" altLang="en-US" sz="1300">
              <a:latin typeface="ＭＳ Ｐゴシック" panose="020B0600070205080204" pitchFamily="50" charset="-128"/>
              <a:ea typeface="ＭＳ Ｐゴシック" panose="020B0600070205080204" pitchFamily="50" charset="-128"/>
            </a:rPr>
            <a:t>　今後も、事務事業評価等の結果を踏まえ、各種団体への補助金を精査し、費用対効果や時代のニーズなどの見地から見直しを行っていくとともに、新規の補助金の創設についてはサンセット方式、</a:t>
          </a:r>
          <a:r>
            <a:rPr kumimoji="1" lang="en-US" altLang="ja-JP" sz="1300">
              <a:latin typeface="ＭＳ Ｐゴシック" panose="020B0600070205080204" pitchFamily="50" charset="-128"/>
              <a:ea typeface="ＭＳ Ｐゴシック" panose="020B0600070205080204" pitchFamily="50" charset="-128"/>
            </a:rPr>
            <a:t>pay as you go</a:t>
          </a:r>
          <a:r>
            <a:rPr kumimoji="1" lang="ja-JP" altLang="en-US" sz="1300">
              <a:latin typeface="ＭＳ Ｐゴシック" panose="020B0600070205080204" pitchFamily="50" charset="-128"/>
              <a:ea typeface="ＭＳ Ｐゴシック" panose="020B0600070205080204" pitchFamily="50" charset="-128"/>
            </a:rPr>
            <a:t>原則を徹底していく。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3556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175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3556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3556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36</xdr:row>
      <xdr:rowOff>3556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43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合併前の旧市町の地方債を引き継いだことや合併後の合併特例事業を実施したことにより地方債現在高が膨らんでおり、公債費に係る経常収支比率は類似団体の平均を上回っている状況である。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令和元年度も市庁舎建設事業等の大型事業の実施により、地方債残高は平成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億円増加している。今後、民間資金の繰上償還の実施に努めることで公債費を抑制していく。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64135</xdr:rowOff>
    </xdr:from>
    <xdr:to>
      <xdr:col>24</xdr:col>
      <xdr:colOff>25400</xdr:colOff>
      <xdr:row>75</xdr:row>
      <xdr:rowOff>75565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92288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64135</xdr:rowOff>
    </xdr:from>
    <xdr:to>
      <xdr:col>19</xdr:col>
      <xdr:colOff>187325</xdr:colOff>
      <xdr:row>75</xdr:row>
      <xdr:rowOff>77470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9228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66040</xdr:rowOff>
    </xdr:from>
    <xdr:to>
      <xdr:col>15</xdr:col>
      <xdr:colOff>98425</xdr:colOff>
      <xdr:row>75</xdr:row>
      <xdr:rowOff>77470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924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66040</xdr:rowOff>
    </xdr:from>
    <xdr:to>
      <xdr:col>11</xdr:col>
      <xdr:colOff>9525</xdr:colOff>
      <xdr:row>75</xdr:row>
      <xdr:rowOff>73660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924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24765</xdr:rowOff>
    </xdr:from>
    <xdr:to>
      <xdr:col>24</xdr:col>
      <xdr:colOff>76200</xdr:colOff>
      <xdr:row>75</xdr:row>
      <xdr:rowOff>126365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168292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xdr:rowOff>
    </xdr:from>
    <xdr:to>
      <xdr:col>20</xdr:col>
      <xdr:colOff>38100</xdr:colOff>
      <xdr:row>75</xdr:row>
      <xdr:rowOff>114935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99713</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5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113047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15240</xdr:rowOff>
    </xdr:from>
    <xdr:to>
      <xdr:col>11</xdr:col>
      <xdr:colOff>60325</xdr:colOff>
      <xdr:row>75</xdr:row>
      <xdr:rowOff>116840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101616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22860</xdr:rowOff>
    </xdr:from>
    <xdr:to>
      <xdr:col>6</xdr:col>
      <xdr:colOff>171450</xdr:colOff>
      <xdr:row>75</xdr:row>
      <xdr:rowOff>124460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109238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6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経常収支比率は類似団体の平均を下回っている。しかしながら、経常経費については減少しているものの、普通交付税の減少等の要因により経常一般財源の減少が大きく、ここ数年増加傾向にある。</a:t>
          </a:r>
        </a:p>
        <a:p>
          <a:r>
            <a:rPr kumimoji="1" lang="ja-JP" altLang="en-US" sz="1300">
              <a:latin typeface="ＭＳ Ｐゴシック" panose="020B0600070205080204" pitchFamily="50" charset="-128"/>
              <a:ea typeface="ＭＳ Ｐゴシック" panose="020B0600070205080204" pitchFamily="50" charset="-128"/>
            </a:rPr>
            <a:t>　今後も事務事業評価等の結果を踏まえ各事業の改善を進めるとともに、更なる歳出削減に努めていく。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53848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020039"/>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120142</xdr:rowOff>
    </xdr:from>
    <xdr:to>
      <xdr:col>78</xdr:col>
      <xdr:colOff>69850</xdr:colOff>
      <xdr:row>75</xdr:row>
      <xdr:rowOff>161289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29788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88138</xdr:rowOff>
    </xdr:from>
    <xdr:to>
      <xdr:col>73</xdr:col>
      <xdr:colOff>180975</xdr:colOff>
      <xdr:row>75</xdr:row>
      <xdr:rowOff>120142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9468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19558</xdr:rowOff>
    </xdr:from>
    <xdr:to>
      <xdr:col>69</xdr:col>
      <xdr:colOff>92075</xdr:colOff>
      <xdr:row>75</xdr:row>
      <xdr:rowOff>88138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8783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69342</xdr:rowOff>
    </xdr:from>
    <xdr:to>
      <xdr:col>74</xdr:col>
      <xdr:colOff>31750</xdr:colOff>
      <xdr:row>75</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9669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37338</xdr:rowOff>
    </xdr:from>
    <xdr:to>
      <xdr:col>69</xdr:col>
      <xdr:colOff>142875</xdr:colOff>
      <xdr:row>75</xdr:row>
      <xdr:rowOff>138938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149115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長崎県五島市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127356</xdr:rowOff>
    </xdr:from>
    <xdr:to>
      <xdr:col>29</xdr:col>
      <xdr:colOff>127000</xdr:colOff>
      <xdr:row>14</xdr:row>
      <xdr:rowOff>141618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75281"/>
          <a:ext cx="647700" cy="1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118682</xdr:rowOff>
    </xdr:from>
    <xdr:to>
      <xdr:col>26</xdr:col>
      <xdr:colOff>50800</xdr:colOff>
      <xdr:row>14</xdr:row>
      <xdr:rowOff>141618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566607"/>
          <a:ext cx="698500" cy="22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118682</xdr:rowOff>
    </xdr:from>
    <xdr:to>
      <xdr:col>22</xdr:col>
      <xdr:colOff>114300</xdr:colOff>
      <xdr:row>14</xdr:row>
      <xdr:rowOff>160820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66607"/>
          <a:ext cx="698500" cy="42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160820</xdr:rowOff>
    </xdr:from>
    <xdr:to>
      <xdr:col>18</xdr:col>
      <xdr:colOff>177800</xdr:colOff>
      <xdr:row>14</xdr:row>
      <xdr:rowOff>162306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08745"/>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76556</xdr:rowOff>
    </xdr:from>
    <xdr:to>
      <xdr:col>29</xdr:col>
      <xdr:colOff>177800</xdr:colOff>
      <xdr:row>15</xdr:row>
      <xdr:rowOff>6706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24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93083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6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90818</xdr:rowOff>
    </xdr:from>
    <xdr:to>
      <xdr:col>26</xdr:col>
      <xdr:colOff>101600</xdr:colOff>
      <xdr:row>15</xdr:row>
      <xdr:rowOff>20968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38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31145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67882</xdr:rowOff>
    </xdr:from>
    <xdr:to>
      <xdr:col>22</xdr:col>
      <xdr:colOff>165100</xdr:colOff>
      <xdr:row>14</xdr:row>
      <xdr:rowOff>169482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15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8209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8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110020</xdr:rowOff>
    </xdr:from>
    <xdr:to>
      <xdr:col>19</xdr:col>
      <xdr:colOff>38100</xdr:colOff>
      <xdr:row>15</xdr:row>
      <xdr:rowOff>40170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57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50347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2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111506</xdr:rowOff>
    </xdr:from>
    <xdr:to>
      <xdr:col>15</xdr:col>
      <xdr:colOff>101600</xdr:colOff>
      <xdr:row>15</xdr:row>
      <xdr:rowOff>41656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59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51833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2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7930</xdr:rowOff>
    </xdr:from>
    <xdr:to>
      <xdr:col>29</xdr:col>
      <xdr:colOff>127000</xdr:colOff>
      <xdr:row>38</xdr:row>
      <xdr:rowOff>16693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75530"/>
          <a:ext cx="647700" cy="8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7217</xdr:rowOff>
    </xdr:from>
    <xdr:to>
      <xdr:col>26</xdr:col>
      <xdr:colOff>50800</xdr:colOff>
      <xdr:row>38</xdr:row>
      <xdr:rowOff>16693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74817"/>
          <a:ext cx="698500" cy="9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7217</xdr:rowOff>
    </xdr:from>
    <xdr:to>
      <xdr:col>22</xdr:col>
      <xdr:colOff>114300</xdr:colOff>
      <xdr:row>38</xdr:row>
      <xdr:rowOff>18007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74817"/>
          <a:ext cx="698500" cy="10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342421</xdr:rowOff>
    </xdr:from>
    <xdr:to>
      <xdr:col>18</xdr:col>
      <xdr:colOff>177800</xdr:colOff>
      <xdr:row>38</xdr:row>
      <xdr:rowOff>18007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67121"/>
          <a:ext cx="698500" cy="18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300030</xdr:rowOff>
    </xdr:from>
    <xdr:to>
      <xdr:col>29</xdr:col>
      <xdr:colOff>177800</xdr:colOff>
      <xdr:row>38</xdr:row>
      <xdr:rowOff>58730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24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272107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9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308793</xdr:rowOff>
    </xdr:from>
    <xdr:to>
      <xdr:col>26</xdr:col>
      <xdr:colOff>101600</xdr:colOff>
      <xdr:row>38</xdr:row>
      <xdr:rowOff>67493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3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52270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19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299317</xdr:rowOff>
    </xdr:from>
    <xdr:to>
      <xdr:col>22</xdr:col>
      <xdr:colOff>165100</xdr:colOff>
      <xdr:row>38</xdr:row>
      <xdr:rowOff>58017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24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42794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1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310107</xdr:rowOff>
    </xdr:from>
    <xdr:to>
      <xdr:col>19</xdr:col>
      <xdr:colOff>38100</xdr:colOff>
      <xdr:row>38</xdr:row>
      <xdr:rowOff>68807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3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53584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2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291621</xdr:rowOff>
    </xdr:from>
    <xdr:to>
      <xdr:col>15</xdr:col>
      <xdr:colOff>101600</xdr:colOff>
      <xdr:row>38</xdr:row>
      <xdr:rowOff>50321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1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35098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0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長崎県五島市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36,704
36,578
420.12
37,375,870
36,028,674
633,393
16,099,425
39,165,825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33162</xdr:rowOff>
    </xdr:from>
    <xdr:to>
      <xdr:col>24</xdr:col>
      <xdr:colOff>63500</xdr:colOff>
      <xdr:row>33</xdr:row>
      <xdr:rowOff>78544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691012"/>
          <a:ext cx="838200" cy="4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27283</xdr:rowOff>
    </xdr:from>
    <xdr:to>
      <xdr:col>19</xdr:col>
      <xdr:colOff>177800</xdr:colOff>
      <xdr:row>33</xdr:row>
      <xdr:rowOff>33162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685133"/>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27283</xdr:rowOff>
    </xdr:from>
    <xdr:to>
      <xdr:col>15</xdr:col>
      <xdr:colOff>50800</xdr:colOff>
      <xdr:row>33</xdr:row>
      <xdr:rowOff>60191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685133"/>
          <a:ext cx="889000" cy="3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57741</xdr:rowOff>
    </xdr:from>
    <xdr:to>
      <xdr:col>10</xdr:col>
      <xdr:colOff>114300</xdr:colOff>
      <xdr:row>33</xdr:row>
      <xdr:rowOff>60191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715591"/>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27744</xdr:rowOff>
    </xdr:from>
    <xdr:to>
      <xdr:col>24</xdr:col>
      <xdr:colOff>114300</xdr:colOff>
      <xdr:row>33</xdr:row>
      <xdr:rowOff>129344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50621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3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153812</xdr:rowOff>
    </xdr:from>
    <xdr:to>
      <xdr:col>20</xdr:col>
      <xdr:colOff>38100</xdr:colOff>
      <xdr:row>33</xdr:row>
      <xdr:rowOff>83962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4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100489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1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147933</xdr:rowOff>
    </xdr:from>
    <xdr:to>
      <xdr:col>15</xdr:col>
      <xdr:colOff>101600</xdr:colOff>
      <xdr:row>33</xdr:row>
      <xdr:rowOff>78083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94610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40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9391</xdr:rowOff>
    </xdr:from>
    <xdr:to>
      <xdr:col>10</xdr:col>
      <xdr:colOff>165100</xdr:colOff>
      <xdr:row>33</xdr:row>
      <xdr:rowOff>110991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6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127518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44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6941</xdr:rowOff>
    </xdr:from>
    <xdr:to>
      <xdr:col>6</xdr:col>
      <xdr:colOff>38100</xdr:colOff>
      <xdr:row>33</xdr:row>
      <xdr:rowOff>108541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6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125068</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44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117123</xdr:rowOff>
    </xdr:from>
    <xdr:to>
      <xdr:col>24</xdr:col>
      <xdr:colOff>63500</xdr:colOff>
      <xdr:row>56</xdr:row>
      <xdr:rowOff>2540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46873"/>
          <a:ext cx="838200" cy="5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2540</xdr:rowOff>
    </xdr:from>
    <xdr:to>
      <xdr:col>19</xdr:col>
      <xdr:colOff>177800</xdr:colOff>
      <xdr:row>56</xdr:row>
      <xdr:rowOff>37795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03740"/>
          <a:ext cx="889000" cy="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30612</xdr:rowOff>
    </xdr:from>
    <xdr:to>
      <xdr:col>15</xdr:col>
      <xdr:colOff>50800</xdr:colOff>
      <xdr:row>56</xdr:row>
      <xdr:rowOff>37795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631812"/>
          <a:ext cx="889000" cy="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30612</xdr:rowOff>
    </xdr:from>
    <xdr:to>
      <xdr:col>10</xdr:col>
      <xdr:colOff>114300</xdr:colOff>
      <xdr:row>56</xdr:row>
      <xdr:rowOff>33876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31812"/>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66323</xdr:rowOff>
    </xdr:from>
    <xdr:to>
      <xdr:col>24</xdr:col>
      <xdr:colOff>114300</xdr:colOff>
      <xdr:row>55</xdr:row>
      <xdr:rowOff>167923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9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89200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34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123190</xdr:rowOff>
    </xdr:from>
    <xdr:to>
      <xdr:col>20</xdr:col>
      <xdr:colOff>38100</xdr:colOff>
      <xdr:row>56</xdr:row>
      <xdr:rowOff>53340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69867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32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158445</xdr:rowOff>
    </xdr:from>
    <xdr:to>
      <xdr:col>15</xdr:col>
      <xdr:colOff>101600</xdr:colOff>
      <xdr:row>56</xdr:row>
      <xdr:rowOff>88595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105122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3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151262</xdr:rowOff>
    </xdr:from>
    <xdr:to>
      <xdr:col>10</xdr:col>
      <xdr:colOff>165100</xdr:colOff>
      <xdr:row>56</xdr:row>
      <xdr:rowOff>81412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97939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35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154526</xdr:rowOff>
    </xdr:from>
    <xdr:to>
      <xdr:col>6</xdr:col>
      <xdr:colOff>38100</xdr:colOff>
      <xdr:row>56</xdr:row>
      <xdr:rowOff>84676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101203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35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31801</xdr:rowOff>
    </xdr:from>
    <xdr:to>
      <xdr:col>24</xdr:col>
      <xdr:colOff>63500</xdr:colOff>
      <xdr:row>78</xdr:row>
      <xdr:rowOff>55483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04901"/>
          <a:ext cx="8382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27091</xdr:rowOff>
    </xdr:from>
    <xdr:to>
      <xdr:col>19</xdr:col>
      <xdr:colOff>177800</xdr:colOff>
      <xdr:row>78</xdr:row>
      <xdr:rowOff>55483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00191"/>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27091</xdr:rowOff>
    </xdr:from>
    <xdr:to>
      <xdr:col>15</xdr:col>
      <xdr:colOff>50800</xdr:colOff>
      <xdr:row>78</xdr:row>
      <xdr:rowOff>38475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00191"/>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35184</xdr:rowOff>
    </xdr:from>
    <xdr:to>
      <xdr:col>10</xdr:col>
      <xdr:colOff>114300</xdr:colOff>
      <xdr:row>78</xdr:row>
      <xdr:rowOff>38475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08284"/>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152451</xdr:rowOff>
    </xdr:from>
    <xdr:to>
      <xdr:col>24</xdr:col>
      <xdr:colOff>114300</xdr:colOff>
      <xdr:row>78</xdr:row>
      <xdr:rowOff>82601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85821</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8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4683</xdr:rowOff>
    </xdr:from>
    <xdr:to>
      <xdr:col>20</xdr:col>
      <xdr:colOff>38100</xdr:colOff>
      <xdr:row>78</xdr:row>
      <xdr:rowOff>106283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7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97410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7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147741</xdr:rowOff>
    </xdr:from>
    <xdr:to>
      <xdr:col>15</xdr:col>
      <xdr:colOff>101600</xdr:colOff>
      <xdr:row>78</xdr:row>
      <xdr:rowOff>77891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4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69018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4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159125</xdr:rowOff>
    </xdr:from>
    <xdr:to>
      <xdr:col>10</xdr:col>
      <xdr:colOff>165100</xdr:colOff>
      <xdr:row>78</xdr:row>
      <xdr:rowOff>89275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80402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5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155834</xdr:rowOff>
    </xdr:from>
    <xdr:to>
      <xdr:col>6</xdr:col>
      <xdr:colOff>38100</xdr:colOff>
      <xdr:row>78</xdr:row>
      <xdr:rowOff>85984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5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77111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5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54077</xdr:rowOff>
    </xdr:from>
    <xdr:to>
      <xdr:col>24</xdr:col>
      <xdr:colOff>63500</xdr:colOff>
      <xdr:row>93</xdr:row>
      <xdr:rowOff>146647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998927"/>
          <a:ext cx="838200" cy="9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146647</xdr:rowOff>
    </xdr:from>
    <xdr:to>
      <xdr:col>19</xdr:col>
      <xdr:colOff>177800</xdr:colOff>
      <xdr:row>94</xdr:row>
      <xdr:rowOff>21298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091497"/>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135165</xdr:rowOff>
    </xdr:from>
    <xdr:to>
      <xdr:col>15</xdr:col>
      <xdr:colOff>50800</xdr:colOff>
      <xdr:row>94</xdr:row>
      <xdr:rowOff>21298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080015"/>
          <a:ext cx="889000" cy="5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135165</xdr:rowOff>
    </xdr:from>
    <xdr:to>
      <xdr:col>10</xdr:col>
      <xdr:colOff>114300</xdr:colOff>
      <xdr:row>94</xdr:row>
      <xdr:rowOff>101600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0800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3277</xdr:rowOff>
    </xdr:from>
    <xdr:to>
      <xdr:col>24</xdr:col>
      <xdr:colOff>114300</xdr:colOff>
      <xdr:row>93</xdr:row>
      <xdr:rowOff>104877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94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26154</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79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95847</xdr:rowOff>
    </xdr:from>
    <xdr:to>
      <xdr:col>20</xdr:col>
      <xdr:colOff>38100</xdr:colOff>
      <xdr:row>94</xdr:row>
      <xdr:rowOff>25997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0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42524</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81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141948</xdr:rowOff>
    </xdr:from>
    <xdr:to>
      <xdr:col>15</xdr:col>
      <xdr:colOff>101600</xdr:colOff>
      <xdr:row>94</xdr:row>
      <xdr:rowOff>72098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08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88625</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8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84365</xdr:rowOff>
    </xdr:from>
    <xdr:to>
      <xdr:col>10</xdr:col>
      <xdr:colOff>165100</xdr:colOff>
      <xdr:row>94</xdr:row>
      <xdr:rowOff>14515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0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31042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80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50800</xdr:rowOff>
    </xdr:from>
    <xdr:to>
      <xdr:col>6</xdr:col>
      <xdr:colOff>38100</xdr:colOff>
      <xdr:row>94</xdr:row>
      <xdr:rowOff>152400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1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168927</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94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65142</xdr:rowOff>
    </xdr:from>
    <xdr:to>
      <xdr:col>55</xdr:col>
      <xdr:colOff>0</xdr:colOff>
      <xdr:row>34</xdr:row>
      <xdr:rowOff>70440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894442"/>
          <a:ext cx="838200" cy="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70440</xdr:rowOff>
    </xdr:from>
    <xdr:to>
      <xdr:col>50</xdr:col>
      <xdr:colOff>114300</xdr:colOff>
      <xdr:row>34</xdr:row>
      <xdr:rowOff>98175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899740"/>
          <a:ext cx="889000" cy="2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98175</xdr:rowOff>
    </xdr:from>
    <xdr:to>
      <xdr:col>45</xdr:col>
      <xdr:colOff>177800</xdr:colOff>
      <xdr:row>35</xdr:row>
      <xdr:rowOff>52975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5927475"/>
          <a:ext cx="889000" cy="12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43048</xdr:rowOff>
    </xdr:from>
    <xdr:to>
      <xdr:col>41</xdr:col>
      <xdr:colOff>50800</xdr:colOff>
      <xdr:row>35</xdr:row>
      <xdr:rowOff>52975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043798"/>
          <a:ext cx="889000" cy="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14342</xdr:rowOff>
    </xdr:from>
    <xdr:to>
      <xdr:col>55</xdr:col>
      <xdr:colOff>50800</xdr:colOff>
      <xdr:row>34</xdr:row>
      <xdr:rowOff>115942</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8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37219</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69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19640</xdr:rowOff>
    </xdr:from>
    <xdr:to>
      <xdr:col>50</xdr:col>
      <xdr:colOff>165100</xdr:colOff>
      <xdr:row>34</xdr:row>
      <xdr:rowOff>121240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8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137767</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62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47375</xdr:rowOff>
    </xdr:from>
    <xdr:to>
      <xdr:col>46</xdr:col>
      <xdr:colOff>38100</xdr:colOff>
      <xdr:row>34</xdr:row>
      <xdr:rowOff>148975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58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165502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565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2175</xdr:rowOff>
    </xdr:from>
    <xdr:to>
      <xdr:col>41</xdr:col>
      <xdr:colOff>101600</xdr:colOff>
      <xdr:row>35</xdr:row>
      <xdr:rowOff>103775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0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120302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77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163698</xdr:rowOff>
    </xdr:from>
    <xdr:to>
      <xdr:col>36</xdr:col>
      <xdr:colOff>165100</xdr:colOff>
      <xdr:row>35</xdr:row>
      <xdr:rowOff>93848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599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110375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120749</xdr:rowOff>
    </xdr:from>
    <xdr:to>
      <xdr:col>55</xdr:col>
      <xdr:colOff>0</xdr:colOff>
      <xdr:row>53</xdr:row>
      <xdr:rowOff>166122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8864699"/>
          <a:ext cx="838200" cy="38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166122</xdr:rowOff>
    </xdr:from>
    <xdr:to>
      <xdr:col>50</xdr:col>
      <xdr:colOff>114300</xdr:colOff>
      <xdr:row>55</xdr:row>
      <xdr:rowOff>65076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252972"/>
          <a:ext cx="889000" cy="24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65076</xdr:rowOff>
    </xdr:from>
    <xdr:to>
      <xdr:col>45</xdr:col>
      <xdr:colOff>177800</xdr:colOff>
      <xdr:row>55</xdr:row>
      <xdr:rowOff>116529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494826"/>
          <a:ext cx="889000" cy="5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116529</xdr:rowOff>
    </xdr:from>
    <xdr:to>
      <xdr:col>41</xdr:col>
      <xdr:colOff>50800</xdr:colOff>
      <xdr:row>56</xdr:row>
      <xdr:rowOff>36354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546279"/>
          <a:ext cx="889000" cy="9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69949</xdr:rowOff>
    </xdr:from>
    <xdr:to>
      <xdr:col>55</xdr:col>
      <xdr:colOff>50800</xdr:colOff>
      <xdr:row>52</xdr:row>
      <xdr:rowOff>99</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881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22976</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87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115322</xdr:rowOff>
    </xdr:from>
    <xdr:to>
      <xdr:col>50</xdr:col>
      <xdr:colOff>165100</xdr:colOff>
      <xdr:row>54</xdr:row>
      <xdr:rowOff>45472</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2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61999</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897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14276</xdr:rowOff>
    </xdr:from>
    <xdr:to>
      <xdr:col>46</xdr:col>
      <xdr:colOff>38100</xdr:colOff>
      <xdr:row>55</xdr:row>
      <xdr:rowOff>115876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44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132403</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21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65729</xdr:rowOff>
    </xdr:from>
    <xdr:to>
      <xdr:col>41</xdr:col>
      <xdr:colOff>101600</xdr:colOff>
      <xdr:row>55</xdr:row>
      <xdr:rowOff>167329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49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12406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27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157004</xdr:rowOff>
    </xdr:from>
    <xdr:to>
      <xdr:col>36</xdr:col>
      <xdr:colOff>165100</xdr:colOff>
      <xdr:row>56</xdr:row>
      <xdr:rowOff>87154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5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103681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6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125900</xdr:rowOff>
    </xdr:from>
    <xdr:to>
      <xdr:col>55</xdr:col>
      <xdr:colOff>0</xdr:colOff>
      <xdr:row>77</xdr:row>
      <xdr:rowOff>36899</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2984650"/>
          <a:ext cx="838200" cy="25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36899</xdr:rowOff>
    </xdr:from>
    <xdr:to>
      <xdr:col>50</xdr:col>
      <xdr:colOff>114300</xdr:colOff>
      <xdr:row>78</xdr:row>
      <xdr:rowOff>137201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238549"/>
          <a:ext cx="889000" cy="27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67988</xdr:rowOff>
    </xdr:from>
    <xdr:to>
      <xdr:col>45</xdr:col>
      <xdr:colOff>177800</xdr:colOff>
      <xdr:row>78</xdr:row>
      <xdr:rowOff>137201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269638"/>
          <a:ext cx="889000" cy="24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67988</xdr:rowOff>
    </xdr:from>
    <xdr:to>
      <xdr:col>41</xdr:col>
      <xdr:colOff>50800</xdr:colOff>
      <xdr:row>78</xdr:row>
      <xdr:rowOff>31992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269638"/>
          <a:ext cx="889000" cy="13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75100</xdr:rowOff>
    </xdr:from>
    <xdr:to>
      <xdr:col>55</xdr:col>
      <xdr:colOff>50800</xdr:colOff>
      <xdr:row>76</xdr:row>
      <xdr:rowOff>5249</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29338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97977</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27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157549</xdr:rowOff>
    </xdr:from>
    <xdr:to>
      <xdr:col>50</xdr:col>
      <xdr:colOff>165100</xdr:colOff>
      <xdr:row>77</xdr:row>
      <xdr:rowOff>87699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18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104226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29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86401</xdr:rowOff>
    </xdr:from>
    <xdr:to>
      <xdr:col>46</xdr:col>
      <xdr:colOff>38100</xdr:colOff>
      <xdr:row>79</xdr:row>
      <xdr:rowOff>16551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45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55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17188</xdr:rowOff>
    </xdr:from>
    <xdr:to>
      <xdr:col>41</xdr:col>
      <xdr:colOff>101600</xdr:colOff>
      <xdr:row>77</xdr:row>
      <xdr:rowOff>118788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21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135315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99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152642</xdr:rowOff>
    </xdr:from>
    <xdr:to>
      <xdr:col>36</xdr:col>
      <xdr:colOff>165100</xdr:colOff>
      <xdr:row>78</xdr:row>
      <xdr:rowOff>82792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3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73919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4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107452</xdr:rowOff>
    </xdr:from>
    <xdr:to>
      <xdr:col>55</xdr:col>
      <xdr:colOff>0</xdr:colOff>
      <xdr:row>95</xdr:row>
      <xdr:rowOff>163361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5880852"/>
          <a:ext cx="838200" cy="57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35961</xdr:rowOff>
    </xdr:from>
    <xdr:to>
      <xdr:col>50</xdr:col>
      <xdr:colOff>114300</xdr:colOff>
      <xdr:row>95</xdr:row>
      <xdr:rowOff>163361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323711"/>
          <a:ext cx="889000" cy="12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35961</xdr:rowOff>
    </xdr:from>
    <xdr:to>
      <xdr:col>45</xdr:col>
      <xdr:colOff>177800</xdr:colOff>
      <xdr:row>96</xdr:row>
      <xdr:rowOff>110378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323711"/>
          <a:ext cx="889000" cy="24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110378</xdr:rowOff>
    </xdr:from>
    <xdr:to>
      <xdr:col>41</xdr:col>
      <xdr:colOff>50800</xdr:colOff>
      <xdr:row>97</xdr:row>
      <xdr:rowOff>13436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569578"/>
          <a:ext cx="889000" cy="7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56652</xdr:rowOff>
    </xdr:from>
    <xdr:to>
      <xdr:col>55</xdr:col>
      <xdr:colOff>50800</xdr:colOff>
      <xdr:row>92</xdr:row>
      <xdr:rowOff>158252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583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79529</xdr:rowOff>
    </xdr:from>
    <xdr:ext cx="599010"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568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112561</xdr:rowOff>
    </xdr:from>
    <xdr:to>
      <xdr:col>50</xdr:col>
      <xdr:colOff>165100</xdr:colOff>
      <xdr:row>96</xdr:row>
      <xdr:rowOff>42711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59238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7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156611</xdr:rowOff>
    </xdr:from>
    <xdr:to>
      <xdr:col>46</xdr:col>
      <xdr:colOff>38100</xdr:colOff>
      <xdr:row>95</xdr:row>
      <xdr:rowOff>86761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2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103288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04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59578</xdr:rowOff>
    </xdr:from>
    <xdr:to>
      <xdr:col>41</xdr:col>
      <xdr:colOff>101600</xdr:colOff>
      <xdr:row>96</xdr:row>
      <xdr:rowOff>161178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51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6255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9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134086</xdr:rowOff>
    </xdr:from>
    <xdr:to>
      <xdr:col>36</xdr:col>
      <xdr:colOff>165100</xdr:colOff>
      <xdr:row>97</xdr:row>
      <xdr:rowOff>64236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5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80763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6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2001</xdr:rowOff>
    </xdr:from>
    <xdr:to>
      <xdr:col>85</xdr:col>
      <xdr:colOff>127000</xdr:colOff>
      <xdr:row>39</xdr:row>
      <xdr:rowOff>47035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688551"/>
          <a:ext cx="8382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42969</xdr:rowOff>
    </xdr:from>
    <xdr:to>
      <xdr:col>81</xdr:col>
      <xdr:colOff>50800</xdr:colOff>
      <xdr:row>39</xdr:row>
      <xdr:rowOff>47035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729519"/>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42969</xdr:rowOff>
    </xdr:from>
    <xdr:to>
      <xdr:col>76</xdr:col>
      <xdr:colOff>114300</xdr:colOff>
      <xdr:row>39</xdr:row>
      <xdr:rowOff>76509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729519"/>
          <a:ext cx="889000" cy="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76509</xdr:rowOff>
    </xdr:from>
    <xdr:to>
      <xdr:col>71</xdr:col>
      <xdr:colOff>177800</xdr:colOff>
      <xdr:row>39</xdr:row>
      <xdr:rowOff>80934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763059"/>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122651</xdr:rowOff>
    </xdr:from>
    <xdr:to>
      <xdr:col>85</xdr:col>
      <xdr:colOff>177800</xdr:colOff>
      <xdr:row>39</xdr:row>
      <xdr:rowOff>52801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3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37578</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167685</xdr:rowOff>
    </xdr:from>
    <xdr:to>
      <xdr:col>81</xdr:col>
      <xdr:colOff>101600</xdr:colOff>
      <xdr:row>39</xdr:row>
      <xdr:rowOff>97835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88962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77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163619</xdr:rowOff>
    </xdr:from>
    <xdr:to>
      <xdr:col>76</xdr:col>
      <xdr:colOff>165100</xdr:colOff>
      <xdr:row>39</xdr:row>
      <xdr:rowOff>93769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7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84896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77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25709</xdr:rowOff>
    </xdr:from>
    <xdr:to>
      <xdr:col>72</xdr:col>
      <xdr:colOff>38100</xdr:colOff>
      <xdr:row>39</xdr:row>
      <xdr:rowOff>127309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118436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80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30134</xdr:rowOff>
    </xdr:from>
    <xdr:to>
      <xdr:col>67</xdr:col>
      <xdr:colOff>101600</xdr:colOff>
      <xdr:row>39</xdr:row>
      <xdr:rowOff>131734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1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122861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80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110403</xdr:rowOff>
    </xdr:from>
    <xdr:to>
      <xdr:col>85</xdr:col>
      <xdr:colOff>127000</xdr:colOff>
      <xdr:row>77</xdr:row>
      <xdr:rowOff>119073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12053"/>
          <a:ext cx="8382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64109</xdr:rowOff>
    </xdr:from>
    <xdr:to>
      <xdr:col>81</xdr:col>
      <xdr:colOff>50800</xdr:colOff>
      <xdr:row>77</xdr:row>
      <xdr:rowOff>119073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265759"/>
          <a:ext cx="889000" cy="5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64109</xdr:rowOff>
    </xdr:from>
    <xdr:to>
      <xdr:col>76</xdr:col>
      <xdr:colOff>114300</xdr:colOff>
      <xdr:row>77</xdr:row>
      <xdr:rowOff>73592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65759"/>
          <a:ext cx="889000" cy="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64455</xdr:rowOff>
    </xdr:from>
    <xdr:to>
      <xdr:col>71</xdr:col>
      <xdr:colOff>177800</xdr:colOff>
      <xdr:row>77</xdr:row>
      <xdr:rowOff>73592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66105"/>
          <a:ext cx="889000" cy="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59603</xdr:rowOff>
    </xdr:from>
    <xdr:to>
      <xdr:col>85</xdr:col>
      <xdr:colOff>177800</xdr:colOff>
      <xdr:row>77</xdr:row>
      <xdr:rowOff>161203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6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82480</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1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68273</xdr:rowOff>
    </xdr:from>
    <xdr:to>
      <xdr:col>81</xdr:col>
      <xdr:colOff>101600</xdr:colOff>
      <xdr:row>77</xdr:row>
      <xdr:rowOff>169873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6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14950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04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13309</xdr:rowOff>
    </xdr:from>
    <xdr:to>
      <xdr:col>76</xdr:col>
      <xdr:colOff>165100</xdr:colOff>
      <xdr:row>77</xdr:row>
      <xdr:rowOff>114909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1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131436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99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22792</xdr:rowOff>
    </xdr:from>
    <xdr:to>
      <xdr:col>72</xdr:col>
      <xdr:colOff>38100</xdr:colOff>
      <xdr:row>77</xdr:row>
      <xdr:rowOff>124392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2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140919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99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13655</xdr:rowOff>
    </xdr:from>
    <xdr:to>
      <xdr:col>67</xdr:col>
      <xdr:colOff>101600</xdr:colOff>
      <xdr:row>77</xdr:row>
      <xdr:rowOff>115255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131782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99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17092</xdr:rowOff>
    </xdr:from>
    <xdr:to>
      <xdr:col>85</xdr:col>
      <xdr:colOff>127000</xdr:colOff>
      <xdr:row>98</xdr:row>
      <xdr:rowOff>63489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19192"/>
          <a:ext cx="838200" cy="4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17092</xdr:rowOff>
    </xdr:from>
    <xdr:to>
      <xdr:col>81</xdr:col>
      <xdr:colOff>50800</xdr:colOff>
      <xdr:row>98</xdr:row>
      <xdr:rowOff>117557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19192"/>
          <a:ext cx="889000" cy="10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54139</xdr:rowOff>
    </xdr:from>
    <xdr:to>
      <xdr:col>76</xdr:col>
      <xdr:colOff>114300</xdr:colOff>
      <xdr:row>98</xdr:row>
      <xdr:rowOff>117557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56239"/>
          <a:ext cx="889000" cy="6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102901</xdr:rowOff>
    </xdr:from>
    <xdr:to>
      <xdr:col>71</xdr:col>
      <xdr:colOff>177800</xdr:colOff>
      <xdr:row>98</xdr:row>
      <xdr:rowOff>54139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733551"/>
          <a:ext cx="889000" cy="12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12689</xdr:rowOff>
    </xdr:from>
    <xdr:to>
      <xdr:col>85</xdr:col>
      <xdr:colOff>177800</xdr:colOff>
      <xdr:row>98</xdr:row>
      <xdr:rowOff>114289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1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122131</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137742</xdr:rowOff>
    </xdr:from>
    <xdr:to>
      <xdr:col>81</xdr:col>
      <xdr:colOff>101600</xdr:colOff>
      <xdr:row>98</xdr:row>
      <xdr:rowOff>67892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6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84419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4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66757</xdr:rowOff>
    </xdr:from>
    <xdr:to>
      <xdr:col>76</xdr:col>
      <xdr:colOff>165100</xdr:colOff>
      <xdr:row>98</xdr:row>
      <xdr:rowOff>168357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159484</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6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3339</xdr:rowOff>
    </xdr:from>
    <xdr:to>
      <xdr:col>72</xdr:col>
      <xdr:colOff>38100</xdr:colOff>
      <xdr:row>98</xdr:row>
      <xdr:rowOff>104939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96066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89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52101</xdr:rowOff>
    </xdr:from>
    <xdr:to>
      <xdr:col>67</xdr:col>
      <xdr:colOff>101600</xdr:colOff>
      <xdr:row>97</xdr:row>
      <xdr:rowOff>153701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68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170228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45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38476</xdr:rowOff>
    </xdr:from>
    <xdr:to>
      <xdr:col>116</xdr:col>
      <xdr:colOff>63500</xdr:colOff>
      <xdr:row>38</xdr:row>
      <xdr:rowOff>54387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553576"/>
          <a:ext cx="8382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38476</xdr:rowOff>
    </xdr:from>
    <xdr:to>
      <xdr:col>111</xdr:col>
      <xdr:colOff>177800</xdr:colOff>
      <xdr:row>38</xdr:row>
      <xdr:rowOff>40808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553576"/>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40808</xdr:rowOff>
    </xdr:from>
    <xdr:to>
      <xdr:col>107</xdr:col>
      <xdr:colOff>50800</xdr:colOff>
      <xdr:row>38</xdr:row>
      <xdr:rowOff>118074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555908"/>
          <a:ext cx="889000" cy="7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118074</xdr:rowOff>
    </xdr:from>
    <xdr:to>
      <xdr:col>102</xdr:col>
      <xdr:colOff>114300</xdr:colOff>
      <xdr:row>38</xdr:row>
      <xdr:rowOff>119309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633174"/>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3587</xdr:rowOff>
    </xdr:from>
    <xdr:to>
      <xdr:col>116</xdr:col>
      <xdr:colOff>114300</xdr:colOff>
      <xdr:row>38</xdr:row>
      <xdr:rowOff>105187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5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122877</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4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159126</xdr:rowOff>
    </xdr:from>
    <xdr:to>
      <xdr:col>112</xdr:col>
      <xdr:colOff>38100</xdr:colOff>
      <xdr:row>38</xdr:row>
      <xdr:rowOff>89276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0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80403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59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161458</xdr:rowOff>
    </xdr:from>
    <xdr:to>
      <xdr:col>107</xdr:col>
      <xdr:colOff>101600</xdr:colOff>
      <xdr:row>38</xdr:row>
      <xdr:rowOff>91608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50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82735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59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67274</xdr:rowOff>
    </xdr:from>
    <xdr:to>
      <xdr:col>102</xdr:col>
      <xdr:colOff>165100</xdr:colOff>
      <xdr:row>38</xdr:row>
      <xdr:rowOff>168874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8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160001</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675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68509</xdr:rowOff>
    </xdr:from>
    <xdr:to>
      <xdr:col>98</xdr:col>
      <xdr:colOff>38100</xdr:colOff>
      <xdr:row>38</xdr:row>
      <xdr:rowOff>170109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8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161236</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676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8647</xdr:rowOff>
    </xdr:from>
    <xdr:to>
      <xdr:col>116</xdr:col>
      <xdr:colOff>63500</xdr:colOff>
      <xdr:row>59</xdr:row>
      <xdr:rowOff>79513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9609847"/>
          <a:ext cx="838200" cy="58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76509</xdr:rowOff>
    </xdr:from>
    <xdr:to>
      <xdr:col>111</xdr:col>
      <xdr:colOff>177800</xdr:colOff>
      <xdr:row>59</xdr:row>
      <xdr:rowOff>79513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92059"/>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72459</xdr:rowOff>
    </xdr:from>
    <xdr:to>
      <xdr:col>107</xdr:col>
      <xdr:colOff>50800</xdr:colOff>
      <xdr:row>59</xdr:row>
      <xdr:rowOff>76509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88009"/>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50122</xdr:rowOff>
    </xdr:from>
    <xdr:to>
      <xdr:col>102</xdr:col>
      <xdr:colOff>114300</xdr:colOff>
      <xdr:row>59</xdr:row>
      <xdr:rowOff>72459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165672"/>
          <a:ext cx="889000" cy="2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129297</xdr:rowOff>
    </xdr:from>
    <xdr:to>
      <xdr:col>116</xdr:col>
      <xdr:colOff>114300</xdr:colOff>
      <xdr:row>56</xdr:row>
      <xdr:rowOff>59447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5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152174</xdr:rowOff>
    </xdr:from>
    <xdr:ext cx="534377"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41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28713</xdr:rowOff>
    </xdr:from>
    <xdr:to>
      <xdr:col>112</xdr:col>
      <xdr:colOff>38100</xdr:colOff>
      <xdr:row>59</xdr:row>
      <xdr:rowOff>130313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4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121440</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23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25709</xdr:rowOff>
    </xdr:from>
    <xdr:to>
      <xdr:col>107</xdr:col>
      <xdr:colOff>101600</xdr:colOff>
      <xdr:row>59</xdr:row>
      <xdr:rowOff>127309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4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118436</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233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21659</xdr:rowOff>
    </xdr:from>
    <xdr:to>
      <xdr:col>102</xdr:col>
      <xdr:colOff>165100</xdr:colOff>
      <xdr:row>59</xdr:row>
      <xdr:rowOff>123259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114386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229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170772</xdr:rowOff>
    </xdr:from>
    <xdr:to>
      <xdr:col>98</xdr:col>
      <xdr:colOff>38100</xdr:colOff>
      <xdr:row>59</xdr:row>
      <xdr:rowOff>100922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92049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20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161058</xdr:rowOff>
    </xdr:from>
    <xdr:to>
      <xdr:col>116</xdr:col>
      <xdr:colOff>63500</xdr:colOff>
      <xdr:row>75</xdr:row>
      <xdr:rowOff>42267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848358"/>
          <a:ext cx="838200" cy="5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14656</xdr:rowOff>
    </xdr:from>
    <xdr:to>
      <xdr:col>111</xdr:col>
      <xdr:colOff>177800</xdr:colOff>
      <xdr:row>75</xdr:row>
      <xdr:rowOff>42267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701956"/>
          <a:ext cx="889000" cy="1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14656</xdr:rowOff>
    </xdr:from>
    <xdr:to>
      <xdr:col>107</xdr:col>
      <xdr:colOff>50800</xdr:colOff>
      <xdr:row>74</xdr:row>
      <xdr:rowOff>58204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701956"/>
          <a:ext cx="8890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58204</xdr:rowOff>
    </xdr:from>
    <xdr:to>
      <xdr:col>102</xdr:col>
      <xdr:colOff>114300</xdr:colOff>
      <xdr:row>74</xdr:row>
      <xdr:rowOff>88885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745504"/>
          <a:ext cx="889000" cy="3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110258</xdr:rowOff>
    </xdr:from>
    <xdr:to>
      <xdr:col>116</xdr:col>
      <xdr:colOff>114300</xdr:colOff>
      <xdr:row>75</xdr:row>
      <xdr:rowOff>40408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9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133135</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64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162917</xdr:rowOff>
    </xdr:from>
    <xdr:to>
      <xdr:col>112</xdr:col>
      <xdr:colOff>38100</xdr:colOff>
      <xdr:row>75</xdr:row>
      <xdr:rowOff>93067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5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109594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2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135306</xdr:rowOff>
    </xdr:from>
    <xdr:to>
      <xdr:col>107</xdr:col>
      <xdr:colOff>101600</xdr:colOff>
      <xdr:row>74</xdr:row>
      <xdr:rowOff>65456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65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81983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4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7404</xdr:rowOff>
    </xdr:from>
    <xdr:to>
      <xdr:col>102</xdr:col>
      <xdr:colOff>165100</xdr:colOff>
      <xdr:row>74</xdr:row>
      <xdr:rowOff>109004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6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125531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46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38085</xdr:rowOff>
    </xdr:from>
    <xdr:to>
      <xdr:col>98</xdr:col>
      <xdr:colOff>38100</xdr:colOff>
      <xdr:row>74</xdr:row>
      <xdr:rowOff>139685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2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156212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50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ほとんどの項目において「住民一人当りのコスト」は類似団体の平均より高くなっている。</a:t>
          </a:r>
        </a:p>
        <a:p>
          <a:r>
            <a:rPr kumimoji="1" lang="ja-JP" altLang="en-US" sz="1300">
              <a:latin typeface="ＭＳ Ｐゴシック" panose="020B0600070205080204" pitchFamily="50" charset="-128"/>
              <a:ea typeface="ＭＳ Ｐゴシック" panose="020B0600070205080204" pitchFamily="50" charset="-128"/>
            </a:rPr>
            <a:t>　原因としては、離島地区であること、かつ多くの２次離島を抱える行政区域であることが主な原因と考えている。</a:t>
          </a:r>
        </a:p>
        <a:p>
          <a:r>
            <a:rPr kumimoji="1" lang="ja-JP" altLang="en-US" sz="1300">
              <a:latin typeface="ＭＳ Ｐゴシック" panose="020B0600070205080204" pitchFamily="50" charset="-128"/>
              <a:ea typeface="ＭＳ Ｐゴシック" panose="020B0600070205080204" pitchFamily="50" charset="-128"/>
            </a:rPr>
            <a:t>　特に人件費については、市町村合併による行政区域の変更となったことで、職員数が類似団体と比べて多く、定員適正化計画により職員数の削減に取り組んでいるものの、類似団体の平均を上回っている。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　また、普通建設事業費については年々増加傾向にあり、住民一人当たり</a:t>
          </a:r>
          <a:r>
            <a:rPr kumimoji="1" lang="en-US" altLang="ja-JP" sz="1300">
              <a:latin typeface="ＭＳ Ｐゴシック" panose="020B0600070205080204" pitchFamily="50" charset="-128"/>
              <a:ea typeface="ＭＳ Ｐゴシック" panose="020B0600070205080204" pitchFamily="50" charset="-128"/>
            </a:rPr>
            <a:t>266,645</a:t>
          </a:r>
          <a:r>
            <a:rPr kumimoji="1" lang="ja-JP" altLang="en-US" sz="1300">
              <a:latin typeface="ＭＳ Ｐゴシック" panose="020B0600070205080204" pitchFamily="50" charset="-128"/>
              <a:ea typeface="ＭＳ Ｐゴシック" panose="020B0600070205080204" pitchFamily="50" charset="-128"/>
            </a:rPr>
            <a:t>円と類似団体と比較して一人当たりのコストが高い状況となっている。これは、市庁舎建設事業や緑丘小学校校舎改築事業、ごみ処理施設建設事業等の大型建設事業の実施が増の要因となっている。</a:t>
          </a:r>
        </a:p>
        <a:p>
          <a:r>
            <a:rPr kumimoji="1" lang="ja-JP" altLang="en-US" sz="1300">
              <a:latin typeface="ＭＳ Ｐゴシック" panose="020B0600070205080204" pitchFamily="50" charset="-128"/>
              <a:ea typeface="ＭＳ Ｐゴシック" panose="020B0600070205080204" pitchFamily="50" charset="-128"/>
            </a:rPr>
            <a:t>　今後も住民規模に見合った歳出規模にすべく、第３次財政改革プランの計画に沿って財政基盤の更なる強化を図る。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長崎県五島市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36,704
36,578
420.12
37,375,870
36,028,674
633,393
16,099,425
39,165,825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124079</xdr:rowOff>
    </xdr:from>
    <xdr:to>
      <xdr:col>24</xdr:col>
      <xdr:colOff>63500</xdr:colOff>
      <xdr:row>35</xdr:row>
      <xdr:rowOff>156654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24829"/>
          <a:ext cx="8382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90932</xdr:rowOff>
    </xdr:from>
    <xdr:to>
      <xdr:col>19</xdr:col>
      <xdr:colOff>177800</xdr:colOff>
      <xdr:row>35</xdr:row>
      <xdr:rowOff>124079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91682"/>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63881</xdr:rowOff>
    </xdr:from>
    <xdr:to>
      <xdr:col>15</xdr:col>
      <xdr:colOff>50800</xdr:colOff>
      <xdr:row>35</xdr:row>
      <xdr:rowOff>90932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64631"/>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143891</xdr:rowOff>
    </xdr:from>
    <xdr:to>
      <xdr:col>10</xdr:col>
      <xdr:colOff>114300</xdr:colOff>
      <xdr:row>35</xdr:row>
      <xdr:rowOff>63881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7319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105854</xdr:rowOff>
    </xdr:from>
    <xdr:to>
      <xdr:col>24</xdr:col>
      <xdr:colOff>114300</xdr:colOff>
      <xdr:row>36</xdr:row>
      <xdr:rowOff>36004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84281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8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73279</xdr:rowOff>
    </xdr:from>
    <xdr:to>
      <xdr:col>20</xdr:col>
      <xdr:colOff>38100</xdr:colOff>
      <xdr:row>36</xdr:row>
      <xdr:rowOff>3429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19956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4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40132</xdr:rowOff>
    </xdr:from>
    <xdr:to>
      <xdr:col>15</xdr:col>
      <xdr:colOff>101600</xdr:colOff>
      <xdr:row>35</xdr:row>
      <xdr:rowOff>141732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158259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1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13081</xdr:rowOff>
    </xdr:from>
    <xdr:to>
      <xdr:col>10</xdr:col>
      <xdr:colOff>165100</xdr:colOff>
      <xdr:row>35</xdr:row>
      <xdr:rowOff>114681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131208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8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93091</xdr:rowOff>
    </xdr:from>
    <xdr:to>
      <xdr:col>6</xdr:col>
      <xdr:colOff>38100</xdr:colOff>
      <xdr:row>35</xdr:row>
      <xdr:rowOff>23241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2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39768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9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102628</xdr:rowOff>
    </xdr:from>
    <xdr:to>
      <xdr:col>24</xdr:col>
      <xdr:colOff>63500</xdr:colOff>
      <xdr:row>57</xdr:row>
      <xdr:rowOff>103813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03828"/>
          <a:ext cx="838200" cy="17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103813</xdr:rowOff>
    </xdr:from>
    <xdr:to>
      <xdr:col>19</xdr:col>
      <xdr:colOff>177800</xdr:colOff>
      <xdr:row>58</xdr:row>
      <xdr:rowOff>17905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76463"/>
          <a:ext cx="889000" cy="8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148207</xdr:rowOff>
    </xdr:from>
    <xdr:to>
      <xdr:col>15</xdr:col>
      <xdr:colOff>50800</xdr:colOff>
      <xdr:row>58</xdr:row>
      <xdr:rowOff>17905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2085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60712</xdr:rowOff>
    </xdr:from>
    <xdr:to>
      <xdr:col>10</xdr:col>
      <xdr:colOff>114300</xdr:colOff>
      <xdr:row>57</xdr:row>
      <xdr:rowOff>148207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33362"/>
          <a:ext cx="889000" cy="8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51828</xdr:rowOff>
    </xdr:from>
    <xdr:to>
      <xdr:col>24</xdr:col>
      <xdr:colOff>114300</xdr:colOff>
      <xdr:row>56</xdr:row>
      <xdr:rowOff>153428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5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74705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0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53013</xdr:rowOff>
    </xdr:from>
    <xdr:to>
      <xdr:col>20</xdr:col>
      <xdr:colOff>38100</xdr:colOff>
      <xdr:row>57</xdr:row>
      <xdr:rowOff>154613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171140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0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138555</xdr:rowOff>
    </xdr:from>
    <xdr:to>
      <xdr:col>15</xdr:col>
      <xdr:colOff>101600</xdr:colOff>
      <xdr:row>58</xdr:row>
      <xdr:rowOff>68705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59832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97407</xdr:rowOff>
    </xdr:from>
    <xdr:to>
      <xdr:col>10</xdr:col>
      <xdr:colOff>165100</xdr:colOff>
      <xdr:row>58</xdr:row>
      <xdr:rowOff>27557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44084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4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9912</xdr:rowOff>
    </xdr:from>
    <xdr:to>
      <xdr:col>6</xdr:col>
      <xdr:colOff>38100</xdr:colOff>
      <xdr:row>57</xdr:row>
      <xdr:rowOff>111512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128039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5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149728</xdr:rowOff>
    </xdr:from>
    <xdr:to>
      <xdr:col>24</xdr:col>
      <xdr:colOff>63500</xdr:colOff>
      <xdr:row>74</xdr:row>
      <xdr:rowOff>76454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65578"/>
          <a:ext cx="838200" cy="9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157051</xdr:rowOff>
    </xdr:from>
    <xdr:to>
      <xdr:col>19</xdr:col>
      <xdr:colOff>177800</xdr:colOff>
      <xdr:row>74</xdr:row>
      <xdr:rowOff>76454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672901"/>
          <a:ext cx="889000" cy="9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132934</xdr:rowOff>
    </xdr:from>
    <xdr:to>
      <xdr:col>15</xdr:col>
      <xdr:colOff>50800</xdr:colOff>
      <xdr:row>73</xdr:row>
      <xdr:rowOff>157051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648784"/>
          <a:ext cx="8890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132934</xdr:rowOff>
    </xdr:from>
    <xdr:to>
      <xdr:col>10</xdr:col>
      <xdr:colOff>114300</xdr:colOff>
      <xdr:row>74</xdr:row>
      <xdr:rowOff>64567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648784"/>
          <a:ext cx="889000" cy="10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98928</xdr:rowOff>
    </xdr:from>
    <xdr:to>
      <xdr:col>24</xdr:col>
      <xdr:colOff>114300</xdr:colOff>
      <xdr:row>74</xdr:row>
      <xdr:rowOff>29078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121805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6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25654</xdr:rowOff>
    </xdr:from>
    <xdr:to>
      <xdr:col>20</xdr:col>
      <xdr:colOff>38100</xdr:colOff>
      <xdr:row>74</xdr:row>
      <xdr:rowOff>127254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143781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8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106251</xdr:rowOff>
    </xdr:from>
    <xdr:to>
      <xdr:col>15</xdr:col>
      <xdr:colOff>101600</xdr:colOff>
      <xdr:row>74</xdr:row>
      <xdr:rowOff>36401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2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52928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3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82134</xdr:rowOff>
    </xdr:from>
    <xdr:to>
      <xdr:col>10</xdr:col>
      <xdr:colOff>165100</xdr:colOff>
      <xdr:row>74</xdr:row>
      <xdr:rowOff>12284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9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28811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37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13767</xdr:rowOff>
    </xdr:from>
    <xdr:to>
      <xdr:col>6</xdr:col>
      <xdr:colOff>38100</xdr:colOff>
      <xdr:row>74</xdr:row>
      <xdr:rowOff>115367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131894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47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142557</xdr:rowOff>
    </xdr:from>
    <xdr:to>
      <xdr:col>24</xdr:col>
      <xdr:colOff>63500</xdr:colOff>
      <xdr:row>92</xdr:row>
      <xdr:rowOff>51527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5573057"/>
          <a:ext cx="838200" cy="25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51527</xdr:rowOff>
    </xdr:from>
    <xdr:to>
      <xdr:col>19</xdr:col>
      <xdr:colOff>177800</xdr:colOff>
      <xdr:row>94</xdr:row>
      <xdr:rowOff>28581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5824927"/>
          <a:ext cx="889000" cy="3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13608</xdr:rowOff>
    </xdr:from>
    <xdr:to>
      <xdr:col>15</xdr:col>
      <xdr:colOff>50800</xdr:colOff>
      <xdr:row>94</xdr:row>
      <xdr:rowOff>28581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129908"/>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5569</xdr:rowOff>
    </xdr:from>
    <xdr:to>
      <xdr:col>10</xdr:col>
      <xdr:colOff>114300</xdr:colOff>
      <xdr:row>94</xdr:row>
      <xdr:rowOff>13608</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121869"/>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91757</xdr:rowOff>
    </xdr:from>
    <xdr:to>
      <xdr:col>24</xdr:col>
      <xdr:colOff>114300</xdr:colOff>
      <xdr:row>91</xdr:row>
      <xdr:rowOff>21907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55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44784</xdr:rowOff>
    </xdr:from>
    <xdr:ext cx="599010"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47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727</xdr:rowOff>
    </xdr:from>
    <xdr:to>
      <xdr:col>20</xdr:col>
      <xdr:colOff>38100</xdr:colOff>
      <xdr:row>92</xdr:row>
      <xdr:rowOff>102327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577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118854</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497795" y="1554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149231</xdr:rowOff>
    </xdr:from>
    <xdr:to>
      <xdr:col>15</xdr:col>
      <xdr:colOff>101600</xdr:colOff>
      <xdr:row>94</xdr:row>
      <xdr:rowOff>79381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09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95908</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08795" y="1586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134258</xdr:rowOff>
    </xdr:from>
    <xdr:to>
      <xdr:col>10</xdr:col>
      <xdr:colOff>165100</xdr:colOff>
      <xdr:row>94</xdr:row>
      <xdr:rowOff>64408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07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80935</xdr:rowOff>
    </xdr:from>
    <xdr:ext cx="599010"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19795" y="1585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126219</xdr:rowOff>
    </xdr:from>
    <xdr:to>
      <xdr:col>6</xdr:col>
      <xdr:colOff>38100</xdr:colOff>
      <xdr:row>94</xdr:row>
      <xdr:rowOff>56369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07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72896</xdr:rowOff>
    </xdr:from>
    <xdr:ext cx="599010"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30795" y="1584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61650</xdr:rowOff>
    </xdr:from>
    <xdr:to>
      <xdr:col>55</xdr:col>
      <xdr:colOff>0</xdr:colOff>
      <xdr:row>38</xdr:row>
      <xdr:rowOff>69814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57675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69814</xdr:rowOff>
    </xdr:from>
    <xdr:to>
      <xdr:col>50</xdr:col>
      <xdr:colOff>114300</xdr:colOff>
      <xdr:row>38</xdr:row>
      <xdr:rowOff>83856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584914"/>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83856</xdr:rowOff>
    </xdr:from>
    <xdr:to>
      <xdr:col>45</xdr:col>
      <xdr:colOff>177800</xdr:colOff>
      <xdr:row>38</xdr:row>
      <xdr:rowOff>88428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5989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88428</xdr:rowOff>
    </xdr:from>
    <xdr:to>
      <xdr:col>41</xdr:col>
      <xdr:colOff>50800</xdr:colOff>
      <xdr:row>38</xdr:row>
      <xdr:rowOff>97899</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603528"/>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10850</xdr:rowOff>
    </xdr:from>
    <xdr:to>
      <xdr:col>55</xdr:col>
      <xdr:colOff>50800</xdr:colOff>
      <xdr:row>38</xdr:row>
      <xdr:rowOff>112450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5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160727</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0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19014</xdr:rowOff>
    </xdr:from>
    <xdr:to>
      <xdr:col>50</xdr:col>
      <xdr:colOff>165100</xdr:colOff>
      <xdr:row>38</xdr:row>
      <xdr:rowOff>120614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53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111741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626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33056</xdr:rowOff>
    </xdr:from>
    <xdr:to>
      <xdr:col>46</xdr:col>
      <xdr:colOff>38100</xdr:colOff>
      <xdr:row>38</xdr:row>
      <xdr:rowOff>134656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54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125783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64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37628</xdr:rowOff>
    </xdr:from>
    <xdr:to>
      <xdr:col>41</xdr:col>
      <xdr:colOff>101600</xdr:colOff>
      <xdr:row>38</xdr:row>
      <xdr:rowOff>139228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5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130355</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64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47099</xdr:rowOff>
    </xdr:from>
    <xdr:to>
      <xdr:col>36</xdr:col>
      <xdr:colOff>165100</xdr:colOff>
      <xdr:row>38</xdr:row>
      <xdr:rowOff>148699</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5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139826</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65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30214</xdr:rowOff>
    </xdr:from>
    <xdr:to>
      <xdr:col>55</xdr:col>
      <xdr:colOff>0</xdr:colOff>
      <xdr:row>52</xdr:row>
      <xdr:rowOff>153886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8774164"/>
          <a:ext cx="838200" cy="29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30214</xdr:rowOff>
    </xdr:from>
    <xdr:to>
      <xdr:col>50</xdr:col>
      <xdr:colOff>114300</xdr:colOff>
      <xdr:row>53</xdr:row>
      <xdr:rowOff>122924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8774164"/>
          <a:ext cx="889000" cy="43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122924</xdr:rowOff>
    </xdr:from>
    <xdr:to>
      <xdr:col>45</xdr:col>
      <xdr:colOff>177800</xdr:colOff>
      <xdr:row>55</xdr:row>
      <xdr:rowOff>44679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209774"/>
          <a:ext cx="889000" cy="2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44679</xdr:rowOff>
    </xdr:from>
    <xdr:to>
      <xdr:col>41</xdr:col>
      <xdr:colOff>50800</xdr:colOff>
      <xdr:row>55</xdr:row>
      <xdr:rowOff>63094</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474429"/>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103086</xdr:rowOff>
    </xdr:from>
    <xdr:to>
      <xdr:col>55</xdr:col>
      <xdr:colOff>50800</xdr:colOff>
      <xdr:row>53</xdr:row>
      <xdr:rowOff>33236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01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125963</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886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150864</xdr:rowOff>
    </xdr:from>
    <xdr:to>
      <xdr:col>50</xdr:col>
      <xdr:colOff>165100</xdr:colOff>
      <xdr:row>51</xdr:row>
      <xdr:rowOff>81014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87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97541</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39795" y="849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72124</xdr:rowOff>
    </xdr:from>
    <xdr:to>
      <xdr:col>46</xdr:col>
      <xdr:colOff>38100</xdr:colOff>
      <xdr:row>54</xdr:row>
      <xdr:rowOff>2274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15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18801</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893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165329</xdr:rowOff>
    </xdr:from>
    <xdr:to>
      <xdr:col>41</xdr:col>
      <xdr:colOff>101600</xdr:colOff>
      <xdr:row>55</xdr:row>
      <xdr:rowOff>95479</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42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112006</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19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12294</xdr:rowOff>
    </xdr:from>
    <xdr:to>
      <xdr:col>36</xdr:col>
      <xdr:colOff>165100</xdr:colOff>
      <xdr:row>55</xdr:row>
      <xdr:rowOff>113894</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44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130421</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21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63348</xdr:rowOff>
    </xdr:from>
    <xdr:to>
      <xdr:col>55</xdr:col>
      <xdr:colOff>0</xdr:colOff>
      <xdr:row>76</xdr:row>
      <xdr:rowOff>154384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093548"/>
          <a:ext cx="838200" cy="9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154384</xdr:rowOff>
    </xdr:from>
    <xdr:to>
      <xdr:col>50</xdr:col>
      <xdr:colOff>114300</xdr:colOff>
      <xdr:row>77</xdr:row>
      <xdr:rowOff>24524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184584"/>
          <a:ext cx="889000" cy="4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24524</xdr:rowOff>
    </xdr:from>
    <xdr:to>
      <xdr:col>45</xdr:col>
      <xdr:colOff>177800</xdr:colOff>
      <xdr:row>77</xdr:row>
      <xdr:rowOff>139967</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226174"/>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139967</xdr:rowOff>
    </xdr:from>
    <xdr:to>
      <xdr:col>41</xdr:col>
      <xdr:colOff>50800</xdr:colOff>
      <xdr:row>77</xdr:row>
      <xdr:rowOff>140066</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341617"/>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12548</xdr:rowOff>
    </xdr:from>
    <xdr:to>
      <xdr:col>55</xdr:col>
      <xdr:colOff>50800</xdr:colOff>
      <xdr:row>76</xdr:row>
      <xdr:rowOff>114148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0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35424</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289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103584</xdr:rowOff>
    </xdr:from>
    <xdr:to>
      <xdr:col>50</xdr:col>
      <xdr:colOff>165100</xdr:colOff>
      <xdr:row>77</xdr:row>
      <xdr:rowOff>33734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13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50261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290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145174</xdr:rowOff>
    </xdr:from>
    <xdr:to>
      <xdr:col>46</xdr:col>
      <xdr:colOff>38100</xdr:colOff>
      <xdr:row>77</xdr:row>
      <xdr:rowOff>75324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1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91851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29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89167</xdr:rowOff>
    </xdr:from>
    <xdr:to>
      <xdr:col>41</xdr:col>
      <xdr:colOff>101600</xdr:colOff>
      <xdr:row>78</xdr:row>
      <xdr:rowOff>19317</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2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35844</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06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89266</xdr:rowOff>
    </xdr:from>
    <xdr:to>
      <xdr:col>36</xdr:col>
      <xdr:colOff>165100</xdr:colOff>
      <xdr:row>78</xdr:row>
      <xdr:rowOff>19416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2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35943</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06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11464</xdr:rowOff>
    </xdr:from>
    <xdr:to>
      <xdr:col>55</xdr:col>
      <xdr:colOff>0</xdr:colOff>
      <xdr:row>97</xdr:row>
      <xdr:rowOff>53680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642114"/>
          <a:ext cx="838200" cy="4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53680</xdr:rowOff>
    </xdr:from>
    <xdr:to>
      <xdr:col>50</xdr:col>
      <xdr:colOff>114300</xdr:colOff>
      <xdr:row>97</xdr:row>
      <xdr:rowOff>104639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684330"/>
          <a:ext cx="889000" cy="5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104639</xdr:rowOff>
    </xdr:from>
    <xdr:to>
      <xdr:col>45</xdr:col>
      <xdr:colOff>177800</xdr:colOff>
      <xdr:row>97</xdr:row>
      <xdr:rowOff>134356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735289"/>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66748</xdr:rowOff>
    </xdr:from>
    <xdr:to>
      <xdr:col>41</xdr:col>
      <xdr:colOff>50800</xdr:colOff>
      <xdr:row>97</xdr:row>
      <xdr:rowOff>134356</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697398"/>
          <a:ext cx="889000" cy="6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132114</xdr:rowOff>
    </xdr:from>
    <xdr:to>
      <xdr:col>55</xdr:col>
      <xdr:colOff>50800</xdr:colOff>
      <xdr:row>97</xdr:row>
      <xdr:rowOff>62264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59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110541</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56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2880</xdr:rowOff>
    </xdr:from>
    <xdr:to>
      <xdr:col>50</xdr:col>
      <xdr:colOff>165100</xdr:colOff>
      <xdr:row>97</xdr:row>
      <xdr:rowOff>104480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63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95607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72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53839</xdr:rowOff>
    </xdr:from>
    <xdr:to>
      <xdr:col>46</xdr:col>
      <xdr:colOff>38100</xdr:colOff>
      <xdr:row>97</xdr:row>
      <xdr:rowOff>155439</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68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146566</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77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83556</xdr:rowOff>
    </xdr:from>
    <xdr:to>
      <xdr:col>41</xdr:col>
      <xdr:colOff>101600</xdr:colOff>
      <xdr:row>98</xdr:row>
      <xdr:rowOff>13706</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71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4833</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80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15948</xdr:rowOff>
    </xdr:from>
    <xdr:to>
      <xdr:col>36</xdr:col>
      <xdr:colOff>165100</xdr:colOff>
      <xdr:row>97</xdr:row>
      <xdr:rowOff>117548</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64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108675</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7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62833</xdr:rowOff>
    </xdr:from>
    <xdr:to>
      <xdr:col>85</xdr:col>
      <xdr:colOff>127000</xdr:colOff>
      <xdr:row>35</xdr:row>
      <xdr:rowOff>114478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063583"/>
          <a:ext cx="838200" cy="5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114478</xdr:rowOff>
    </xdr:from>
    <xdr:to>
      <xdr:col>81</xdr:col>
      <xdr:colOff>50800</xdr:colOff>
      <xdr:row>36</xdr:row>
      <xdr:rowOff>19437</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115228"/>
          <a:ext cx="889000" cy="7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19437</xdr:rowOff>
    </xdr:from>
    <xdr:to>
      <xdr:col>76</xdr:col>
      <xdr:colOff>114300</xdr:colOff>
      <xdr:row>36</xdr:row>
      <xdr:rowOff>84150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191637"/>
          <a:ext cx="889000" cy="6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84150</xdr:rowOff>
    </xdr:from>
    <xdr:to>
      <xdr:col>71</xdr:col>
      <xdr:colOff>177800</xdr:colOff>
      <xdr:row>36</xdr:row>
      <xdr:rowOff>125546</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2814300" y="6256350"/>
          <a:ext cx="889000" cy="4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12033</xdr:rowOff>
    </xdr:from>
    <xdr:to>
      <xdr:col>85</xdr:col>
      <xdr:colOff>177800</xdr:colOff>
      <xdr:row>35</xdr:row>
      <xdr:rowOff>113633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0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34910</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86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63678</xdr:rowOff>
    </xdr:from>
    <xdr:to>
      <xdr:col>81</xdr:col>
      <xdr:colOff>101600</xdr:colOff>
      <xdr:row>35</xdr:row>
      <xdr:rowOff>165278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0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10355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83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140087</xdr:rowOff>
    </xdr:from>
    <xdr:to>
      <xdr:col>76</xdr:col>
      <xdr:colOff>165100</xdr:colOff>
      <xdr:row>36</xdr:row>
      <xdr:rowOff>70237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1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86764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91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33350</xdr:rowOff>
    </xdr:from>
    <xdr:to>
      <xdr:col>72</xdr:col>
      <xdr:colOff>38100</xdr:colOff>
      <xdr:row>36</xdr:row>
      <xdr:rowOff>134950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2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151477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59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74746</xdr:rowOff>
    </xdr:from>
    <xdr:to>
      <xdr:col>67</xdr:col>
      <xdr:colOff>101600</xdr:colOff>
      <xdr:row>37</xdr:row>
      <xdr:rowOff>4896</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24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167473</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33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15052</xdr:rowOff>
    </xdr:from>
    <xdr:to>
      <xdr:col>85</xdr:col>
      <xdr:colOff>127000</xdr:colOff>
      <xdr:row>56</xdr:row>
      <xdr:rowOff>35382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444802"/>
          <a:ext cx="838200" cy="19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55819</xdr:rowOff>
    </xdr:from>
    <xdr:to>
      <xdr:col>81</xdr:col>
      <xdr:colOff>50800</xdr:colOff>
      <xdr:row>56</xdr:row>
      <xdr:rowOff>35382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485569"/>
          <a:ext cx="889000" cy="15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28746</xdr:rowOff>
    </xdr:from>
    <xdr:to>
      <xdr:col>76</xdr:col>
      <xdr:colOff>114300</xdr:colOff>
      <xdr:row>55</xdr:row>
      <xdr:rowOff>55819</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458496"/>
          <a:ext cx="8890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28746</xdr:rowOff>
    </xdr:from>
    <xdr:to>
      <xdr:col>71</xdr:col>
      <xdr:colOff>177800</xdr:colOff>
      <xdr:row>56</xdr:row>
      <xdr:rowOff>24196</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458496"/>
          <a:ext cx="889000" cy="16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135702</xdr:rowOff>
    </xdr:from>
    <xdr:to>
      <xdr:col>85</xdr:col>
      <xdr:colOff>177800</xdr:colOff>
      <xdr:row>55</xdr:row>
      <xdr:rowOff>65852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3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158579</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24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156032</xdr:rowOff>
    </xdr:from>
    <xdr:to>
      <xdr:col>81</xdr:col>
      <xdr:colOff>101600</xdr:colOff>
      <xdr:row>56</xdr:row>
      <xdr:rowOff>86182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58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102709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36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5019</xdr:rowOff>
    </xdr:from>
    <xdr:to>
      <xdr:col>76</xdr:col>
      <xdr:colOff>165100</xdr:colOff>
      <xdr:row>55</xdr:row>
      <xdr:rowOff>106619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43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123146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20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149396</xdr:rowOff>
    </xdr:from>
    <xdr:to>
      <xdr:col>72</xdr:col>
      <xdr:colOff>38100</xdr:colOff>
      <xdr:row>55</xdr:row>
      <xdr:rowOff>79546</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40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96073</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18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144846</xdr:rowOff>
    </xdr:from>
    <xdr:to>
      <xdr:col>67</xdr:col>
      <xdr:colOff>101600</xdr:colOff>
      <xdr:row>56</xdr:row>
      <xdr:rowOff>74996</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5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91523</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34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2001</xdr:rowOff>
    </xdr:from>
    <xdr:to>
      <xdr:col>85</xdr:col>
      <xdr:colOff>127000</xdr:colOff>
      <xdr:row>79</xdr:row>
      <xdr:rowOff>47036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546551"/>
          <a:ext cx="8382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42969</xdr:rowOff>
    </xdr:from>
    <xdr:to>
      <xdr:col>81</xdr:col>
      <xdr:colOff>50800</xdr:colOff>
      <xdr:row>79</xdr:row>
      <xdr:rowOff>47036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4592300" y="13587519"/>
          <a:ext cx="889000" cy="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42969</xdr:rowOff>
    </xdr:from>
    <xdr:to>
      <xdr:col>76</xdr:col>
      <xdr:colOff>114300</xdr:colOff>
      <xdr:row>79</xdr:row>
      <xdr:rowOff>76509</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587519"/>
          <a:ext cx="889000" cy="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76509</xdr:rowOff>
    </xdr:from>
    <xdr:to>
      <xdr:col>71</xdr:col>
      <xdr:colOff>177800</xdr:colOff>
      <xdr:row>79</xdr:row>
      <xdr:rowOff>80933</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621059"/>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122651</xdr:rowOff>
    </xdr:from>
    <xdr:to>
      <xdr:col>85</xdr:col>
      <xdr:colOff>177800</xdr:colOff>
      <xdr:row>79</xdr:row>
      <xdr:rowOff>52801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4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37578</xdr:rowOff>
    </xdr:from>
    <xdr:ext cx="469744"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167686</xdr:rowOff>
    </xdr:from>
    <xdr:to>
      <xdr:col>81</xdr:col>
      <xdr:colOff>101600</xdr:colOff>
      <xdr:row>79</xdr:row>
      <xdr:rowOff>97836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4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88963</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428" y="1363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163619</xdr:rowOff>
    </xdr:from>
    <xdr:to>
      <xdr:col>76</xdr:col>
      <xdr:colOff>165100</xdr:colOff>
      <xdr:row>79</xdr:row>
      <xdr:rowOff>93769</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3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84896</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62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25709</xdr:rowOff>
    </xdr:from>
    <xdr:to>
      <xdr:col>72</xdr:col>
      <xdr:colOff>38100</xdr:colOff>
      <xdr:row>79</xdr:row>
      <xdr:rowOff>127309</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7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118436</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68428" y="1366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30133</xdr:rowOff>
    </xdr:from>
    <xdr:to>
      <xdr:col>67</xdr:col>
      <xdr:colOff>101600</xdr:colOff>
      <xdr:row>79</xdr:row>
      <xdr:rowOff>131733</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7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122860</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79428" y="1366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110396</xdr:rowOff>
    </xdr:from>
    <xdr:to>
      <xdr:col>85</xdr:col>
      <xdr:colOff>127000</xdr:colOff>
      <xdr:row>97</xdr:row>
      <xdr:rowOff>119067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741046"/>
          <a:ext cx="8382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64098</xdr:rowOff>
    </xdr:from>
    <xdr:to>
      <xdr:col>81</xdr:col>
      <xdr:colOff>50800</xdr:colOff>
      <xdr:row>97</xdr:row>
      <xdr:rowOff>119067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694748"/>
          <a:ext cx="889000" cy="5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64098</xdr:rowOff>
    </xdr:from>
    <xdr:to>
      <xdr:col>76</xdr:col>
      <xdr:colOff>114300</xdr:colOff>
      <xdr:row>97</xdr:row>
      <xdr:rowOff>73586</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694748"/>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64449</xdr:rowOff>
    </xdr:from>
    <xdr:to>
      <xdr:col>71</xdr:col>
      <xdr:colOff>177800</xdr:colOff>
      <xdr:row>97</xdr:row>
      <xdr:rowOff>73586</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695099"/>
          <a:ext cx="889000" cy="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59596</xdr:rowOff>
    </xdr:from>
    <xdr:to>
      <xdr:col>85</xdr:col>
      <xdr:colOff>177800</xdr:colOff>
      <xdr:row>97</xdr:row>
      <xdr:rowOff>161196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6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82473</xdr:rowOff>
    </xdr:from>
    <xdr:ext cx="599010"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54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68267</xdr:rowOff>
    </xdr:from>
    <xdr:to>
      <xdr:col>81</xdr:col>
      <xdr:colOff>101600</xdr:colOff>
      <xdr:row>97</xdr:row>
      <xdr:rowOff>169867</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69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14944</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47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13298</xdr:rowOff>
    </xdr:from>
    <xdr:to>
      <xdr:col>76</xdr:col>
      <xdr:colOff>165100</xdr:colOff>
      <xdr:row>97</xdr:row>
      <xdr:rowOff>114898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6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131425</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292795" y="1641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22786</xdr:rowOff>
    </xdr:from>
    <xdr:to>
      <xdr:col>72</xdr:col>
      <xdr:colOff>38100</xdr:colOff>
      <xdr:row>97</xdr:row>
      <xdr:rowOff>124386</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65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140913</xdr:rowOff>
    </xdr:from>
    <xdr:ext cx="599010"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03795" y="1642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13649</xdr:rowOff>
    </xdr:from>
    <xdr:to>
      <xdr:col>67</xdr:col>
      <xdr:colOff>101600</xdr:colOff>
      <xdr:row>97</xdr:row>
      <xdr:rowOff>115249</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6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131776</xdr:rowOff>
    </xdr:from>
    <xdr:ext cx="599010"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14795" y="1641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35116</xdr:rowOff>
    </xdr:from>
    <xdr:to>
      <xdr:col>116</xdr:col>
      <xdr:colOff>63500</xdr:colOff>
      <xdr:row>39</xdr:row>
      <xdr:rowOff>40449</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21323300" y="6721666"/>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40449</xdr:rowOff>
    </xdr:from>
    <xdr:to>
      <xdr:col>111</xdr:col>
      <xdr:colOff>177800</xdr:colOff>
      <xdr:row>39</xdr:row>
      <xdr:rowOff>44259</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flipV="1">
          <a:off x="20434300" y="672699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146177</xdr:rowOff>
    </xdr:from>
    <xdr:to>
      <xdr:col>107</xdr:col>
      <xdr:colOff>50800</xdr:colOff>
      <xdr:row>39</xdr:row>
      <xdr:rowOff>44259</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661277"/>
          <a:ext cx="8890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133604</xdr:rowOff>
    </xdr:from>
    <xdr:to>
      <xdr:col>102</xdr:col>
      <xdr:colOff>114300</xdr:colOff>
      <xdr:row>38</xdr:row>
      <xdr:rowOff>146177</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64870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62374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59326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155766</xdr:rowOff>
    </xdr:from>
    <xdr:to>
      <xdr:col>116</xdr:col>
      <xdr:colOff>114300</xdr:colOff>
      <xdr:row>39</xdr:row>
      <xdr:rowOff>85916</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120668</xdr:rowOff>
    </xdr:from>
    <xdr:ext cx="313932"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161099</xdr:rowOff>
    </xdr:from>
    <xdr:to>
      <xdr:col>112</xdr:col>
      <xdr:colOff>38100</xdr:colOff>
      <xdr:row>39</xdr:row>
      <xdr:rowOff>91249</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82376</xdr:rowOff>
    </xdr:from>
    <xdr:ext cx="313932"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66333" y="6768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164909</xdr:rowOff>
    </xdr:from>
    <xdr:to>
      <xdr:col>107</xdr:col>
      <xdr:colOff>101600</xdr:colOff>
      <xdr:row>39</xdr:row>
      <xdr:rowOff>95059</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86186</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95377</xdr:rowOff>
    </xdr:from>
    <xdr:to>
      <xdr:col>102</xdr:col>
      <xdr:colOff>165100</xdr:colOff>
      <xdr:row>39</xdr:row>
      <xdr:rowOff>25527</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42054</xdr:rowOff>
    </xdr:from>
    <xdr:ext cx="378565"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356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82804</xdr:rowOff>
    </xdr:from>
    <xdr:to>
      <xdr:col>98</xdr:col>
      <xdr:colOff>38100</xdr:colOff>
      <xdr:row>39</xdr:row>
      <xdr:rowOff>12954</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29481</xdr:rowOff>
    </xdr:from>
    <xdr:ext cx="378565"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467017" y="6373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ほとんどの項目において「住民一人当りのコスト」は類似団体の平均より高くなっている。</a:t>
          </a:r>
        </a:p>
        <a:p>
          <a:r>
            <a:rPr kumimoji="1" lang="ja-JP" altLang="en-US" sz="1300">
              <a:latin typeface="ＭＳ Ｐゴシック" panose="020B0600070205080204" pitchFamily="50" charset="-128"/>
              <a:ea typeface="ＭＳ Ｐゴシック" panose="020B0600070205080204" pitchFamily="50" charset="-128"/>
            </a:rPr>
            <a:t>　原因としては、離島地区であること、かつ多くの２次離島を抱える行政区域であることが主な原因と考えている。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221,184</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円となっており、類似団体平均と比較して高い状況にある。これは、人口減少や全国平均を上回る高齢化によるものが原因であると考える。</a:t>
          </a:r>
        </a:p>
        <a:p>
          <a:r>
            <a:rPr kumimoji="1" lang="ja-JP" altLang="en-US" sz="1300">
              <a:latin typeface="ＭＳ Ｐゴシック" panose="020B0600070205080204" pitchFamily="50" charset="-128"/>
              <a:ea typeface="ＭＳ Ｐゴシック" panose="020B0600070205080204" pitchFamily="50" charset="-128"/>
            </a:rPr>
            <a:t>　また、衛生費においても、住民一人当たり</a:t>
          </a:r>
          <a:r>
            <a:rPr kumimoji="1" lang="en-US" altLang="ja-JP" sz="1300">
              <a:latin typeface="ＭＳ Ｐゴシック" panose="020B0600070205080204" pitchFamily="50" charset="-128"/>
              <a:ea typeface="ＭＳ Ｐゴシック" panose="020B0600070205080204" pitchFamily="50" charset="-128"/>
            </a:rPr>
            <a:t>161,700</a:t>
          </a:r>
          <a:r>
            <a:rPr kumimoji="1" lang="ja-JP" altLang="en-US" sz="1300">
              <a:latin typeface="ＭＳ Ｐゴシック" panose="020B0600070205080204" pitchFamily="50" charset="-128"/>
              <a:ea typeface="ＭＳ Ｐゴシック" panose="020B0600070205080204" pitchFamily="50" charset="-128"/>
            </a:rPr>
            <a:t>円と、類似団体平均と比べ高い状況にある。これは、ごみ処理場建設事業の実施に伴う増加である。</a:t>
          </a:r>
        </a:p>
        <a:p>
          <a:r>
            <a:rPr kumimoji="1" lang="ja-JP" altLang="en-US" sz="1300">
              <a:latin typeface="ＭＳ Ｐゴシック" panose="020B0600070205080204" pitchFamily="50" charset="-128"/>
              <a:ea typeface="ＭＳ Ｐゴシック" panose="020B0600070205080204" pitchFamily="50" charset="-128"/>
            </a:rPr>
            <a:t>　今後も住民規模に見合った歳出予算にすべく、第３次財政改革プランの計画に沿って財政基盤の更なる強化を図る。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長崎県五島市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実質収支額は毎年度黒字で推移しているものの実質単年度収支は赤字となった。これは一般会計内の財源調整で財政調整基金を</a:t>
          </a:r>
          <a:r>
            <a:rPr kumimoji="1" lang="en-US" altLang="ja-JP" sz="1400">
              <a:latin typeface="ＭＳ ゴシック" pitchFamily="49" charset="-128"/>
              <a:ea typeface="ＭＳ ゴシック" pitchFamily="49" charset="-128"/>
            </a:rPr>
            <a:t>876</a:t>
          </a:r>
          <a:r>
            <a:rPr kumimoji="1" lang="ja-JP" altLang="en-US" sz="1400">
              <a:latin typeface="ＭＳ ゴシック" pitchFamily="49" charset="-128"/>
              <a:ea typeface="ＭＳ ゴシック" pitchFamily="49" charset="-128"/>
            </a:rPr>
            <a:t>百万円取り崩したことによるものである。</a:t>
          </a:r>
        </a:p>
        <a:p>
          <a:r>
            <a:rPr kumimoji="1" lang="ja-JP" altLang="en-US" sz="1400">
              <a:latin typeface="ＭＳ ゴシック" pitchFamily="49" charset="-128"/>
              <a:ea typeface="ＭＳ ゴシック" pitchFamily="49" charset="-128"/>
            </a:rPr>
            <a:t>　平成２７年度からは普通交付税の合併算定替の段階的縮減が始まっているが、限られた財源の中で「選択と集中」による予算の配分を行い、「歳入に見合う歳出構造への転換」を図ることで、適正な財政運営を行い、財政調整基金の残高を維持できるよう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長崎県五島市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一般会計及び公営企業特別会計は、すべての会計が毎年度黒字となっており、連結実質赤字は生じていない。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26032;&#23621;/203%20&#36001;&#25919;&#29366;&#27841;&#36039;&#26009;&#38598;&#65288;&#20869;&#23481;&#30906;&#35469;&#31561;&#65289;/&#20196;&#21644;&#20803;&#24180;&#24230;&#27770;&#31639;&#65288;R3&#24180;&#24230;&#20316;&#26989;&#65289;/02_&#20196;&#21644;&#20803;&#24180;&#24230;&#36001;&#25919;&#29366;&#27841;&#36039;&#26009;&#38598;&#12398;&#20316;&#25104;&#12395;&#12388;&#12356;&#12390;&#65288;2&#22238;&#30446;&#65289;/03%20&#24066;&#30010;&#8594;&#30476;/10_&#20116;&#23798;&#24066;&#12288;&#9675;/&#12304;&#36001;&#25919;&#29366;&#27841;&#36039;&#26009;&#38598;&#12305;_422118_&#20116;&#23798;&#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1.8</v>
          </cell>
          <cell r="CV51">
            <v>12.6</v>
          </cell>
        </row>
        <row r="53">
          <cell r="BX53">
            <v>53.9</v>
          </cell>
          <cell r="CF53">
            <v>55.2</v>
          </cell>
          <cell r="CN53">
            <v>57</v>
          </cell>
          <cell r="CV53">
            <v>57.3</v>
          </cell>
        </row>
        <row r="55">
          <cell r="AN55" t="str">
            <v>類似団体内平均値</v>
          </cell>
          <cell r="BX55">
            <v>54.6</v>
          </cell>
          <cell r="CF55">
            <v>53.2</v>
          </cell>
          <cell r="CN55">
            <v>47.9</v>
          </cell>
          <cell r="CV55">
            <v>49</v>
          </cell>
        </row>
        <row r="57">
          <cell r="BX57">
            <v>58.3</v>
          </cell>
          <cell r="CF57">
            <v>59.6</v>
          </cell>
          <cell r="CN57">
            <v>60.7</v>
          </cell>
          <cell r="CV57">
            <v>62</v>
          </cell>
        </row>
        <row r="72">
          <cell r="BP72" t="str">
            <v>H27</v>
          </cell>
          <cell r="BX72" t="str">
            <v>H28</v>
          </cell>
          <cell r="CF72" t="str">
            <v>H29</v>
          </cell>
          <cell r="CN72" t="str">
            <v>H30</v>
          </cell>
          <cell r="CV72" t="str">
            <v>R01</v>
          </cell>
        </row>
        <row r="73">
          <cell r="AN73" t="str">
            <v>当該団体値</v>
          </cell>
          <cell r="BP73">
            <v>5.6</v>
          </cell>
          <cell r="BX73">
            <v>1.8</v>
          </cell>
          <cell r="CV73">
            <v>12.6</v>
          </cell>
        </row>
        <row r="75">
          <cell r="BP75">
            <v>8.6999999999999993</v>
          </cell>
          <cell r="BX75">
            <v>6.6</v>
          </cell>
          <cell r="CF75">
            <v>5.8</v>
          </cell>
          <cell r="CN75">
            <v>5.4</v>
          </cell>
          <cell r="CV75">
            <v>5.7</v>
          </cell>
        </row>
        <row r="77">
          <cell r="AN77" t="str">
            <v>類似団体内平均値</v>
          </cell>
          <cell r="BP77">
            <v>58.5</v>
          </cell>
          <cell r="BX77">
            <v>54.6</v>
          </cell>
          <cell r="CF77">
            <v>53.2</v>
          </cell>
          <cell r="CN77">
            <v>47.9</v>
          </cell>
          <cell r="CV77">
            <v>49</v>
          </cell>
        </row>
        <row r="79">
          <cell r="BP79">
            <v>10.7</v>
          </cell>
          <cell r="BX79">
            <v>10</v>
          </cell>
          <cell r="CF79">
            <v>9.8000000000000007</v>
          </cell>
          <cell r="CN79">
            <v>9.6</v>
          </cell>
          <cell r="CV79">
            <v>9.5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37375870</v>
      </c>
      <c r="BO4" s="393"/>
      <c r="BP4" s="393"/>
      <c r="BQ4" s="393"/>
      <c r="BR4" s="393"/>
      <c r="BS4" s="393"/>
      <c r="BT4" s="393"/>
      <c r="BU4" s="394"/>
      <c r="BV4" s="392">
        <v>33536476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3.9</v>
      </c>
      <c r="CU4" s="399"/>
      <c r="CV4" s="399"/>
      <c r="CW4" s="399"/>
      <c r="CX4" s="399"/>
      <c r="CY4" s="399"/>
      <c r="CZ4" s="399"/>
      <c r="DA4" s="400"/>
      <c r="DB4" s="398">
        <v>3.8</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36028674</v>
      </c>
      <c r="BO5" s="430"/>
      <c r="BP5" s="430"/>
      <c r="BQ5" s="430"/>
      <c r="BR5" s="430"/>
      <c r="BS5" s="430"/>
      <c r="BT5" s="430"/>
      <c r="BU5" s="431"/>
      <c r="BV5" s="429">
        <v>32013928</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93.2</v>
      </c>
      <c r="CU5" s="427"/>
      <c r="CV5" s="427"/>
      <c r="CW5" s="427"/>
      <c r="CX5" s="427"/>
      <c r="CY5" s="427"/>
      <c r="CZ5" s="427"/>
      <c r="DA5" s="428"/>
      <c r="DB5" s="426">
        <v>91.2</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1347196</v>
      </c>
      <c r="BO6" s="430"/>
      <c r="BP6" s="430"/>
      <c r="BQ6" s="430"/>
      <c r="BR6" s="430"/>
      <c r="BS6" s="430"/>
      <c r="BT6" s="430"/>
      <c r="BU6" s="431"/>
      <c r="BV6" s="429">
        <v>1522548</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95.9</v>
      </c>
      <c r="CU6" s="467"/>
      <c r="CV6" s="467"/>
      <c r="CW6" s="467"/>
      <c r="CX6" s="467"/>
      <c r="CY6" s="467"/>
      <c r="CZ6" s="467"/>
      <c r="DA6" s="468"/>
      <c r="DB6" s="466">
        <v>95</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713803</v>
      </c>
      <c r="BO7" s="430"/>
      <c r="BP7" s="430"/>
      <c r="BQ7" s="430"/>
      <c r="BR7" s="430"/>
      <c r="BS7" s="430"/>
      <c r="BT7" s="430"/>
      <c r="BU7" s="431"/>
      <c r="BV7" s="429">
        <v>899279</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16099425</v>
      </c>
      <c r="CU7" s="430"/>
      <c r="CV7" s="430"/>
      <c r="CW7" s="430"/>
      <c r="CX7" s="430"/>
      <c r="CY7" s="430"/>
      <c r="CZ7" s="430"/>
      <c r="DA7" s="431"/>
      <c r="DB7" s="429">
        <v>16463578</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633393</v>
      </c>
      <c r="BO8" s="430"/>
      <c r="BP8" s="430"/>
      <c r="BQ8" s="430"/>
      <c r="BR8" s="430"/>
      <c r="BS8" s="430"/>
      <c r="BT8" s="430"/>
      <c r="BU8" s="431"/>
      <c r="BV8" s="429">
        <v>623269</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0.24</v>
      </c>
      <c r="CU8" s="470"/>
      <c r="CV8" s="470"/>
      <c r="CW8" s="470"/>
      <c r="CX8" s="470"/>
      <c r="CY8" s="470"/>
      <c r="CZ8" s="470"/>
      <c r="DA8" s="471"/>
      <c r="DB8" s="469">
        <v>0.23</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37327</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94</v>
      </c>
      <c r="AV9" s="462"/>
      <c r="AW9" s="462"/>
      <c r="AX9" s="462"/>
      <c r="AY9" s="463" t="s">
        <v>115</v>
      </c>
      <c r="AZ9" s="464"/>
      <c r="BA9" s="464"/>
      <c r="BB9" s="464"/>
      <c r="BC9" s="464"/>
      <c r="BD9" s="464"/>
      <c r="BE9" s="464"/>
      <c r="BF9" s="464"/>
      <c r="BG9" s="464"/>
      <c r="BH9" s="464"/>
      <c r="BI9" s="464"/>
      <c r="BJ9" s="464"/>
      <c r="BK9" s="464"/>
      <c r="BL9" s="464"/>
      <c r="BM9" s="465"/>
      <c r="BN9" s="429">
        <v>10124</v>
      </c>
      <c r="BO9" s="430"/>
      <c r="BP9" s="430"/>
      <c r="BQ9" s="430"/>
      <c r="BR9" s="430"/>
      <c r="BS9" s="430"/>
      <c r="BT9" s="430"/>
      <c r="BU9" s="431"/>
      <c r="BV9" s="429">
        <v>-146195</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17.7</v>
      </c>
      <c r="CU9" s="427"/>
      <c r="CV9" s="427"/>
      <c r="CW9" s="427"/>
      <c r="CX9" s="427"/>
      <c r="CY9" s="427"/>
      <c r="CZ9" s="427"/>
      <c r="DA9" s="428"/>
      <c r="DB9" s="426">
        <v>17.5</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40622</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317767</v>
      </c>
      <c r="BO10" s="430"/>
      <c r="BP10" s="430"/>
      <c r="BQ10" s="430"/>
      <c r="BR10" s="430"/>
      <c r="BS10" s="430"/>
      <c r="BT10" s="430"/>
      <c r="BU10" s="431"/>
      <c r="BV10" s="429">
        <v>391106</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36704</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94</v>
      </c>
      <c r="AV12" s="462"/>
      <c r="AW12" s="462"/>
      <c r="AX12" s="462"/>
      <c r="AY12" s="463" t="s">
        <v>134</v>
      </c>
      <c r="AZ12" s="464"/>
      <c r="BA12" s="464"/>
      <c r="BB12" s="464"/>
      <c r="BC12" s="464"/>
      <c r="BD12" s="464"/>
      <c r="BE12" s="464"/>
      <c r="BF12" s="464"/>
      <c r="BG12" s="464"/>
      <c r="BH12" s="464"/>
      <c r="BI12" s="464"/>
      <c r="BJ12" s="464"/>
      <c r="BK12" s="464"/>
      <c r="BL12" s="464"/>
      <c r="BM12" s="465"/>
      <c r="BN12" s="429">
        <v>875628</v>
      </c>
      <c r="BO12" s="430"/>
      <c r="BP12" s="430"/>
      <c r="BQ12" s="430"/>
      <c r="BR12" s="430"/>
      <c r="BS12" s="430"/>
      <c r="BT12" s="430"/>
      <c r="BU12" s="431"/>
      <c r="BV12" s="429">
        <v>484732</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128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36578</v>
      </c>
      <c r="S13" s="514"/>
      <c r="T13" s="514"/>
      <c r="U13" s="514"/>
      <c r="V13" s="515"/>
      <c r="W13" s="445" t="s">
        <v>138</v>
      </c>
      <c r="X13" s="446"/>
      <c r="Y13" s="446"/>
      <c r="Z13" s="446"/>
      <c r="AA13" s="446"/>
      <c r="AB13" s="436"/>
      <c r="AC13" s="480">
        <v>2491</v>
      </c>
      <c r="AD13" s="481"/>
      <c r="AE13" s="481"/>
      <c r="AF13" s="481"/>
      <c r="AG13" s="523"/>
      <c r="AH13" s="480">
        <v>2791</v>
      </c>
      <c r="AI13" s="481"/>
      <c r="AJ13" s="481"/>
      <c r="AK13" s="481"/>
      <c r="AL13" s="482"/>
      <c r="AM13" s="458" t="s">
        <v>139</v>
      </c>
      <c r="AN13" s="459"/>
      <c r="AO13" s="459"/>
      <c r="AP13" s="459"/>
      <c r="AQ13" s="459"/>
      <c r="AR13" s="459"/>
      <c r="AS13" s="459"/>
      <c r="AT13" s="460"/>
      <c r="AU13" s="461" t="s">
        <v>119</v>
      </c>
      <c r="AV13" s="462"/>
      <c r="AW13" s="462"/>
      <c r="AX13" s="462"/>
      <c r="AY13" s="463" t="s">
        <v>140</v>
      </c>
      <c r="AZ13" s="464"/>
      <c r="BA13" s="464"/>
      <c r="BB13" s="464"/>
      <c r="BC13" s="464"/>
      <c r="BD13" s="464"/>
      <c r="BE13" s="464"/>
      <c r="BF13" s="464"/>
      <c r="BG13" s="464"/>
      <c r="BH13" s="464"/>
      <c r="BI13" s="464"/>
      <c r="BJ13" s="464"/>
      <c r="BK13" s="464"/>
      <c r="BL13" s="464"/>
      <c r="BM13" s="465"/>
      <c r="BN13" s="429">
        <v>-547737</v>
      </c>
      <c r="BO13" s="430"/>
      <c r="BP13" s="430"/>
      <c r="BQ13" s="430"/>
      <c r="BR13" s="430"/>
      <c r="BS13" s="430"/>
      <c r="BT13" s="430"/>
      <c r="BU13" s="431"/>
      <c r="BV13" s="429">
        <v>-239821</v>
      </c>
      <c r="BW13" s="430"/>
      <c r="BX13" s="430"/>
      <c r="BY13" s="430"/>
      <c r="BZ13" s="430"/>
      <c r="CA13" s="430"/>
      <c r="CB13" s="430"/>
      <c r="CC13" s="431"/>
      <c r="CD13" s="432" t="s">
        <v>141</v>
      </c>
      <c r="CE13" s="433"/>
      <c r="CF13" s="433"/>
      <c r="CG13" s="433"/>
      <c r="CH13" s="433"/>
      <c r="CI13" s="433"/>
      <c r="CJ13" s="433"/>
      <c r="CK13" s="433"/>
      <c r="CL13" s="433"/>
      <c r="CM13" s="433"/>
      <c r="CN13" s="433"/>
      <c r="CO13" s="433"/>
      <c r="CP13" s="433"/>
      <c r="CQ13" s="433"/>
      <c r="CR13" s="433"/>
      <c r="CS13" s="434"/>
      <c r="CT13" s="426">
        <v>5.7</v>
      </c>
      <c r="CU13" s="427"/>
      <c r="CV13" s="427"/>
      <c r="CW13" s="427"/>
      <c r="CX13" s="427"/>
      <c r="CY13" s="427"/>
      <c r="CZ13" s="427"/>
      <c r="DA13" s="428"/>
      <c r="DB13" s="426">
        <v>5.4</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142</v>
      </c>
      <c r="M14" s="511"/>
      <c r="N14" s="511"/>
      <c r="O14" s="511"/>
      <c r="P14" s="511"/>
      <c r="Q14" s="512"/>
      <c r="R14" s="513">
        <v>37092</v>
      </c>
      <c r="S14" s="514"/>
      <c r="T14" s="514"/>
      <c r="U14" s="514"/>
      <c r="V14" s="515"/>
      <c r="W14" s="419"/>
      <c r="X14" s="420"/>
      <c r="Y14" s="420"/>
      <c r="Z14" s="420"/>
      <c r="AA14" s="420"/>
      <c r="AB14" s="409"/>
      <c r="AC14" s="516">
        <v>15.6</v>
      </c>
      <c r="AD14" s="517"/>
      <c r="AE14" s="517"/>
      <c r="AF14" s="517"/>
      <c r="AG14" s="518"/>
      <c r="AH14" s="516">
        <v>16.600000000000001</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143</v>
      </c>
      <c r="CE14" s="525"/>
      <c r="CF14" s="525"/>
      <c r="CG14" s="525"/>
      <c r="CH14" s="525"/>
      <c r="CI14" s="525"/>
      <c r="CJ14" s="525"/>
      <c r="CK14" s="525"/>
      <c r="CL14" s="525"/>
      <c r="CM14" s="525"/>
      <c r="CN14" s="525"/>
      <c r="CO14" s="525"/>
      <c r="CP14" s="525"/>
      <c r="CQ14" s="525"/>
      <c r="CR14" s="525"/>
      <c r="CS14" s="526"/>
      <c r="CT14" s="527">
        <v>12.6</v>
      </c>
      <c r="CU14" s="528"/>
      <c r="CV14" s="528"/>
      <c r="CW14" s="528"/>
      <c r="CX14" s="528"/>
      <c r="CY14" s="528"/>
      <c r="CZ14" s="528"/>
      <c r="DA14" s="529"/>
      <c r="DB14" s="527" t="s">
        <v>128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144</v>
      </c>
      <c r="N15" s="521"/>
      <c r="O15" s="521"/>
      <c r="P15" s="521"/>
      <c r="Q15" s="522"/>
      <c r="R15" s="513">
        <v>36987</v>
      </c>
      <c r="S15" s="514"/>
      <c r="T15" s="514"/>
      <c r="U15" s="514"/>
      <c r="V15" s="515"/>
      <c r="W15" s="445" t="s">
        <v>145</v>
      </c>
      <c r="X15" s="446"/>
      <c r="Y15" s="446"/>
      <c r="Z15" s="446"/>
      <c r="AA15" s="446"/>
      <c r="AB15" s="436"/>
      <c r="AC15" s="480">
        <v>2114</v>
      </c>
      <c r="AD15" s="481"/>
      <c r="AE15" s="481"/>
      <c r="AF15" s="481"/>
      <c r="AG15" s="523"/>
      <c r="AH15" s="480">
        <v>2192</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3427151</v>
      </c>
      <c r="BO15" s="393"/>
      <c r="BP15" s="393"/>
      <c r="BQ15" s="393"/>
      <c r="BR15" s="393"/>
      <c r="BS15" s="393"/>
      <c r="BT15" s="393"/>
      <c r="BU15" s="394"/>
      <c r="BV15" s="392">
        <v>3361070</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13.2</v>
      </c>
      <c r="AD16" s="517"/>
      <c r="AE16" s="517"/>
      <c r="AF16" s="517"/>
      <c r="AG16" s="518"/>
      <c r="AH16" s="516">
        <v>13.1</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14550398</v>
      </c>
      <c r="BO16" s="430"/>
      <c r="BP16" s="430"/>
      <c r="BQ16" s="430"/>
      <c r="BR16" s="430"/>
      <c r="BS16" s="430"/>
      <c r="BT16" s="430"/>
      <c r="BU16" s="431"/>
      <c r="BV16" s="429">
        <v>14416824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11391</v>
      </c>
      <c r="AD17" s="481"/>
      <c r="AE17" s="481"/>
      <c r="AF17" s="481"/>
      <c r="AG17" s="523"/>
      <c r="AH17" s="480">
        <v>11791</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4325112</v>
      </c>
      <c r="BO17" s="430"/>
      <c r="BP17" s="430"/>
      <c r="BQ17" s="430"/>
      <c r="BR17" s="430"/>
      <c r="BS17" s="430"/>
      <c r="BT17" s="430"/>
      <c r="BU17" s="431"/>
      <c r="BV17" s="429">
        <v>4234476</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155</v>
      </c>
      <c r="C18" s="472"/>
      <c r="D18" s="472"/>
      <c r="E18" s="544"/>
      <c r="F18" s="544"/>
      <c r="G18" s="544"/>
      <c r="H18" s="544"/>
      <c r="I18" s="544"/>
      <c r="J18" s="544"/>
      <c r="K18" s="544"/>
      <c r="L18" s="545">
        <v>420.12</v>
      </c>
      <c r="M18" s="545"/>
      <c r="N18" s="545"/>
      <c r="O18" s="545"/>
      <c r="P18" s="545"/>
      <c r="Q18" s="545"/>
      <c r="R18" s="546"/>
      <c r="S18" s="546"/>
      <c r="T18" s="546"/>
      <c r="U18" s="546"/>
      <c r="V18" s="547"/>
      <c r="W18" s="447"/>
      <c r="X18" s="448"/>
      <c r="Y18" s="448"/>
      <c r="Z18" s="448"/>
      <c r="AA18" s="448"/>
      <c r="AB18" s="439"/>
      <c r="AC18" s="548">
        <v>71.2</v>
      </c>
      <c r="AD18" s="549"/>
      <c r="AE18" s="549"/>
      <c r="AF18" s="549"/>
      <c r="AG18" s="550"/>
      <c r="AH18" s="548">
        <v>70.3</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15122659</v>
      </c>
      <c r="BO18" s="430"/>
      <c r="BP18" s="430"/>
      <c r="BQ18" s="430"/>
      <c r="BR18" s="430"/>
      <c r="BS18" s="430"/>
      <c r="BT18" s="430"/>
      <c r="BU18" s="431"/>
      <c r="BV18" s="429">
        <v>15126649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157</v>
      </c>
      <c r="C19" s="472"/>
      <c r="D19" s="472"/>
      <c r="E19" s="544"/>
      <c r="F19" s="544"/>
      <c r="G19" s="544"/>
      <c r="H19" s="544"/>
      <c r="I19" s="544"/>
      <c r="J19" s="544"/>
      <c r="K19" s="544"/>
      <c r="L19" s="552">
        <v>89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20447963</v>
      </c>
      <c r="BO19" s="430"/>
      <c r="BP19" s="430"/>
      <c r="BQ19" s="430"/>
      <c r="BR19" s="430"/>
      <c r="BS19" s="430"/>
      <c r="BT19" s="430"/>
      <c r="BU19" s="431"/>
      <c r="BV19" s="429">
        <v>20574909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159</v>
      </c>
      <c r="C20" s="472"/>
      <c r="D20" s="472"/>
      <c r="E20" s="544"/>
      <c r="F20" s="544"/>
      <c r="G20" s="544"/>
      <c r="H20" s="544"/>
      <c r="I20" s="544"/>
      <c r="J20" s="544"/>
      <c r="K20" s="544"/>
      <c r="L20" s="552">
        <v>17425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2" t="s">
        <v>165</v>
      </c>
      <c r="AI22" s="446"/>
      <c r="AJ22" s="446"/>
      <c r="AK22" s="446"/>
      <c r="AL22" s="436"/>
      <c r="AM22" s="592" t="s">
        <v>166</v>
      </c>
      <c r="AN22" s="593"/>
      <c r="AO22" s="593"/>
      <c r="AP22" s="593"/>
      <c r="AQ22" s="593"/>
      <c r="AR22" s="594"/>
      <c r="AS22" s="575" t="s">
        <v>163</v>
      </c>
      <c r="AT22" s="576"/>
      <c r="AU22" s="576"/>
      <c r="AV22" s="576"/>
      <c r="AW22" s="576"/>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5"/>
      <c r="AN23" s="596"/>
      <c r="AO23" s="596"/>
      <c r="AP23" s="596"/>
      <c r="AQ23" s="596"/>
      <c r="AR23" s="597"/>
      <c r="AS23" s="578"/>
      <c r="AT23" s="579"/>
      <c r="AU23" s="579"/>
      <c r="AV23" s="579"/>
      <c r="AW23" s="579"/>
      <c r="AX23" s="599"/>
      <c r="AY23" s="389" t="s">
        <v>167</v>
      </c>
      <c r="AZ23" s="390"/>
      <c r="BA23" s="390"/>
      <c r="BB23" s="390"/>
      <c r="BC23" s="390"/>
      <c r="BD23" s="390"/>
      <c r="BE23" s="390"/>
      <c r="BF23" s="390"/>
      <c r="BG23" s="390"/>
      <c r="BH23" s="390"/>
      <c r="BI23" s="390"/>
      <c r="BJ23" s="390"/>
      <c r="BK23" s="390"/>
      <c r="BL23" s="390"/>
      <c r="BM23" s="391"/>
      <c r="BN23" s="429">
        <v>39165825</v>
      </c>
      <c r="BO23" s="430"/>
      <c r="BP23" s="430"/>
      <c r="BQ23" s="430"/>
      <c r="BR23" s="430"/>
      <c r="BS23" s="430"/>
      <c r="BT23" s="430"/>
      <c r="BU23" s="431"/>
      <c r="BV23" s="429">
        <v>35032665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168</v>
      </c>
      <c r="F24" s="459"/>
      <c r="G24" s="459"/>
      <c r="H24" s="459"/>
      <c r="I24" s="459"/>
      <c r="J24" s="459"/>
      <c r="K24" s="460"/>
      <c r="L24" s="480">
        <v>1</v>
      </c>
      <c r="M24" s="481"/>
      <c r="N24" s="481"/>
      <c r="O24" s="481"/>
      <c r="P24" s="523"/>
      <c r="Q24" s="480">
        <v>8040</v>
      </c>
      <c r="R24" s="481"/>
      <c r="S24" s="481"/>
      <c r="T24" s="481"/>
      <c r="U24" s="481"/>
      <c r="V24" s="523"/>
      <c r="W24" s="582"/>
      <c r="X24" s="570"/>
      <c r="Y24" s="571"/>
      <c r="Z24" s="479" t="s">
        <v>169</v>
      </c>
      <c r="AA24" s="459"/>
      <c r="AB24" s="459"/>
      <c r="AC24" s="459"/>
      <c r="AD24" s="459"/>
      <c r="AE24" s="459"/>
      <c r="AF24" s="459"/>
      <c r="AG24" s="460"/>
      <c r="AH24" s="480">
        <v>487</v>
      </c>
      <c r="AI24" s="481"/>
      <c r="AJ24" s="481"/>
      <c r="AK24" s="481"/>
      <c r="AL24" s="523"/>
      <c r="AM24" s="480">
        <v>1491681</v>
      </c>
      <c r="AN24" s="481"/>
      <c r="AO24" s="481"/>
      <c r="AP24" s="481"/>
      <c r="AQ24" s="481"/>
      <c r="AR24" s="523"/>
      <c r="AS24" s="480">
        <v>3063</v>
      </c>
      <c r="AT24" s="481"/>
      <c r="AU24" s="481"/>
      <c r="AV24" s="481"/>
      <c r="AW24" s="481"/>
      <c r="AX24" s="482"/>
      <c r="AY24" s="600" t="s">
        <v>170</v>
      </c>
      <c r="AZ24" s="601"/>
      <c r="BA24" s="601"/>
      <c r="BB24" s="601"/>
      <c r="BC24" s="601"/>
      <c r="BD24" s="601"/>
      <c r="BE24" s="601"/>
      <c r="BF24" s="601"/>
      <c r="BG24" s="601"/>
      <c r="BH24" s="601"/>
      <c r="BI24" s="601"/>
      <c r="BJ24" s="601"/>
      <c r="BK24" s="601"/>
      <c r="BL24" s="601"/>
      <c r="BM24" s="602"/>
      <c r="BN24" s="429">
        <v>29201948</v>
      </c>
      <c r="BO24" s="430"/>
      <c r="BP24" s="430"/>
      <c r="BQ24" s="430"/>
      <c r="BR24" s="430"/>
      <c r="BS24" s="430"/>
      <c r="BT24" s="430"/>
      <c r="BU24" s="431"/>
      <c r="BV24" s="429">
        <v>29463760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171</v>
      </c>
      <c r="F25" s="459"/>
      <c r="G25" s="459"/>
      <c r="H25" s="459"/>
      <c r="I25" s="459"/>
      <c r="J25" s="459"/>
      <c r="K25" s="460"/>
      <c r="L25" s="480">
        <v>1</v>
      </c>
      <c r="M25" s="481"/>
      <c r="N25" s="481"/>
      <c r="O25" s="481"/>
      <c r="P25" s="523"/>
      <c r="Q25" s="480">
        <v>6580</v>
      </c>
      <c r="R25" s="481"/>
      <c r="S25" s="481"/>
      <c r="T25" s="481"/>
      <c r="U25" s="481"/>
      <c r="V25" s="523"/>
      <c r="W25" s="582"/>
      <c r="X25" s="570"/>
      <c r="Y25" s="571"/>
      <c r="Z25" s="479" t="s">
        <v>172</v>
      </c>
      <c r="AA25" s="459"/>
      <c r="AB25" s="459"/>
      <c r="AC25" s="459"/>
      <c r="AD25" s="459"/>
      <c r="AE25" s="459"/>
      <c r="AF25" s="459"/>
      <c r="AG25" s="460"/>
      <c r="AH25" s="480">
        <v>91</v>
      </c>
      <c r="AI25" s="481"/>
      <c r="AJ25" s="481"/>
      <c r="AK25" s="481"/>
      <c r="AL25" s="523"/>
      <c r="AM25" s="480">
        <v>252161</v>
      </c>
      <c r="AN25" s="481"/>
      <c r="AO25" s="481"/>
      <c r="AP25" s="481"/>
      <c r="AQ25" s="481"/>
      <c r="AR25" s="523"/>
      <c r="AS25" s="480">
        <v>2771</v>
      </c>
      <c r="AT25" s="481"/>
      <c r="AU25" s="481"/>
      <c r="AV25" s="481"/>
      <c r="AW25" s="481"/>
      <c r="AX25" s="482"/>
      <c r="AY25" s="389" t="s">
        <v>173</v>
      </c>
      <c r="AZ25" s="390"/>
      <c r="BA25" s="390"/>
      <c r="BB25" s="390"/>
      <c r="BC25" s="390"/>
      <c r="BD25" s="390"/>
      <c r="BE25" s="390"/>
      <c r="BF25" s="390"/>
      <c r="BG25" s="390"/>
      <c r="BH25" s="390"/>
      <c r="BI25" s="390"/>
      <c r="BJ25" s="390"/>
      <c r="BK25" s="390"/>
      <c r="BL25" s="390"/>
      <c r="BM25" s="391"/>
      <c r="BN25" s="392">
        <v>5654832</v>
      </c>
      <c r="BO25" s="393"/>
      <c r="BP25" s="393"/>
      <c r="BQ25" s="393"/>
      <c r="BR25" s="393"/>
      <c r="BS25" s="393"/>
      <c r="BT25" s="393"/>
      <c r="BU25" s="394"/>
      <c r="BV25" s="392">
        <v>7565795</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174</v>
      </c>
      <c r="F26" s="459"/>
      <c r="G26" s="459"/>
      <c r="H26" s="459"/>
      <c r="I26" s="459"/>
      <c r="J26" s="459"/>
      <c r="K26" s="460"/>
      <c r="L26" s="480">
        <v>1</v>
      </c>
      <c r="M26" s="481"/>
      <c r="N26" s="481"/>
      <c r="O26" s="481"/>
      <c r="P26" s="523"/>
      <c r="Q26" s="480">
        <v>5840</v>
      </c>
      <c r="R26" s="481"/>
      <c r="S26" s="481"/>
      <c r="T26" s="481"/>
      <c r="U26" s="481"/>
      <c r="V26" s="523"/>
      <c r="W26" s="582"/>
      <c r="X26" s="570"/>
      <c r="Y26" s="571"/>
      <c r="Z26" s="479" t="s">
        <v>175</v>
      </c>
      <c r="AA26" s="606"/>
      <c r="AB26" s="606"/>
      <c r="AC26" s="606"/>
      <c r="AD26" s="606"/>
      <c r="AE26" s="606"/>
      <c r="AF26" s="606"/>
      <c r="AG26" s="607"/>
      <c r="AH26" s="480">
        <v>13</v>
      </c>
      <c r="AI26" s="481"/>
      <c r="AJ26" s="481"/>
      <c r="AK26" s="481"/>
      <c r="AL26" s="523"/>
      <c r="AM26" s="480">
        <v>45149</v>
      </c>
      <c r="AN26" s="481"/>
      <c r="AO26" s="481"/>
      <c r="AP26" s="481"/>
      <c r="AQ26" s="481"/>
      <c r="AR26" s="523"/>
      <c r="AS26" s="480">
        <v>3473</v>
      </c>
      <c r="AT26" s="481"/>
      <c r="AU26" s="481"/>
      <c r="AV26" s="481"/>
      <c r="AW26" s="481"/>
      <c r="AX26" s="482"/>
      <c r="AY26" s="432" t="s">
        <v>176</v>
      </c>
      <c r="AZ26" s="433"/>
      <c r="BA26" s="433"/>
      <c r="BB26" s="433"/>
      <c r="BC26" s="433"/>
      <c r="BD26" s="433"/>
      <c r="BE26" s="433"/>
      <c r="BF26" s="433"/>
      <c r="BG26" s="433"/>
      <c r="BH26" s="433"/>
      <c r="BI26" s="433"/>
      <c r="BJ26" s="433"/>
      <c r="BK26" s="433"/>
      <c r="BL26" s="433"/>
      <c r="BM26" s="434"/>
      <c r="BN26" s="429" t="s">
        <v>128</v>
      </c>
      <c r="BO26" s="430"/>
      <c r="BP26" s="430"/>
      <c r="BQ26" s="430"/>
      <c r="BR26" s="430"/>
      <c r="BS26" s="430"/>
      <c r="BT26" s="430"/>
      <c r="BU26" s="431"/>
      <c r="BV26" s="429" t="s">
        <v>136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177</v>
      </c>
      <c r="F27" s="459"/>
      <c r="G27" s="459"/>
      <c r="H27" s="459"/>
      <c r="I27" s="459"/>
      <c r="J27" s="459"/>
      <c r="K27" s="460"/>
      <c r="L27" s="480">
        <v>1</v>
      </c>
      <c r="M27" s="481"/>
      <c r="N27" s="481"/>
      <c r="O27" s="481"/>
      <c r="P27" s="523"/>
      <c r="Q27" s="480">
        <v>4210</v>
      </c>
      <c r="R27" s="481"/>
      <c r="S27" s="481"/>
      <c r="T27" s="481"/>
      <c r="U27" s="481"/>
      <c r="V27" s="523"/>
      <c r="W27" s="582"/>
      <c r="X27" s="570"/>
      <c r="Y27" s="571"/>
      <c r="Z27" s="479" t="s">
        <v>178</v>
      </c>
      <c r="AA27" s="459"/>
      <c r="AB27" s="459"/>
      <c r="AC27" s="459"/>
      <c r="AD27" s="459"/>
      <c r="AE27" s="459"/>
      <c r="AF27" s="459"/>
      <c r="AG27" s="460"/>
      <c r="AH27" s="480">
        <v>8</v>
      </c>
      <c r="AI27" s="481"/>
      <c r="AJ27" s="481"/>
      <c r="AK27" s="481"/>
      <c r="AL27" s="523"/>
      <c r="AM27" s="480">
        <v>33608</v>
      </c>
      <c r="AN27" s="481"/>
      <c r="AO27" s="481"/>
      <c r="AP27" s="481"/>
      <c r="AQ27" s="481"/>
      <c r="AR27" s="523"/>
      <c r="AS27" s="480">
        <v>4201</v>
      </c>
      <c r="AT27" s="481"/>
      <c r="AU27" s="481"/>
      <c r="AV27" s="481"/>
      <c r="AW27" s="481"/>
      <c r="AX27" s="482"/>
      <c r="AY27" s="524" t="s">
        <v>179</v>
      </c>
      <c r="AZ27" s="525"/>
      <c r="BA27" s="525"/>
      <c r="BB27" s="525"/>
      <c r="BC27" s="525"/>
      <c r="BD27" s="525"/>
      <c r="BE27" s="525"/>
      <c r="BF27" s="525"/>
      <c r="BG27" s="525"/>
      <c r="BH27" s="525"/>
      <c r="BI27" s="525"/>
      <c r="BJ27" s="525"/>
      <c r="BK27" s="525"/>
      <c r="BL27" s="525"/>
      <c r="BM27" s="526"/>
      <c r="BN27" s="603">
        <v>573143</v>
      </c>
      <c r="BO27" s="604"/>
      <c r="BP27" s="604"/>
      <c r="BQ27" s="604"/>
      <c r="BR27" s="604"/>
      <c r="BS27" s="604"/>
      <c r="BT27" s="604"/>
      <c r="BU27" s="605"/>
      <c r="BV27" s="603">
        <v>572464</v>
      </c>
      <c r="BW27" s="604"/>
      <c r="BX27" s="604"/>
      <c r="BY27" s="604"/>
      <c r="BZ27" s="604"/>
      <c r="CA27" s="604"/>
      <c r="CB27" s="604"/>
      <c r="CC27" s="605"/>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180</v>
      </c>
      <c r="F28" s="459"/>
      <c r="G28" s="459"/>
      <c r="H28" s="459"/>
      <c r="I28" s="459"/>
      <c r="J28" s="459"/>
      <c r="K28" s="460"/>
      <c r="L28" s="480">
        <v>1</v>
      </c>
      <c r="M28" s="481"/>
      <c r="N28" s="481"/>
      <c r="O28" s="481"/>
      <c r="P28" s="523"/>
      <c r="Q28" s="480">
        <v>3410</v>
      </c>
      <c r="R28" s="481"/>
      <c r="S28" s="481"/>
      <c r="T28" s="481"/>
      <c r="U28" s="481"/>
      <c r="V28" s="523"/>
      <c r="W28" s="582"/>
      <c r="X28" s="570"/>
      <c r="Y28" s="571"/>
      <c r="Z28" s="479" t="s">
        <v>181</v>
      </c>
      <c r="AA28" s="459"/>
      <c r="AB28" s="459"/>
      <c r="AC28" s="459"/>
      <c r="AD28" s="459"/>
      <c r="AE28" s="459"/>
      <c r="AF28" s="459"/>
      <c r="AG28" s="460"/>
      <c r="AH28" s="480" t="s">
        <v>128</v>
      </c>
      <c r="AI28" s="481"/>
      <c r="AJ28" s="481"/>
      <c r="AK28" s="481"/>
      <c r="AL28" s="523"/>
      <c r="AM28" s="480" t="s">
        <v>136</v>
      </c>
      <c r="AN28" s="481"/>
      <c r="AO28" s="481"/>
      <c r="AP28" s="481"/>
      <c r="AQ28" s="481"/>
      <c r="AR28" s="523"/>
      <c r="AS28" s="480" t="s">
        <v>128</v>
      </c>
      <c r="AT28" s="481"/>
      <c r="AU28" s="481"/>
      <c r="AV28" s="481"/>
      <c r="AW28" s="481"/>
      <c r="AX28" s="482"/>
      <c r="AY28" s="608" t="s">
        <v>182</v>
      </c>
      <c r="AZ28" s="609"/>
      <c r="BA28" s="609"/>
      <c r="BB28" s="610"/>
      <c r="BC28" s="389" t="s">
        <v>48</v>
      </c>
      <c r="BD28" s="390"/>
      <c r="BE28" s="390"/>
      <c r="BF28" s="390"/>
      <c r="BG28" s="390"/>
      <c r="BH28" s="390"/>
      <c r="BI28" s="390"/>
      <c r="BJ28" s="390"/>
      <c r="BK28" s="390"/>
      <c r="BL28" s="390"/>
      <c r="BM28" s="391"/>
      <c r="BN28" s="392">
        <v>4255849</v>
      </c>
      <c r="BO28" s="393"/>
      <c r="BP28" s="393"/>
      <c r="BQ28" s="393"/>
      <c r="BR28" s="393"/>
      <c r="BS28" s="393"/>
      <c r="BT28" s="393"/>
      <c r="BU28" s="394"/>
      <c r="BV28" s="392">
        <v>4813710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183</v>
      </c>
      <c r="F29" s="459"/>
      <c r="G29" s="459"/>
      <c r="H29" s="459"/>
      <c r="I29" s="459"/>
      <c r="J29" s="459"/>
      <c r="K29" s="460"/>
      <c r="L29" s="480">
        <v>18</v>
      </c>
      <c r="M29" s="481"/>
      <c r="N29" s="481"/>
      <c r="O29" s="481"/>
      <c r="P29" s="523"/>
      <c r="Q29" s="480">
        <v>3250</v>
      </c>
      <c r="R29" s="481"/>
      <c r="S29" s="481"/>
      <c r="T29" s="481"/>
      <c r="U29" s="481"/>
      <c r="V29" s="523"/>
      <c r="W29" s="583"/>
      <c r="X29" s="584"/>
      <c r="Y29" s="585"/>
      <c r="Z29" s="479" t="s">
        <v>184</v>
      </c>
      <c r="AA29" s="459"/>
      <c r="AB29" s="459"/>
      <c r="AC29" s="459"/>
      <c r="AD29" s="459"/>
      <c r="AE29" s="459"/>
      <c r="AF29" s="459"/>
      <c r="AG29" s="460"/>
      <c r="AH29" s="480">
        <v>495</v>
      </c>
      <c r="AI29" s="481"/>
      <c r="AJ29" s="481"/>
      <c r="AK29" s="481"/>
      <c r="AL29" s="523"/>
      <c r="AM29" s="480">
        <v>1525289</v>
      </c>
      <c r="AN29" s="481"/>
      <c r="AO29" s="481"/>
      <c r="AP29" s="481"/>
      <c r="AQ29" s="481"/>
      <c r="AR29" s="523"/>
      <c r="AS29" s="480">
        <v>3081</v>
      </c>
      <c r="AT29" s="481"/>
      <c r="AU29" s="481"/>
      <c r="AV29" s="481"/>
      <c r="AW29" s="481"/>
      <c r="AX29" s="482"/>
      <c r="AY29" s="611"/>
      <c r="AZ29" s="612"/>
      <c r="BA29" s="612"/>
      <c r="BB29" s="613"/>
      <c r="BC29" s="463" t="s">
        <v>185</v>
      </c>
      <c r="BD29" s="464"/>
      <c r="BE29" s="464"/>
      <c r="BF29" s="464"/>
      <c r="BG29" s="464"/>
      <c r="BH29" s="464"/>
      <c r="BI29" s="464"/>
      <c r="BJ29" s="464"/>
      <c r="BK29" s="464"/>
      <c r="BL29" s="464"/>
      <c r="BM29" s="465"/>
      <c r="BN29" s="429">
        <v>2098300</v>
      </c>
      <c r="BO29" s="430"/>
      <c r="BP29" s="430"/>
      <c r="BQ29" s="430"/>
      <c r="BR29" s="430"/>
      <c r="BS29" s="430"/>
      <c r="BT29" s="430"/>
      <c r="BU29" s="431"/>
      <c r="BV29" s="429">
        <v>2099625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186</v>
      </c>
      <c r="X30" s="590"/>
      <c r="Y30" s="590"/>
      <c r="Z30" s="590"/>
      <c r="AA30" s="590"/>
      <c r="AB30" s="590"/>
      <c r="AC30" s="590"/>
      <c r="AD30" s="590"/>
      <c r="AE30" s="590"/>
      <c r="AF30" s="590"/>
      <c r="AG30" s="591"/>
      <c r="AH30" s="548">
        <v>96.6</v>
      </c>
      <c r="AI30" s="549"/>
      <c r="AJ30" s="549"/>
      <c r="AK30" s="549"/>
      <c r="AL30" s="549"/>
      <c r="AM30" s="549"/>
      <c r="AN30" s="549"/>
      <c r="AO30" s="549"/>
      <c r="AP30" s="549"/>
      <c r="AQ30" s="549"/>
      <c r="AR30" s="549"/>
      <c r="AS30" s="549"/>
      <c r="AT30" s="549"/>
      <c r="AU30" s="549"/>
      <c r="AV30" s="549"/>
      <c r="AW30" s="549"/>
      <c r="AX30" s="551"/>
      <c r="AY30" s="614"/>
      <c r="AZ30" s="615"/>
      <c r="BA30" s="615"/>
      <c r="BB30" s="616"/>
      <c r="BC30" s="600" t="s">
        <v>50</v>
      </c>
      <c r="BD30" s="601"/>
      <c r="BE30" s="601"/>
      <c r="BF30" s="601"/>
      <c r="BG30" s="601"/>
      <c r="BH30" s="601"/>
      <c r="BI30" s="601"/>
      <c r="BJ30" s="601"/>
      <c r="BK30" s="601"/>
      <c r="BL30" s="601"/>
      <c r="BM30" s="602"/>
      <c r="BN30" s="603">
        <v>7644274</v>
      </c>
      <c r="BO30" s="604"/>
      <c r="BP30" s="604"/>
      <c r="BQ30" s="604"/>
      <c r="BR30" s="604"/>
      <c r="BS30" s="604"/>
      <c r="BT30" s="604"/>
      <c r="BU30" s="605"/>
      <c r="BV30" s="603">
        <v>7612492</v>
      </c>
      <c r="BW30" s="604"/>
      <c r="BX30" s="604"/>
      <c r="BY30" s="604"/>
      <c r="BZ30" s="604"/>
      <c r="CA30" s="604"/>
      <c r="CB30" s="604"/>
      <c r="CC30" s="60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193</v>
      </c>
      <c r="D33" s="453"/>
      <c r="E33" s="418" t="s">
        <v>194</v>
      </c>
      <c r="F33" s="418"/>
      <c r="G33" s="418"/>
      <c r="H33" s="418"/>
      <c r="I33" s="418"/>
      <c r="J33" s="418"/>
      <c r="K33" s="418"/>
      <c r="L33" s="418"/>
      <c r="M33" s="418"/>
      <c r="N33" s="418"/>
      <c r="O33" s="418"/>
      <c r="P33" s="418"/>
      <c r="Q33" s="418"/>
      <c r="R33" s="418"/>
      <c r="S33" s="418"/>
      <c r="T33" s="216"/>
      <c r="U33" s="453" t="s">
        <v>193</v>
      </c>
      <c r="V33" s="453"/>
      <c r="W33" s="418" t="s">
        <v>194</v>
      </c>
      <c r="X33" s="418"/>
      <c r="Y33" s="418"/>
      <c r="Z33" s="418"/>
      <c r="AA33" s="418"/>
      <c r="AB33" s="418"/>
      <c r="AC33" s="418"/>
      <c r="AD33" s="418"/>
      <c r="AE33" s="418"/>
      <c r="AF33" s="418"/>
      <c r="AG33" s="418"/>
      <c r="AH33" s="418"/>
      <c r="AI33" s="418"/>
      <c r="AJ33" s="418"/>
      <c r="AK33" s="418"/>
      <c r="AL33" s="216"/>
      <c r="AM33" s="453" t="s">
        <v>195</v>
      </c>
      <c r="AN33" s="453"/>
      <c r="AO33" s="418" t="s">
        <v>194</v>
      </c>
      <c r="AP33" s="418"/>
      <c r="AQ33" s="418"/>
      <c r="AR33" s="418"/>
      <c r="AS33" s="418"/>
      <c r="AT33" s="418"/>
      <c r="AU33" s="418"/>
      <c r="AV33" s="418"/>
      <c r="AW33" s="418"/>
      <c r="AX33" s="418"/>
      <c r="AY33" s="418"/>
      <c r="AZ33" s="418"/>
      <c r="BA33" s="418"/>
      <c r="BB33" s="418"/>
      <c r="BC33" s="418"/>
      <c r="BD33" s="217"/>
      <c r="BE33" s="418" t="s">
        <v>196</v>
      </c>
      <c r="BF33" s="418"/>
      <c r="BG33" s="418" t="s">
        <v>197</v>
      </c>
      <c r="BH33" s="418"/>
      <c r="BI33" s="418"/>
      <c r="BJ33" s="418"/>
      <c r="BK33" s="418"/>
      <c r="BL33" s="418"/>
      <c r="BM33" s="418"/>
      <c r="BN33" s="418"/>
      <c r="BO33" s="418"/>
      <c r="BP33" s="418"/>
      <c r="BQ33" s="418"/>
      <c r="BR33" s="418"/>
      <c r="BS33" s="418"/>
      <c r="BT33" s="418"/>
      <c r="BU33" s="418"/>
      <c r="BV33" s="217"/>
      <c r="BW33" s="453" t="s">
        <v>196</v>
      </c>
      <c r="BX33" s="453"/>
      <c r="BY33" s="418" t="s">
        <v>198</v>
      </c>
      <c r="BZ33" s="418"/>
      <c r="CA33" s="418"/>
      <c r="CB33" s="418"/>
      <c r="CC33" s="418"/>
      <c r="CD33" s="418"/>
      <c r="CE33" s="418"/>
      <c r="CF33" s="418"/>
      <c r="CG33" s="418"/>
      <c r="CH33" s="418"/>
      <c r="CI33" s="418"/>
      <c r="CJ33" s="418"/>
      <c r="CK33" s="418"/>
      <c r="CL33" s="418"/>
      <c r="CM33" s="418"/>
      <c r="CN33" s="216"/>
      <c r="CO33" s="453" t="s">
        <v>193</v>
      </c>
      <c r="CP33" s="453"/>
      <c r="CQ33" s="418" t="s">
        <v>199</v>
      </c>
      <c r="CR33" s="418"/>
      <c r="CS33" s="418"/>
      <c r="CT33" s="418"/>
      <c r="CU33" s="418"/>
      <c r="CV33" s="418"/>
      <c r="CW33" s="418"/>
      <c r="CX33" s="418"/>
      <c r="CY33" s="418"/>
      <c r="CZ33" s="418"/>
      <c r="DA33" s="418"/>
      <c r="DB33" s="418"/>
      <c r="DC33" s="418"/>
      <c r="DD33" s="418"/>
      <c r="DE33" s="418"/>
      <c r="DF33" s="216"/>
      <c r="DG33" s="617" t="s">
        <v>200</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国民健康保険事業特別会計（事業勘定）</v>
      </c>
      <c r="X34" s="619"/>
      <c r="Y34" s="619"/>
      <c r="Z34" s="619"/>
      <c r="AA34" s="619"/>
      <c r="AB34" s="619"/>
      <c r="AC34" s="619"/>
      <c r="AD34" s="619"/>
      <c r="AE34" s="619"/>
      <c r="AF34" s="619"/>
      <c r="AG34" s="619"/>
      <c r="AH34" s="619"/>
      <c r="AI34" s="619"/>
      <c r="AJ34" s="619"/>
      <c r="AK34" s="619"/>
      <c r="AL34" s="214"/>
      <c r="AM34" s="618">
        <f>IF(AO34="","",MAX(C34:D43,U34:V43)+1)</f>
        <v>9</v>
      </c>
      <c r="AN34" s="618"/>
      <c r="AO34" s="619" t="str">
        <f>IF('各会計、関係団体の財政状況及び健全化判断比率'!B33="","",'各会計、関係団体の財政状況及び健全化判断比率'!B33)</f>
        <v>水道事業会計</v>
      </c>
      <c r="AP34" s="619"/>
      <c r="AQ34" s="619"/>
      <c r="AR34" s="619"/>
      <c r="AS34" s="619"/>
      <c r="AT34" s="619"/>
      <c r="AU34" s="619"/>
      <c r="AV34" s="619"/>
      <c r="AW34" s="619"/>
      <c r="AX34" s="619"/>
      <c r="AY34" s="619"/>
      <c r="AZ34" s="619"/>
      <c r="BA34" s="619"/>
      <c r="BB34" s="619"/>
      <c r="BC34" s="619"/>
      <c r="BD34" s="214"/>
      <c r="BE34" s="618">
        <f>IF(BG34="","",MAX(C34:D43,U34:V43,AM34:AN43)+1)</f>
        <v>10</v>
      </c>
      <c r="BF34" s="618"/>
      <c r="BG34" s="619" t="str">
        <f>IF('各会計、関係団体の財政状況及び健全化判断比率'!B34="","",'各会計、関係団体の財政状況及び健全化判断比率'!B34)</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15</v>
      </c>
      <c r="BX34" s="618"/>
      <c r="BY34" s="619" t="str">
        <f>IF('各会計、関係団体の財政状況及び健全化判断比率'!B68="","",'各会計、関係団体の財政状況及び健全化判断比率'!B68)</f>
        <v>長崎県病院企業団（五島市分）</v>
      </c>
      <c r="BZ34" s="619"/>
      <c r="CA34" s="619"/>
      <c r="CB34" s="619"/>
      <c r="CC34" s="619"/>
      <c r="CD34" s="619"/>
      <c r="CE34" s="619"/>
      <c r="CF34" s="619"/>
      <c r="CG34" s="619"/>
      <c r="CH34" s="619"/>
      <c r="CI34" s="619"/>
      <c r="CJ34" s="619"/>
      <c r="CK34" s="619"/>
      <c r="CL34" s="619"/>
      <c r="CM34" s="619"/>
      <c r="CN34" s="214"/>
      <c r="CO34" s="618">
        <f>IF(CQ34="","",MAX(C34:D43,U34:V43,AM34:AN43,BE34:BF43,BW34:BX43)+1)</f>
        <v>24</v>
      </c>
      <c r="CP34" s="618"/>
      <c r="CQ34" s="619" t="str">
        <f>IF('各会計、関係団体の財政状況及び健全化判断比率'!BS7="","",'各会計、関係団体の財政状況及び健全化判断比率'!BS7)</f>
        <v>五島市農林総合開発公社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診療所事業特別会計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国民健康保険事業特別会計（直営診療施設勘定）</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11</v>
      </c>
      <c r="BF35" s="618"/>
      <c r="BG35" s="619" t="str">
        <f>IF('各会計、関係団体の財政状況及び健全化判断比率'!B35="","",'各会計、関係団体の財政状況及び健全化判断比率'!B35)</f>
        <v>交通船事業特別会計</v>
      </c>
      <c r="BH35" s="619"/>
      <c r="BI35" s="619"/>
      <c r="BJ35" s="619"/>
      <c r="BK35" s="619"/>
      <c r="BL35" s="619"/>
      <c r="BM35" s="619"/>
      <c r="BN35" s="619"/>
      <c r="BO35" s="619"/>
      <c r="BP35" s="619"/>
      <c r="BQ35" s="619"/>
      <c r="BR35" s="619"/>
      <c r="BS35" s="619"/>
      <c r="BT35" s="619"/>
      <c r="BU35" s="619"/>
      <c r="BV35" s="214"/>
      <c r="BW35" s="618">
        <f t="shared" ref="BW35:BW43" si="2">IF(BY35="","",BW34+1)</f>
        <v>16</v>
      </c>
      <c r="BX35" s="618"/>
      <c r="BY35" s="619" t="str">
        <f>IF('各会計、関係団体の財政状況及び健全化判断比率'!B69="","",'各会計、関係団体の財政状況及び健全化判断比率'!B69)</f>
        <v>長崎県市町村総合組合（一般会計）</v>
      </c>
      <c r="BZ35" s="619"/>
      <c r="CA35" s="619"/>
      <c r="CB35" s="619"/>
      <c r="CC35" s="619"/>
      <c r="CD35" s="619"/>
      <c r="CE35" s="619"/>
      <c r="CF35" s="619"/>
      <c r="CG35" s="619"/>
      <c r="CH35" s="619"/>
      <c r="CI35" s="619"/>
      <c r="CJ35" s="619"/>
      <c r="CK35" s="619"/>
      <c r="CL35" s="619"/>
      <c r="CM35" s="619"/>
      <c r="CN35" s="214"/>
      <c r="CO35" s="618">
        <f t="shared" ref="CO35:CO43" si="3">IF(CQ35="","",CO34+1)</f>
        <v>25</v>
      </c>
      <c r="CP35" s="618"/>
      <c r="CQ35" s="619" t="str">
        <f>IF('各会計、関係団体の財政状況及び健全化判断比率'!BS8="","",'各会計、関係団体の財政状況及び健全化判断比率'!BS8)</f>
        <v>岐宿農研</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土地取得事業特別会計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介護保険事業特別会計（事業勘定）</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12</v>
      </c>
      <c r="BF36" s="618"/>
      <c r="BG36" s="619" t="str">
        <f>IF('各会計、関係団体の財政状況及び健全化判断比率'!B36="","",'各会計、関係団体の財政状況及び健全化判断比率'!B36)</f>
        <v>公設小売市場事業特別会計</v>
      </c>
      <c r="BH36" s="619"/>
      <c r="BI36" s="619"/>
      <c r="BJ36" s="619"/>
      <c r="BK36" s="619"/>
      <c r="BL36" s="619"/>
      <c r="BM36" s="619"/>
      <c r="BN36" s="619"/>
      <c r="BO36" s="619"/>
      <c r="BP36" s="619"/>
      <c r="BQ36" s="619"/>
      <c r="BR36" s="619"/>
      <c r="BS36" s="619"/>
      <c r="BT36" s="619"/>
      <c r="BU36" s="619"/>
      <c r="BV36" s="214"/>
      <c r="BW36" s="618">
        <f t="shared" si="2"/>
        <v>17</v>
      </c>
      <c r="BX36" s="618"/>
      <c r="BY36" s="619" t="str">
        <f>IF('各会計、関係団体の財政状況及び健全化判断比率'!B70="","",'各会計、関係団体の財政状況及び健全化判断比率'!B70)</f>
        <v>〃（市町村会館管理事業特別会計）</v>
      </c>
      <c r="BZ36" s="619"/>
      <c r="CA36" s="619"/>
      <c r="CB36" s="619"/>
      <c r="CC36" s="619"/>
      <c r="CD36" s="619"/>
      <c r="CE36" s="619"/>
      <c r="CF36" s="619"/>
      <c r="CG36" s="619"/>
      <c r="CH36" s="619"/>
      <c r="CI36" s="619"/>
      <c r="CJ36" s="619"/>
      <c r="CK36" s="619"/>
      <c r="CL36" s="619"/>
      <c r="CM36" s="619"/>
      <c r="CN36" s="214"/>
      <c r="CO36" s="618">
        <f t="shared" si="3"/>
        <v>26</v>
      </c>
      <c r="CP36" s="618"/>
      <c r="CQ36" s="619" t="str">
        <f>IF('各会計、関係団体の財政状況及び健全化判断比率'!BS9="","",'各会計、関係団体の財政状況及び健全化判断比率'!BS9)</f>
        <v>五島風力発電</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7</v>
      </c>
      <c r="V37" s="618"/>
      <c r="W37" s="619" t="str">
        <f>IF('各会計、関係団体の財政状況及び健全化判断比率'!B31="","",'各会計、関係団体の財政状況及び健全化判断比率'!B31)</f>
        <v>介護保険事業特別会計（介護サービス事業勘定）</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13</v>
      </c>
      <c r="BF37" s="618"/>
      <c r="BG37" s="619" t="str">
        <f>IF('各会計、関係団体の財政状況及び健全化判断比率'!B37="","",'各会計、関係団体の財政状況及び健全化判断比率'!B37)</f>
        <v>下水道事業特別会計</v>
      </c>
      <c r="BH37" s="619"/>
      <c r="BI37" s="619"/>
      <c r="BJ37" s="619"/>
      <c r="BK37" s="619"/>
      <c r="BL37" s="619"/>
      <c r="BM37" s="619"/>
      <c r="BN37" s="619"/>
      <c r="BO37" s="619"/>
      <c r="BP37" s="619"/>
      <c r="BQ37" s="619"/>
      <c r="BR37" s="619"/>
      <c r="BS37" s="619"/>
      <c r="BT37" s="619"/>
      <c r="BU37" s="619"/>
      <c r="BV37" s="214"/>
      <c r="BW37" s="618">
        <f t="shared" si="2"/>
        <v>18</v>
      </c>
      <c r="BX37" s="618"/>
      <c r="BY37" s="619" t="str">
        <f>IF('各会計、関係団体の財政状況及び健全化判断比率'!B71="","",'各会計、関係団体の財政状況及び健全化判断比率'!B71)</f>
        <v>〃（市町村会館馬町別館管理事業特別会計）</v>
      </c>
      <c r="BZ37" s="619"/>
      <c r="CA37" s="619"/>
      <c r="CB37" s="619"/>
      <c r="CC37" s="619"/>
      <c r="CD37" s="619"/>
      <c r="CE37" s="619"/>
      <c r="CF37" s="619"/>
      <c r="CG37" s="619"/>
      <c r="CH37" s="619"/>
      <c r="CI37" s="619"/>
      <c r="CJ37" s="619"/>
      <c r="CK37" s="619"/>
      <c r="CL37" s="619"/>
      <c r="CM37" s="619"/>
      <c r="CN37" s="214"/>
      <c r="CO37" s="618">
        <f t="shared" si="3"/>
        <v>27</v>
      </c>
      <c r="CP37" s="618"/>
      <c r="CQ37" s="619" t="str">
        <f>IF('各会計、関係団体の財政状況及び健全化判断比率'!BS10="","",'各会計、関係団体の財政状況及び健全化判断比率'!BS10)</f>
        <v>嵯峨島旅客船</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8</v>
      </c>
      <c r="V38" s="618"/>
      <c r="W38" s="619" t="str">
        <f>IF('各会計、関係団体の財政状況及び健全化判断比率'!B32="","",'各会計、関係団体の財政状況及び健全化判断比率'!B32)</f>
        <v>後期高齢者医療特別会計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f t="shared" si="1"/>
        <v>14</v>
      </c>
      <c r="BF38" s="618"/>
      <c r="BG38" s="619" t="str">
        <f>IF('各会計、関係団体の財政状況及び健全化判断比率'!B38="","",'各会計、関係団体の財政状況及び健全化判断比率'!B38)</f>
        <v>港湾整備事業特別会計</v>
      </c>
      <c r="BH38" s="619"/>
      <c r="BI38" s="619"/>
      <c r="BJ38" s="619"/>
      <c r="BK38" s="619"/>
      <c r="BL38" s="619"/>
      <c r="BM38" s="619"/>
      <c r="BN38" s="619"/>
      <c r="BO38" s="619"/>
      <c r="BP38" s="619"/>
      <c r="BQ38" s="619"/>
      <c r="BR38" s="619"/>
      <c r="BS38" s="619"/>
      <c r="BT38" s="619"/>
      <c r="BU38" s="619"/>
      <c r="BV38" s="214"/>
      <c r="BW38" s="618">
        <f t="shared" si="2"/>
        <v>19</v>
      </c>
      <c r="BX38" s="618"/>
      <c r="BY38" s="619" t="str">
        <f>IF('各会計、関係団体の財政状況及び健全化判断比率'!B72="","",'各会計、関係団体の財政状況及び健全化判断比率'!B72)</f>
        <v>〃（公平委員会事業特別会計）</v>
      </c>
      <c r="BZ38" s="619"/>
      <c r="CA38" s="619"/>
      <c r="CB38" s="619"/>
      <c r="CC38" s="619"/>
      <c r="CD38" s="619"/>
      <c r="CE38" s="619"/>
      <c r="CF38" s="619"/>
      <c r="CG38" s="619"/>
      <c r="CH38" s="619"/>
      <c r="CI38" s="619"/>
      <c r="CJ38" s="619"/>
      <c r="CK38" s="619"/>
      <c r="CL38" s="619"/>
      <c r="CM38" s="619"/>
      <c r="CN38" s="214"/>
      <c r="CO38" s="618">
        <f t="shared" si="3"/>
        <v>28</v>
      </c>
      <c r="CP38" s="618"/>
      <c r="CQ38" s="619" t="str">
        <f>IF('各会計、関係団体の財政状況及び健全化判断比率'!BS11="","",'各会計、関係団体の財政状況及び健全化判断比率'!BS11)</f>
        <v>長崎県林業公社</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20</v>
      </c>
      <c r="BX39" s="618"/>
      <c r="BY39" s="619" t="str">
        <f>IF('各会計、関係団体の財政状況及び健全化判断比率'!B73="","",'各会計、関係団体の財政状況及び健全化判断比率'!B73)</f>
        <v>〃（行政不服審査会事業特別会計）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21</v>
      </c>
      <c r="BX40" s="618"/>
      <c r="BY40" s="619" t="str">
        <f>IF('各会計、関係団体の財政状況及び健全化判断比率'!B74="","",'各会計、関係団体の財政状況及び健全化判断比率'!B74)</f>
        <v>〃（交通災害共済事業特別会計）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22</v>
      </c>
      <c r="BX41" s="618"/>
      <c r="BY41" s="619" t="str">
        <f>IF('各会計、関係団体の財政状況及び健全化判断比率'!B75="","",'各会計、関係団体の財政状況及び健全化判断比率'!B75)</f>
        <v>長崎県後期高齢者医療広域連合（普通会計）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23</v>
      </c>
      <c r="BX42" s="618"/>
      <c r="BY42" s="619" t="str">
        <f>IF('各会計、関係団体の財政状況及び健全化判断比率'!B76="","",'各会計、関係団体の財政状況及び健全化判断比率'!B76)</f>
        <v>〃（後期高齢者医療事業会計）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nIqjVUbk8a4JLLwWZ/WOd2wBEHz/bteP8XEZOwBNqiVhWoFVsFPrgffk2wwTNTaLBTpNiiH5tBVwIo10YOePDQ==" saltValue="EwgVmFin5lhPHF3YnR5Y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1" t="s">
        <v>559</v>
      </c>
      <c r="D34" s="1211"/>
      <c r="E34" s="1212"/>
      <c r="F34" s="32">
        <v>4.41</v>
      </c>
      <c r="G34" s="33">
        <v>4.45</v>
      </c>
      <c r="H34" s="33">
        <v>4.4800000000000004</v>
      </c>
      <c r="I34" s="33">
        <v>4.6100000000000003</v>
      </c>
      <c r="J34" s="34">
        <v>4.93</v>
      </c>
      <c r="K34" s="22"/>
      <c r="L34" s="22"/>
      <c r="M34" s="22"/>
      <c r="N34" s="22"/>
      <c r="O34" s="22"/>
      <c r="P34" s="22"/>
    </row>
    <row r="35" spans="1:16" ht="39" customHeight="1" x14ac:dyDescent="0.15">
      <c r="A35" s="22"/>
      <c r="B35" s="35"/>
      <c r="C35" s="1205" t="s">
        <v>560</v>
      </c>
      <c r="D35" s="1206"/>
      <c r="E35" s="1207"/>
      <c r="F35" s="36">
        <v>4.96</v>
      </c>
      <c r="G35" s="37">
        <v>5.51</v>
      </c>
      <c r="H35" s="37">
        <v>4.55</v>
      </c>
      <c r="I35" s="37">
        <v>3.78</v>
      </c>
      <c r="J35" s="38">
        <v>3.93</v>
      </c>
      <c r="K35" s="22"/>
      <c r="L35" s="22"/>
      <c r="M35" s="22"/>
      <c r="N35" s="22"/>
      <c r="O35" s="22"/>
      <c r="P35" s="22"/>
    </row>
    <row r="36" spans="1:16" ht="39" customHeight="1" x14ac:dyDescent="0.15">
      <c r="A36" s="22"/>
      <c r="B36" s="35"/>
      <c r="C36" s="1205" t="s">
        <v>561</v>
      </c>
      <c r="D36" s="1206"/>
      <c r="E36" s="1207"/>
      <c r="F36" s="36">
        <v>0.35</v>
      </c>
      <c r="G36" s="37">
        <v>0.63</v>
      </c>
      <c r="H36" s="37">
        <v>0.37</v>
      </c>
      <c r="I36" s="37">
        <v>1.0900000000000001</v>
      </c>
      <c r="J36" s="38">
        <v>0.47</v>
      </c>
      <c r="K36" s="22"/>
      <c r="L36" s="22"/>
      <c r="M36" s="22"/>
      <c r="N36" s="22"/>
      <c r="O36" s="22"/>
      <c r="P36" s="22"/>
    </row>
    <row r="37" spans="1:16" ht="39" customHeight="1" x14ac:dyDescent="0.15">
      <c r="A37" s="22"/>
      <c r="B37" s="35"/>
      <c r="C37" s="1205" t="s">
        <v>562</v>
      </c>
      <c r="D37" s="1206"/>
      <c r="E37" s="1207"/>
      <c r="F37" s="36">
        <v>0</v>
      </c>
      <c r="G37" s="37">
        <v>0</v>
      </c>
      <c r="H37" s="37">
        <v>1.38</v>
      </c>
      <c r="I37" s="37">
        <v>0.36</v>
      </c>
      <c r="J37" s="38">
        <v>0.23</v>
      </c>
      <c r="K37" s="22"/>
      <c r="L37" s="22"/>
      <c r="M37" s="22"/>
      <c r="N37" s="22"/>
      <c r="O37" s="22"/>
      <c r="P37" s="22"/>
    </row>
    <row r="38" spans="1:16" ht="39" customHeight="1" x14ac:dyDescent="0.15">
      <c r="A38" s="22"/>
      <c r="B38" s="35"/>
      <c r="C38" s="1205" t="s">
        <v>563</v>
      </c>
      <c r="D38" s="1206"/>
      <c r="E38" s="1207"/>
      <c r="F38" s="36">
        <v>0</v>
      </c>
      <c r="G38" s="37">
        <v>0</v>
      </c>
      <c r="H38" s="37">
        <v>0</v>
      </c>
      <c r="I38" s="37">
        <v>0</v>
      </c>
      <c r="J38" s="38">
        <v>0.05</v>
      </c>
      <c r="K38" s="22"/>
      <c r="L38" s="22"/>
      <c r="M38" s="22"/>
      <c r="N38" s="22"/>
      <c r="O38" s="22"/>
      <c r="P38" s="22"/>
    </row>
    <row r="39" spans="1:16" ht="39" customHeight="1" x14ac:dyDescent="0.15">
      <c r="A39" s="22"/>
      <c r="B39" s="35"/>
      <c r="C39" s="1205" t="s">
        <v>564</v>
      </c>
      <c r="D39" s="1206"/>
      <c r="E39" s="1207"/>
      <c r="F39" s="36">
        <v>0.02</v>
      </c>
      <c r="G39" s="37">
        <v>0.02</v>
      </c>
      <c r="H39" s="37">
        <v>0.03</v>
      </c>
      <c r="I39" s="37">
        <v>0.03</v>
      </c>
      <c r="J39" s="38">
        <v>0.03</v>
      </c>
      <c r="K39" s="22"/>
      <c r="L39" s="22"/>
      <c r="M39" s="22"/>
      <c r="N39" s="22"/>
      <c r="O39" s="22"/>
      <c r="P39" s="22"/>
    </row>
    <row r="40" spans="1:16" ht="39" customHeight="1" x14ac:dyDescent="0.15">
      <c r="A40" s="22"/>
      <c r="B40" s="35"/>
      <c r="C40" s="1205" t="s">
        <v>565</v>
      </c>
      <c r="D40" s="1206"/>
      <c r="E40" s="1207"/>
      <c r="F40" s="36">
        <v>0</v>
      </c>
      <c r="G40" s="37">
        <v>0</v>
      </c>
      <c r="H40" s="37">
        <v>0</v>
      </c>
      <c r="I40" s="37">
        <v>0</v>
      </c>
      <c r="J40" s="38">
        <v>0</v>
      </c>
      <c r="K40" s="22"/>
      <c r="L40" s="22"/>
      <c r="M40" s="22"/>
      <c r="N40" s="22"/>
      <c r="O40" s="22"/>
      <c r="P40" s="22"/>
    </row>
    <row r="41" spans="1:16" ht="39" customHeight="1" x14ac:dyDescent="0.15">
      <c r="A41" s="22"/>
      <c r="B41" s="35"/>
      <c r="C41" s="1205" t="s">
        <v>566</v>
      </c>
      <c r="D41" s="1206"/>
      <c r="E41" s="1207"/>
      <c r="F41" s="36">
        <v>0</v>
      </c>
      <c r="G41" s="37">
        <v>0</v>
      </c>
      <c r="H41" s="37">
        <v>0</v>
      </c>
      <c r="I41" s="37">
        <v>0</v>
      </c>
      <c r="J41" s="38">
        <v>0</v>
      </c>
      <c r="K41" s="22"/>
      <c r="L41" s="22"/>
      <c r="M41" s="22"/>
      <c r="N41" s="22"/>
      <c r="O41" s="22"/>
      <c r="P41" s="22"/>
    </row>
    <row r="42" spans="1:16" ht="39" customHeight="1" x14ac:dyDescent="0.15">
      <c r="A42" s="22"/>
      <c r="B42" s="39"/>
      <c r="C42" s="1205" t="s">
        <v>567</v>
      </c>
      <c r="D42" s="1206"/>
      <c r="E42" s="1207"/>
      <c r="F42" s="36" t="s">
        <v>511</v>
      </c>
      <c r="G42" s="37" t="s">
        <v>511</v>
      </c>
      <c r="H42" s="37" t="s">
        <v>511</v>
      </c>
      <c r="I42" s="37" t="s">
        <v>511</v>
      </c>
      <c r="J42" s="38" t="s">
        <v>511</v>
      </c>
      <c r="K42" s="22"/>
      <c r="L42" s="22"/>
      <c r="M42" s="22"/>
      <c r="N42" s="22"/>
      <c r="O42" s="22"/>
      <c r="P42" s="22"/>
    </row>
    <row r="43" spans="1:16" ht="39" customHeight="1" thickBot="1" x14ac:dyDescent="0.2">
      <c r="A43" s="22"/>
      <c r="B43" s="40"/>
      <c r="C43" s="1208" t="s">
        <v>568</v>
      </c>
      <c r="D43" s="1209"/>
      <c r="E43" s="1210"/>
      <c r="F43" s="41">
        <v>0</v>
      </c>
      <c r="G43" s="42">
        <v>0</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FA6KWZzEhUAChh+KoIw3bZslKxNlfc362IUQAEZ20u6hol/eEl82fZ1oIa9EyahOP8Sk2aIcBgXHnNgDAqGYA==" saltValue="4agHta7Lj+evY6E4Nu6/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3" t="s">
        <v>11</v>
      </c>
      <c r="C45" s="1214"/>
      <c r="D45" s="58"/>
      <c r="E45" s="1219" t="s">
        <v>12</v>
      </c>
      <c r="F45" s="1219"/>
      <c r="G45" s="1219"/>
      <c r="H45" s="1219"/>
      <c r="I45" s="1219"/>
      <c r="J45" s="1220"/>
      <c r="K45" s="59">
        <v>4072</v>
      </c>
      <c r="L45" s="60">
        <v>3877</v>
      </c>
      <c r="M45" s="60">
        <v>3882</v>
      </c>
      <c r="N45" s="60">
        <v>3665</v>
      </c>
      <c r="O45" s="61">
        <v>3721</v>
      </c>
      <c r="P45" s="48"/>
      <c r="Q45" s="48"/>
      <c r="R45" s="48"/>
      <c r="S45" s="48"/>
      <c r="T45" s="48"/>
      <c r="U45" s="48"/>
    </row>
    <row r="46" spans="1:21" ht="30.75" customHeight="1" x14ac:dyDescent="0.15">
      <c r="A46" s="48"/>
      <c r="B46" s="1215"/>
      <c r="C46" s="1216"/>
      <c r="D46" s="62"/>
      <c r="E46" s="1221" t="s">
        <v>13</v>
      </c>
      <c r="F46" s="1221"/>
      <c r="G46" s="1221"/>
      <c r="H46" s="1221"/>
      <c r="I46" s="1221"/>
      <c r="J46" s="1222"/>
      <c r="K46" s="63" t="s">
        <v>511</v>
      </c>
      <c r="L46" s="64" t="s">
        <v>511</v>
      </c>
      <c r="M46" s="64" t="s">
        <v>511</v>
      </c>
      <c r="N46" s="64" t="s">
        <v>511</v>
      </c>
      <c r="O46" s="65" t="s">
        <v>511</v>
      </c>
      <c r="P46" s="48"/>
      <c r="Q46" s="48"/>
      <c r="R46" s="48"/>
      <c r="S46" s="48"/>
      <c r="T46" s="48"/>
      <c r="U46" s="48"/>
    </row>
    <row r="47" spans="1:21" ht="30.75" customHeight="1" x14ac:dyDescent="0.15">
      <c r="A47" s="48"/>
      <c r="B47" s="1215"/>
      <c r="C47" s="1216"/>
      <c r="D47" s="62"/>
      <c r="E47" s="1221" t="s">
        <v>14</v>
      </c>
      <c r="F47" s="1221"/>
      <c r="G47" s="1221"/>
      <c r="H47" s="1221"/>
      <c r="I47" s="1221"/>
      <c r="J47" s="1222"/>
      <c r="K47" s="63" t="s">
        <v>511</v>
      </c>
      <c r="L47" s="64" t="s">
        <v>511</v>
      </c>
      <c r="M47" s="64" t="s">
        <v>511</v>
      </c>
      <c r="N47" s="64" t="s">
        <v>511</v>
      </c>
      <c r="O47" s="65" t="s">
        <v>511</v>
      </c>
      <c r="P47" s="48"/>
      <c r="Q47" s="48"/>
      <c r="R47" s="48"/>
      <c r="S47" s="48"/>
      <c r="T47" s="48"/>
      <c r="U47" s="48"/>
    </row>
    <row r="48" spans="1:21" ht="30.75" customHeight="1" x14ac:dyDescent="0.15">
      <c r="A48" s="48"/>
      <c r="B48" s="1215"/>
      <c r="C48" s="1216"/>
      <c r="D48" s="62"/>
      <c r="E48" s="1221" t="s">
        <v>15</v>
      </c>
      <c r="F48" s="1221"/>
      <c r="G48" s="1221"/>
      <c r="H48" s="1221"/>
      <c r="I48" s="1221"/>
      <c r="J48" s="1222"/>
      <c r="K48" s="63">
        <v>216</v>
      </c>
      <c r="L48" s="64">
        <v>184</v>
      </c>
      <c r="M48" s="64">
        <v>169</v>
      </c>
      <c r="N48" s="64">
        <v>175</v>
      </c>
      <c r="O48" s="65">
        <v>174</v>
      </c>
      <c r="P48" s="48"/>
      <c r="Q48" s="48"/>
      <c r="R48" s="48"/>
      <c r="S48" s="48"/>
      <c r="T48" s="48"/>
      <c r="U48" s="48"/>
    </row>
    <row r="49" spans="1:21" ht="30.75" customHeight="1" x14ac:dyDescent="0.15">
      <c r="A49" s="48"/>
      <c r="B49" s="1215"/>
      <c r="C49" s="1216"/>
      <c r="D49" s="62"/>
      <c r="E49" s="1221" t="s">
        <v>16</v>
      </c>
      <c r="F49" s="1221"/>
      <c r="G49" s="1221"/>
      <c r="H49" s="1221"/>
      <c r="I49" s="1221"/>
      <c r="J49" s="1222"/>
      <c r="K49" s="63">
        <v>267</v>
      </c>
      <c r="L49" s="64">
        <v>281</v>
      </c>
      <c r="M49" s="64">
        <v>295</v>
      </c>
      <c r="N49" s="64">
        <v>292</v>
      </c>
      <c r="O49" s="65">
        <v>278</v>
      </c>
      <c r="P49" s="48"/>
      <c r="Q49" s="48"/>
      <c r="R49" s="48"/>
      <c r="S49" s="48"/>
      <c r="T49" s="48"/>
      <c r="U49" s="48"/>
    </row>
    <row r="50" spans="1:21" ht="30.75" customHeight="1" x14ac:dyDescent="0.15">
      <c r="A50" s="48"/>
      <c r="B50" s="1215"/>
      <c r="C50" s="1216"/>
      <c r="D50" s="62"/>
      <c r="E50" s="1221" t="s">
        <v>17</v>
      </c>
      <c r="F50" s="1221"/>
      <c r="G50" s="1221"/>
      <c r="H50" s="1221"/>
      <c r="I50" s="1221"/>
      <c r="J50" s="1222"/>
      <c r="K50" s="63">
        <v>43</v>
      </c>
      <c r="L50" s="64">
        <v>40</v>
      </c>
      <c r="M50" s="64">
        <v>32</v>
      </c>
      <c r="N50" s="64">
        <v>29</v>
      </c>
      <c r="O50" s="65">
        <v>30</v>
      </c>
      <c r="P50" s="48"/>
      <c r="Q50" s="48"/>
      <c r="R50" s="48"/>
      <c r="S50" s="48"/>
      <c r="T50" s="48"/>
      <c r="U50" s="48"/>
    </row>
    <row r="51" spans="1:21" ht="30.75" customHeight="1" x14ac:dyDescent="0.15">
      <c r="A51" s="48"/>
      <c r="B51" s="1217"/>
      <c r="C51" s="1218"/>
      <c r="D51" s="66"/>
      <c r="E51" s="1221" t="s">
        <v>18</v>
      </c>
      <c r="F51" s="1221"/>
      <c r="G51" s="1221"/>
      <c r="H51" s="1221"/>
      <c r="I51" s="1221"/>
      <c r="J51" s="1222"/>
      <c r="K51" s="63">
        <v>0</v>
      </c>
      <c r="L51" s="64">
        <v>0</v>
      </c>
      <c r="M51" s="64">
        <v>0</v>
      </c>
      <c r="N51" s="64">
        <v>0</v>
      </c>
      <c r="O51" s="65">
        <v>3</v>
      </c>
      <c r="P51" s="48"/>
      <c r="Q51" s="48"/>
      <c r="R51" s="48"/>
      <c r="S51" s="48"/>
      <c r="T51" s="48"/>
      <c r="U51" s="48"/>
    </row>
    <row r="52" spans="1:21" ht="30.75" customHeight="1" x14ac:dyDescent="0.15">
      <c r="A52" s="48"/>
      <c r="B52" s="1223" t="s">
        <v>19</v>
      </c>
      <c r="C52" s="1224"/>
      <c r="D52" s="66"/>
      <c r="E52" s="1221" t="s">
        <v>20</v>
      </c>
      <c r="F52" s="1221"/>
      <c r="G52" s="1221"/>
      <c r="H52" s="1221"/>
      <c r="I52" s="1221"/>
      <c r="J52" s="1222"/>
      <c r="K52" s="63">
        <v>3685</v>
      </c>
      <c r="L52" s="64">
        <v>3670</v>
      </c>
      <c r="M52" s="64">
        <v>3570</v>
      </c>
      <c r="N52" s="64">
        <v>3458</v>
      </c>
      <c r="O52" s="65">
        <v>3426</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913</v>
      </c>
      <c r="L53" s="69">
        <v>712</v>
      </c>
      <c r="M53" s="69">
        <v>808</v>
      </c>
      <c r="N53" s="69">
        <v>703</v>
      </c>
      <c r="O53" s="70">
        <v>780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29" t="s">
        <v>25</v>
      </c>
      <c r="C57" s="1230"/>
      <c r="D57" s="1233" t="s">
        <v>26</v>
      </c>
      <c r="E57" s="1234"/>
      <c r="F57" s="1234"/>
      <c r="G57" s="1234"/>
      <c r="H57" s="1234"/>
      <c r="I57" s="1234"/>
      <c r="J57" s="1235"/>
      <c r="K57" s="83"/>
      <c r="L57" s="84"/>
      <c r="M57" s="84"/>
      <c r="N57" s="84"/>
      <c r="O57" s="85"/>
    </row>
    <row r="58" spans="1:21" ht="31.5" customHeight="1" thickBot="1" x14ac:dyDescent="0.2">
      <c r="B58" s="1231"/>
      <c r="C58" s="1232"/>
      <c r="D58" s="1236" t="s">
        <v>27</v>
      </c>
      <c r="E58" s="1237"/>
      <c r="F58" s="1237"/>
      <c r="G58" s="1237"/>
      <c r="H58" s="1237"/>
      <c r="I58" s="1237"/>
      <c r="J58" s="123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XdX/qKFU/MqxdkKGkIfU3O6HNglVrdJ7JJ1oj1dFh1IsbTR9+LleZzLYr5Kv81+Vc7nhwYwxv0WjRF/nplNjQ==" saltValue="DisVVu1atJNuHTBZXNH7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39" t="s">
        <v>30</v>
      </c>
      <c r="C41" s="1240"/>
      <c r="D41" s="102"/>
      <c r="E41" s="1245" t="s">
        <v>31</v>
      </c>
      <c r="F41" s="1245"/>
      <c r="G41" s="1245"/>
      <c r="H41" s="1246"/>
      <c r="I41" s="103">
        <v>35635</v>
      </c>
      <c r="J41" s="104">
        <v>35142</v>
      </c>
      <c r="K41" s="104">
        <v>34604</v>
      </c>
      <c r="L41" s="104">
        <v>35033</v>
      </c>
      <c r="M41" s="105">
        <v>39166</v>
      </c>
    </row>
    <row r="42" spans="2:13" ht="27.75" customHeight="1" x14ac:dyDescent="0.15">
      <c r="B42" s="1241"/>
      <c r="C42" s="1242"/>
      <c r="D42" s="106"/>
      <c r="E42" s="1247" t="s">
        <v>32</v>
      </c>
      <c r="F42" s="1247"/>
      <c r="G42" s="1247"/>
      <c r="H42" s="1248"/>
      <c r="I42" s="107">
        <v>161</v>
      </c>
      <c r="J42" s="108">
        <v>133</v>
      </c>
      <c r="K42" s="108">
        <v>110</v>
      </c>
      <c r="L42" s="108">
        <v>90</v>
      </c>
      <c r="M42" s="109">
        <v>72</v>
      </c>
    </row>
    <row r="43" spans="2:13" ht="27.75" customHeight="1" x14ac:dyDescent="0.15">
      <c r="B43" s="1241"/>
      <c r="C43" s="1242"/>
      <c r="D43" s="106"/>
      <c r="E43" s="1247" t="s">
        <v>33</v>
      </c>
      <c r="F43" s="1247"/>
      <c r="G43" s="1247"/>
      <c r="H43" s="1248"/>
      <c r="I43" s="107">
        <v>1904</v>
      </c>
      <c r="J43" s="108">
        <v>1720</v>
      </c>
      <c r="K43" s="108">
        <v>1242</v>
      </c>
      <c r="L43" s="108">
        <v>1289</v>
      </c>
      <c r="M43" s="109">
        <v>1390</v>
      </c>
    </row>
    <row r="44" spans="2:13" ht="27.75" customHeight="1" x14ac:dyDescent="0.15">
      <c r="B44" s="1241"/>
      <c r="C44" s="1242"/>
      <c r="D44" s="106"/>
      <c r="E44" s="1247" t="s">
        <v>34</v>
      </c>
      <c r="F44" s="1247"/>
      <c r="G44" s="1247"/>
      <c r="H44" s="1248"/>
      <c r="I44" s="107">
        <v>2507</v>
      </c>
      <c r="J44" s="108">
        <v>2420</v>
      </c>
      <c r="K44" s="108">
        <v>2278</v>
      </c>
      <c r="L44" s="108">
        <v>2144</v>
      </c>
      <c r="M44" s="109">
        <v>2246</v>
      </c>
    </row>
    <row r="45" spans="2:13" ht="27.75" customHeight="1" x14ac:dyDescent="0.15">
      <c r="B45" s="1241"/>
      <c r="C45" s="1242"/>
      <c r="D45" s="106"/>
      <c r="E45" s="1247" t="s">
        <v>35</v>
      </c>
      <c r="F45" s="1247"/>
      <c r="G45" s="1247"/>
      <c r="H45" s="1248"/>
      <c r="I45" s="107">
        <v>2312</v>
      </c>
      <c r="J45" s="108">
        <v>2617</v>
      </c>
      <c r="K45" s="108">
        <v>2645</v>
      </c>
      <c r="L45" s="108">
        <v>2503</v>
      </c>
      <c r="M45" s="109">
        <v>2472</v>
      </c>
    </row>
    <row r="46" spans="2:13" ht="27.75" customHeight="1" x14ac:dyDescent="0.15">
      <c r="B46" s="1241"/>
      <c r="C46" s="1242"/>
      <c r="D46" s="110"/>
      <c r="E46" s="1247" t="s">
        <v>36</v>
      </c>
      <c r="F46" s="1247"/>
      <c r="G46" s="1247"/>
      <c r="H46" s="1248"/>
      <c r="I46" s="107">
        <v>16</v>
      </c>
      <c r="J46" s="108">
        <v>15</v>
      </c>
      <c r="K46" s="108">
        <v>13</v>
      </c>
      <c r="L46" s="108">
        <v>12</v>
      </c>
      <c r="M46" s="109">
        <v>11</v>
      </c>
    </row>
    <row r="47" spans="2:13" ht="27.75" customHeight="1" x14ac:dyDescent="0.15">
      <c r="B47" s="1241"/>
      <c r="C47" s="1242"/>
      <c r="D47" s="111"/>
      <c r="E47" s="1249" t="s">
        <v>37</v>
      </c>
      <c r="F47" s="1250"/>
      <c r="G47" s="1250"/>
      <c r="H47" s="1251"/>
      <c r="I47" s="107" t="s">
        <v>511</v>
      </c>
      <c r="J47" s="108" t="s">
        <v>511</v>
      </c>
      <c r="K47" s="108" t="s">
        <v>511</v>
      </c>
      <c r="L47" s="108" t="s">
        <v>511</v>
      </c>
      <c r="M47" s="109" t="s">
        <v>511</v>
      </c>
    </row>
    <row r="48" spans="2:13" ht="27.75" customHeight="1" x14ac:dyDescent="0.15">
      <c r="B48" s="1241"/>
      <c r="C48" s="1242"/>
      <c r="D48" s="106"/>
      <c r="E48" s="1247" t="s">
        <v>38</v>
      </c>
      <c r="F48" s="1247"/>
      <c r="G48" s="1247"/>
      <c r="H48" s="1248"/>
      <c r="I48" s="107" t="s">
        <v>511</v>
      </c>
      <c r="J48" s="108" t="s">
        <v>511</v>
      </c>
      <c r="K48" s="108" t="s">
        <v>511</v>
      </c>
      <c r="L48" s="108" t="s">
        <v>511</v>
      </c>
      <c r="M48" s="109" t="s">
        <v>511</v>
      </c>
    </row>
    <row r="49" spans="2:13" ht="27.75" customHeight="1" x14ac:dyDescent="0.15">
      <c r="B49" s="1243"/>
      <c r="C49" s="1244"/>
      <c r="D49" s="106"/>
      <c r="E49" s="1247" t="s">
        <v>39</v>
      </c>
      <c r="F49" s="1247"/>
      <c r="G49" s="1247"/>
      <c r="H49" s="1248"/>
      <c r="I49" s="107" t="s">
        <v>511</v>
      </c>
      <c r="J49" s="108" t="s">
        <v>511</v>
      </c>
      <c r="K49" s="108" t="s">
        <v>511</v>
      </c>
      <c r="L49" s="108" t="s">
        <v>511</v>
      </c>
      <c r="M49" s="109" t="s">
        <v>511</v>
      </c>
    </row>
    <row r="50" spans="2:13" ht="27.75" customHeight="1" x14ac:dyDescent="0.15">
      <c r="B50" s="1252" t="s">
        <v>40</v>
      </c>
      <c r="C50" s="1253"/>
      <c r="D50" s="112"/>
      <c r="E50" s="1247" t="s">
        <v>41</v>
      </c>
      <c r="F50" s="1247"/>
      <c r="G50" s="1247"/>
      <c r="H50" s="1248"/>
      <c r="I50" s="107">
        <v>10967</v>
      </c>
      <c r="J50" s="108">
        <v>11451</v>
      </c>
      <c r="K50" s="108">
        <v>11535</v>
      </c>
      <c r="L50" s="108">
        <v>11943</v>
      </c>
      <c r="M50" s="109">
        <v>11519</v>
      </c>
    </row>
    <row r="51" spans="2:13" ht="27.75" customHeight="1" x14ac:dyDescent="0.15">
      <c r="B51" s="1241"/>
      <c r="C51" s="1242"/>
      <c r="D51" s="106"/>
      <c r="E51" s="1247" t="s">
        <v>42</v>
      </c>
      <c r="F51" s="1247"/>
      <c r="G51" s="1247"/>
      <c r="H51" s="1248"/>
      <c r="I51" s="107">
        <v>1534</v>
      </c>
      <c r="J51" s="108">
        <v>1452</v>
      </c>
      <c r="K51" s="108">
        <v>1274</v>
      </c>
      <c r="L51" s="108">
        <v>1184</v>
      </c>
      <c r="M51" s="109">
        <v>1672</v>
      </c>
    </row>
    <row r="52" spans="2:13" ht="27.75" customHeight="1" x14ac:dyDescent="0.15">
      <c r="B52" s="1243"/>
      <c r="C52" s="1244"/>
      <c r="D52" s="106"/>
      <c r="E52" s="1247" t="s">
        <v>43</v>
      </c>
      <c r="F52" s="1247"/>
      <c r="G52" s="1247"/>
      <c r="H52" s="1248"/>
      <c r="I52" s="107">
        <v>29224</v>
      </c>
      <c r="J52" s="108">
        <v>28884</v>
      </c>
      <c r="K52" s="108">
        <v>28338</v>
      </c>
      <c r="L52" s="108">
        <v>28327</v>
      </c>
      <c r="M52" s="109">
        <v>30530</v>
      </c>
    </row>
    <row r="53" spans="2:13" ht="27.75" customHeight="1" thickBot="1" x14ac:dyDescent="0.2">
      <c r="B53" s="1254" t="s">
        <v>44</v>
      </c>
      <c r="C53" s="1255"/>
      <c r="D53" s="113"/>
      <c r="E53" s="1256" t="s">
        <v>45</v>
      </c>
      <c r="F53" s="1256"/>
      <c r="G53" s="1256"/>
      <c r="H53" s="1257"/>
      <c r="I53" s="114">
        <v>809</v>
      </c>
      <c r="J53" s="115">
        <v>259</v>
      </c>
      <c r="K53" s="115">
        <v>-255</v>
      </c>
      <c r="L53" s="115">
        <v>-384</v>
      </c>
      <c r="M53" s="116">
        <v>1635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oMBaTE0zGeekiCeAEgMID6wp7be0JYLEJuSxvo7qMJtmx5P8aeXRhF0eZ2/54OzruBk4YDir+WcIIFAVcnBrg==" saltValue="AsSGZXBAzMXctGiW+3D6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6" t="s">
        <v>48</v>
      </c>
      <c r="D55" s="1266"/>
      <c r="E55" s="1267"/>
      <c r="F55" s="128">
        <v>4907</v>
      </c>
      <c r="G55" s="128">
        <v>4814</v>
      </c>
      <c r="H55" s="129">
        <v>4256</v>
      </c>
    </row>
    <row r="56" spans="2:8" ht="52.5" customHeight="1" x14ac:dyDescent="0.15">
      <c r="B56" s="130"/>
      <c r="C56" s="1268" t="s">
        <v>49</v>
      </c>
      <c r="D56" s="1268"/>
      <c r="E56" s="1269"/>
      <c r="F56" s="131">
        <v>2101</v>
      </c>
      <c r="G56" s="131">
        <v>2100</v>
      </c>
      <c r="H56" s="132">
        <v>2098</v>
      </c>
    </row>
    <row r="57" spans="2:8" ht="53.25" customHeight="1" x14ac:dyDescent="0.15">
      <c r="B57" s="130"/>
      <c r="C57" s="1270" t="s">
        <v>50</v>
      </c>
      <c r="D57" s="1270"/>
      <c r="E57" s="1271"/>
      <c r="F57" s="133">
        <v>7303</v>
      </c>
      <c r="G57" s="133">
        <v>7612</v>
      </c>
      <c r="H57" s="134">
        <v>7644</v>
      </c>
    </row>
    <row r="58" spans="2:8" ht="45.75" customHeight="1" x14ac:dyDescent="0.15">
      <c r="B58" s="135"/>
      <c r="C58" s="1258" t="s">
        <v>594</v>
      </c>
      <c r="D58" s="1259"/>
      <c r="E58" s="1260"/>
      <c r="F58" s="136">
        <v>3401</v>
      </c>
      <c r="G58" s="136">
        <v>3405</v>
      </c>
      <c r="H58" s="137">
        <v>3410</v>
      </c>
    </row>
    <row r="59" spans="2:8" ht="45.75" customHeight="1" x14ac:dyDescent="0.15">
      <c r="B59" s="135"/>
      <c r="C59" s="1258" t="s">
        <v>595</v>
      </c>
      <c r="D59" s="1259"/>
      <c r="E59" s="1260"/>
      <c r="F59" s="136">
        <v>1542</v>
      </c>
      <c r="G59" s="136">
        <v>1800</v>
      </c>
      <c r="H59" s="137">
        <v>1803</v>
      </c>
    </row>
    <row r="60" spans="2:8" ht="45.75" customHeight="1" x14ac:dyDescent="0.15">
      <c r="B60" s="135"/>
      <c r="C60" s="1258" t="s">
        <v>596</v>
      </c>
      <c r="D60" s="1259"/>
      <c r="E60" s="1260"/>
      <c r="F60" s="136">
        <v>1013</v>
      </c>
      <c r="G60" s="136">
        <v>1013</v>
      </c>
      <c r="H60" s="137">
        <v>1014</v>
      </c>
    </row>
    <row r="61" spans="2:8" ht="45.75" customHeight="1" x14ac:dyDescent="0.15">
      <c r="B61" s="135"/>
      <c r="C61" s="1258" t="s">
        <v>597</v>
      </c>
      <c r="D61" s="1259"/>
      <c r="E61" s="1260"/>
      <c r="F61" s="136">
        <v>735</v>
      </c>
      <c r="G61" s="136">
        <v>733</v>
      </c>
      <c r="H61" s="137">
        <v>731</v>
      </c>
    </row>
    <row r="62" spans="2:8" ht="45.75" customHeight="1" thickBot="1" x14ac:dyDescent="0.2">
      <c r="B62" s="138"/>
      <c r="C62" s="1261" t="s">
        <v>598</v>
      </c>
      <c r="D62" s="1262"/>
      <c r="E62" s="1263"/>
      <c r="F62" s="139">
        <v>297</v>
      </c>
      <c r="G62" s="139">
        <v>322</v>
      </c>
      <c r="H62" s="140">
        <v>349</v>
      </c>
    </row>
    <row r="63" spans="2:8" ht="52.5" customHeight="1" thickBot="1" x14ac:dyDescent="0.2">
      <c r="B63" s="141"/>
      <c r="C63" s="1264" t="s">
        <v>51</v>
      </c>
      <c r="D63" s="1264"/>
      <c r="E63" s="1265"/>
      <c r="F63" s="142">
        <v>14312</v>
      </c>
      <c r="G63" s="142">
        <v>14526</v>
      </c>
      <c r="H63" s="143">
        <v>13998</v>
      </c>
    </row>
    <row r="64" spans="2:8" ht="15" customHeight="1" x14ac:dyDescent="0.15"/>
  </sheetData>
  <sheetProtection algorithmName="SHA-512" hashValue="Lfk4z5f1PJkEyBEJzVN4JZM5QF28aRsnI1FTV/RkcKIQ/i8a1v0y6j31nDfJkVAMPZeXHXgwSjM68aUgsWpWdQ==" saltValue="l/Qx3zcwlKdKNU7qtwMd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1BFB9-1CCE-4201-A737-8D373AC9B278}">
  <sheetPr>
    <pageSetUpPr fitToPage="1"/>
  </sheetPr>
  <dimension ref="A1:WZM160"/>
  <sheetViews>
    <sheetView showGridLines="0" zoomScale="70" zoomScaleNormal="70" zoomScaleSheetLayoutView="55" workbookViewId="0">
      <selection activeCell="AL72" sqref="AL72"/>
    </sheetView>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1"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row>
    <row r="39" spans="2:109" x14ac:dyDescent="0.15">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x14ac:dyDescent="0.15">
      <c r="B40" s="1286"/>
      <c r="DD40" s="1286"/>
      <c r="DE40" s="1274"/>
    </row>
    <row r="41" spans="2:109" ht="17.25" x14ac:dyDescent="0.15">
      <c r="B41" s="1287" t="s">
        <v>600</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8"/>
      <c r="I42" s="1289"/>
      <c r="J42" s="1289"/>
      <c r="K42" s="1289"/>
      <c r="AM42" s="1288"/>
      <c r="AN42" s="1288" t="s">
        <v>601</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15">
      <c r="B43" s="1281"/>
      <c r="AN43" s="1290" t="s">
        <v>602</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1"/>
      <c r="AN49" s="1274" t="s">
        <v>603</v>
      </c>
    </row>
    <row r="50" spans="1:109" x14ac:dyDescent="0.15">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552</v>
      </c>
      <c r="BQ50" s="1306"/>
      <c r="BR50" s="1306"/>
      <c r="BS50" s="1306"/>
      <c r="BT50" s="1306"/>
      <c r="BU50" s="1306"/>
      <c r="BV50" s="1306"/>
      <c r="BW50" s="1306"/>
      <c r="BX50" s="1306" t="s">
        <v>553</v>
      </c>
      <c r="BY50" s="1306"/>
      <c r="BZ50" s="1306"/>
      <c r="CA50" s="1306"/>
      <c r="CB50" s="1306"/>
      <c r="CC50" s="1306"/>
      <c r="CD50" s="1306"/>
      <c r="CE50" s="1306"/>
      <c r="CF50" s="1306" t="s">
        <v>554</v>
      </c>
      <c r="CG50" s="1306"/>
      <c r="CH50" s="1306"/>
      <c r="CI50" s="1306"/>
      <c r="CJ50" s="1306"/>
      <c r="CK50" s="1306"/>
      <c r="CL50" s="1306"/>
      <c r="CM50" s="1306"/>
      <c r="CN50" s="1306" t="s">
        <v>555</v>
      </c>
      <c r="CO50" s="1306"/>
      <c r="CP50" s="1306"/>
      <c r="CQ50" s="1306"/>
      <c r="CR50" s="1306"/>
      <c r="CS50" s="1306"/>
      <c r="CT50" s="1306"/>
      <c r="CU50" s="1306"/>
      <c r="CV50" s="1306" t="s">
        <v>556</v>
      </c>
      <c r="CW50" s="1306"/>
      <c r="CX50" s="1306"/>
      <c r="CY50" s="1306"/>
      <c r="CZ50" s="1306"/>
      <c r="DA50" s="1306"/>
      <c r="DB50" s="1306"/>
      <c r="DC50" s="1306"/>
    </row>
    <row r="51" spans="1:109" ht="13.5" customHeight="1" x14ac:dyDescent="0.15">
      <c r="B51" s="1281"/>
      <c r="G51" s="1307"/>
      <c r="H51" s="1307"/>
      <c r="I51" s="1308"/>
      <c r="J51" s="1308"/>
      <c r="K51" s="1309"/>
      <c r="L51" s="1309"/>
      <c r="M51" s="1309"/>
      <c r="N51" s="1309"/>
      <c r="AM51" s="1299"/>
      <c r="AN51" s="1310" t="s">
        <v>604</v>
      </c>
      <c r="AO51" s="1310"/>
      <c r="AP51" s="1310"/>
      <c r="AQ51" s="1310"/>
      <c r="AR51" s="1310"/>
      <c r="AS51" s="1310"/>
      <c r="AT51" s="1310"/>
      <c r="AU51" s="1310"/>
      <c r="AV51" s="1310"/>
      <c r="AW51" s="1310"/>
      <c r="AX51" s="1310"/>
      <c r="AY51" s="1310"/>
      <c r="AZ51" s="1310"/>
      <c r="BA51" s="1310"/>
      <c r="BB51" s="1310" t="s">
        <v>605</v>
      </c>
      <c r="BC51" s="1310"/>
      <c r="BD51" s="1310"/>
      <c r="BE51" s="1310"/>
      <c r="BF51" s="1310"/>
      <c r="BG51" s="1310"/>
      <c r="BH51" s="1310"/>
      <c r="BI51" s="1310"/>
      <c r="BJ51" s="1310"/>
      <c r="BK51" s="1310"/>
      <c r="BL51" s="1310"/>
      <c r="BM51" s="1310"/>
      <c r="BN51" s="1310"/>
      <c r="BO51" s="1310"/>
      <c r="BP51" s="1311"/>
      <c r="BQ51" s="1312"/>
      <c r="BR51" s="1312"/>
      <c r="BS51" s="1312"/>
      <c r="BT51" s="1312"/>
      <c r="BU51" s="1312"/>
      <c r="BV51" s="1312"/>
      <c r="BW51" s="1312"/>
      <c r="BX51" s="1312">
        <v>1.8</v>
      </c>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v>12.6</v>
      </c>
      <c r="CW51" s="1312"/>
      <c r="CX51" s="1312"/>
      <c r="CY51" s="1312"/>
      <c r="CZ51" s="1312"/>
      <c r="DA51" s="1312"/>
      <c r="DB51" s="1312"/>
      <c r="DC51" s="1312"/>
    </row>
    <row r="52" spans="1:109" x14ac:dyDescent="0.15">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606</v>
      </c>
      <c r="BC53" s="1310"/>
      <c r="BD53" s="1310"/>
      <c r="BE53" s="1310"/>
      <c r="BF53" s="1310"/>
      <c r="BG53" s="1310"/>
      <c r="BH53" s="1310"/>
      <c r="BI53" s="1310"/>
      <c r="BJ53" s="1310"/>
      <c r="BK53" s="1310"/>
      <c r="BL53" s="1310"/>
      <c r="BM53" s="1310"/>
      <c r="BN53" s="1310"/>
      <c r="BO53" s="1310"/>
      <c r="BP53" s="1311"/>
      <c r="BQ53" s="1312"/>
      <c r="BR53" s="1312"/>
      <c r="BS53" s="1312"/>
      <c r="BT53" s="1312"/>
      <c r="BU53" s="1312"/>
      <c r="BV53" s="1312"/>
      <c r="BW53" s="1312"/>
      <c r="BX53" s="1312">
        <v>53.9</v>
      </c>
      <c r="BY53" s="1312"/>
      <c r="BZ53" s="1312"/>
      <c r="CA53" s="1312"/>
      <c r="CB53" s="1312"/>
      <c r="CC53" s="1312"/>
      <c r="CD53" s="1312"/>
      <c r="CE53" s="1312"/>
      <c r="CF53" s="1312">
        <v>55.2</v>
      </c>
      <c r="CG53" s="1312"/>
      <c r="CH53" s="1312"/>
      <c r="CI53" s="1312"/>
      <c r="CJ53" s="1312"/>
      <c r="CK53" s="1312"/>
      <c r="CL53" s="1312"/>
      <c r="CM53" s="1312"/>
      <c r="CN53" s="1312">
        <v>57</v>
      </c>
      <c r="CO53" s="1312"/>
      <c r="CP53" s="1312"/>
      <c r="CQ53" s="1312"/>
      <c r="CR53" s="1312"/>
      <c r="CS53" s="1312"/>
      <c r="CT53" s="1312"/>
      <c r="CU53" s="1312"/>
      <c r="CV53" s="1312">
        <v>57.3</v>
      </c>
      <c r="CW53" s="1312"/>
      <c r="CX53" s="1312"/>
      <c r="CY53" s="1312"/>
      <c r="CZ53" s="1312"/>
      <c r="DA53" s="1312"/>
      <c r="DB53" s="1312"/>
      <c r="DC53" s="1312"/>
    </row>
    <row r="54" spans="1:109" x14ac:dyDescent="0.15">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89"/>
      <c r="B55" s="1281"/>
      <c r="G55" s="1300"/>
      <c r="H55" s="1300"/>
      <c r="I55" s="1300"/>
      <c r="J55" s="1300"/>
      <c r="K55" s="1309"/>
      <c r="L55" s="1309"/>
      <c r="M55" s="1309"/>
      <c r="N55" s="1309"/>
      <c r="AN55" s="1306" t="s">
        <v>607</v>
      </c>
      <c r="AO55" s="1306"/>
      <c r="AP55" s="1306"/>
      <c r="AQ55" s="1306"/>
      <c r="AR55" s="1306"/>
      <c r="AS55" s="1306"/>
      <c r="AT55" s="1306"/>
      <c r="AU55" s="1306"/>
      <c r="AV55" s="1306"/>
      <c r="AW55" s="1306"/>
      <c r="AX55" s="1306"/>
      <c r="AY55" s="1306"/>
      <c r="AZ55" s="1306"/>
      <c r="BA55" s="1306"/>
      <c r="BB55" s="1310" t="s">
        <v>605</v>
      </c>
      <c r="BC55" s="1310"/>
      <c r="BD55" s="1310"/>
      <c r="BE55" s="1310"/>
      <c r="BF55" s="1310"/>
      <c r="BG55" s="1310"/>
      <c r="BH55" s="1310"/>
      <c r="BI55" s="1310"/>
      <c r="BJ55" s="1310"/>
      <c r="BK55" s="1310"/>
      <c r="BL55" s="1310"/>
      <c r="BM55" s="1310"/>
      <c r="BN55" s="1310"/>
      <c r="BO55" s="1310"/>
      <c r="BP55" s="1311"/>
      <c r="BQ55" s="1312"/>
      <c r="BR55" s="1312"/>
      <c r="BS55" s="1312"/>
      <c r="BT55" s="1312"/>
      <c r="BU55" s="1312"/>
      <c r="BV55" s="1312"/>
      <c r="BW55" s="1312"/>
      <c r="BX55" s="1312">
        <v>54.6</v>
      </c>
      <c r="BY55" s="1312"/>
      <c r="BZ55" s="1312"/>
      <c r="CA55" s="1312"/>
      <c r="CB55" s="1312"/>
      <c r="CC55" s="1312"/>
      <c r="CD55" s="1312"/>
      <c r="CE55" s="1312"/>
      <c r="CF55" s="1312">
        <v>53.2</v>
      </c>
      <c r="CG55" s="1312"/>
      <c r="CH55" s="1312"/>
      <c r="CI55" s="1312"/>
      <c r="CJ55" s="1312"/>
      <c r="CK55" s="1312"/>
      <c r="CL55" s="1312"/>
      <c r="CM55" s="1312"/>
      <c r="CN55" s="1312">
        <v>47.9</v>
      </c>
      <c r="CO55" s="1312"/>
      <c r="CP55" s="1312"/>
      <c r="CQ55" s="1312"/>
      <c r="CR55" s="1312"/>
      <c r="CS55" s="1312"/>
      <c r="CT55" s="1312"/>
      <c r="CU55" s="1312"/>
      <c r="CV55" s="1312">
        <v>49</v>
      </c>
      <c r="CW55" s="1312"/>
      <c r="CX55" s="1312"/>
      <c r="CY55" s="1312"/>
      <c r="CZ55" s="1312"/>
      <c r="DA55" s="1312"/>
      <c r="DB55" s="1312"/>
      <c r="DC55" s="1312"/>
    </row>
    <row r="56" spans="1:109" x14ac:dyDescent="0.15">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89" customFormat="1" x14ac:dyDescent="0.15">
      <c r="B57" s="1313"/>
      <c r="G57" s="1300"/>
      <c r="H57" s="1300"/>
      <c r="I57" s="1314"/>
      <c r="J57" s="1314"/>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606</v>
      </c>
      <c r="BC57" s="1310"/>
      <c r="BD57" s="1310"/>
      <c r="BE57" s="1310"/>
      <c r="BF57" s="1310"/>
      <c r="BG57" s="1310"/>
      <c r="BH57" s="1310"/>
      <c r="BI57" s="1310"/>
      <c r="BJ57" s="1310"/>
      <c r="BK57" s="1310"/>
      <c r="BL57" s="1310"/>
      <c r="BM57" s="1310"/>
      <c r="BN57" s="1310"/>
      <c r="BO57" s="1310"/>
      <c r="BP57" s="1311"/>
      <c r="BQ57" s="1312"/>
      <c r="BR57" s="1312"/>
      <c r="BS57" s="1312"/>
      <c r="BT57" s="1312"/>
      <c r="BU57" s="1312"/>
      <c r="BV57" s="1312"/>
      <c r="BW57" s="1312"/>
      <c r="BX57" s="1312">
        <v>58.3</v>
      </c>
      <c r="BY57" s="1312"/>
      <c r="BZ57" s="1312"/>
      <c r="CA57" s="1312"/>
      <c r="CB57" s="1312"/>
      <c r="CC57" s="1312"/>
      <c r="CD57" s="1312"/>
      <c r="CE57" s="1312"/>
      <c r="CF57" s="1312">
        <v>59.6</v>
      </c>
      <c r="CG57" s="1312"/>
      <c r="CH57" s="1312"/>
      <c r="CI57" s="1312"/>
      <c r="CJ57" s="1312"/>
      <c r="CK57" s="1312"/>
      <c r="CL57" s="1312"/>
      <c r="CM57" s="1312"/>
      <c r="CN57" s="1312">
        <v>60.7</v>
      </c>
      <c r="CO57" s="1312"/>
      <c r="CP57" s="1312"/>
      <c r="CQ57" s="1312"/>
      <c r="CR57" s="1312"/>
      <c r="CS57" s="1312"/>
      <c r="CT57" s="1312"/>
      <c r="CU57" s="1312"/>
      <c r="CV57" s="1312">
        <v>62</v>
      </c>
      <c r="CW57" s="1312"/>
      <c r="CX57" s="1312"/>
      <c r="CY57" s="1312"/>
      <c r="CZ57" s="1312"/>
      <c r="DA57" s="1312"/>
      <c r="DB57" s="1312"/>
      <c r="DC57" s="1312"/>
      <c r="DD57" s="1315"/>
      <c r="DE57" s="1313"/>
    </row>
    <row r="58" spans="1:109" s="1289" customFormat="1" x14ac:dyDescent="0.15">
      <c r="A58" s="1274"/>
      <c r="B58" s="1313"/>
      <c r="G58" s="1300"/>
      <c r="H58" s="1300"/>
      <c r="I58" s="1314"/>
      <c r="J58" s="1314"/>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89" customFormat="1" x14ac:dyDescent="0.15">
      <c r="A59" s="1274"/>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89" customFormat="1" x14ac:dyDescent="0.15">
      <c r="A60" s="1274"/>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89" customFormat="1" x14ac:dyDescent="0.15">
      <c r="A61" s="1274"/>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x14ac:dyDescent="0.15">
      <c r="B63" s="1321" t="s">
        <v>608</v>
      </c>
    </row>
    <row r="64" spans="1:109" x14ac:dyDescent="0.15">
      <c r="B64" s="1281"/>
      <c r="G64" s="1288"/>
      <c r="I64" s="1322"/>
      <c r="J64" s="1322"/>
      <c r="K64" s="1322"/>
      <c r="L64" s="1322"/>
      <c r="M64" s="1322"/>
      <c r="N64" s="1323"/>
      <c r="AM64" s="1288"/>
      <c r="AN64" s="1288" t="s">
        <v>601</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x14ac:dyDescent="0.15">
      <c r="B65" s="1281"/>
      <c r="AN65" s="1324" t="s">
        <v>609</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1281"/>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1281"/>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1281"/>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1281"/>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1281"/>
      <c r="H70" s="1333"/>
      <c r="I70" s="1333"/>
      <c r="J70" s="1334"/>
      <c r="K70" s="1334"/>
      <c r="L70" s="1335"/>
      <c r="M70" s="1334"/>
      <c r="N70" s="1335"/>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1"/>
      <c r="G71" s="1336"/>
      <c r="I71" s="1337"/>
      <c r="J71" s="1334"/>
      <c r="K71" s="1334"/>
      <c r="L71" s="1335"/>
      <c r="M71" s="1334"/>
      <c r="N71" s="1335"/>
      <c r="AM71" s="1336"/>
      <c r="AN71" s="1274" t="s">
        <v>603</v>
      </c>
    </row>
    <row r="72" spans="2:107" x14ac:dyDescent="0.15">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552</v>
      </c>
      <c r="BQ72" s="1306"/>
      <c r="BR72" s="1306"/>
      <c r="BS72" s="1306"/>
      <c r="BT72" s="1306"/>
      <c r="BU72" s="1306"/>
      <c r="BV72" s="1306"/>
      <c r="BW72" s="1306"/>
      <c r="BX72" s="1306" t="s">
        <v>553</v>
      </c>
      <c r="BY72" s="1306"/>
      <c r="BZ72" s="1306"/>
      <c r="CA72" s="1306"/>
      <c r="CB72" s="1306"/>
      <c r="CC72" s="1306"/>
      <c r="CD72" s="1306"/>
      <c r="CE72" s="1306"/>
      <c r="CF72" s="1306" t="s">
        <v>554</v>
      </c>
      <c r="CG72" s="1306"/>
      <c r="CH72" s="1306"/>
      <c r="CI72" s="1306"/>
      <c r="CJ72" s="1306"/>
      <c r="CK72" s="1306"/>
      <c r="CL72" s="1306"/>
      <c r="CM72" s="1306"/>
      <c r="CN72" s="1306" t="s">
        <v>555</v>
      </c>
      <c r="CO72" s="1306"/>
      <c r="CP72" s="1306"/>
      <c r="CQ72" s="1306"/>
      <c r="CR72" s="1306"/>
      <c r="CS72" s="1306"/>
      <c r="CT72" s="1306"/>
      <c r="CU72" s="1306"/>
      <c r="CV72" s="1306" t="s">
        <v>556</v>
      </c>
      <c r="CW72" s="1306"/>
      <c r="CX72" s="1306"/>
      <c r="CY72" s="1306"/>
      <c r="CZ72" s="1306"/>
      <c r="DA72" s="1306"/>
      <c r="DB72" s="1306"/>
      <c r="DC72" s="1306"/>
    </row>
    <row r="73" spans="2:107" x14ac:dyDescent="0.15">
      <c r="B73" s="1281"/>
      <c r="G73" s="1307"/>
      <c r="H73" s="1307"/>
      <c r="I73" s="1307"/>
      <c r="J73" s="1307"/>
      <c r="K73" s="1338"/>
      <c r="L73" s="1338"/>
      <c r="M73" s="1338"/>
      <c r="N73" s="1338"/>
      <c r="AM73" s="1299"/>
      <c r="AN73" s="1310" t="s">
        <v>604</v>
      </c>
      <c r="AO73" s="1310"/>
      <c r="AP73" s="1310"/>
      <c r="AQ73" s="1310"/>
      <c r="AR73" s="1310"/>
      <c r="AS73" s="1310"/>
      <c r="AT73" s="1310"/>
      <c r="AU73" s="1310"/>
      <c r="AV73" s="1310"/>
      <c r="AW73" s="1310"/>
      <c r="AX73" s="1310"/>
      <c r="AY73" s="1310"/>
      <c r="AZ73" s="1310"/>
      <c r="BA73" s="1310"/>
      <c r="BB73" s="1310" t="s">
        <v>605</v>
      </c>
      <c r="BC73" s="1310"/>
      <c r="BD73" s="1310"/>
      <c r="BE73" s="1310"/>
      <c r="BF73" s="1310"/>
      <c r="BG73" s="1310"/>
      <c r="BH73" s="1310"/>
      <c r="BI73" s="1310"/>
      <c r="BJ73" s="1310"/>
      <c r="BK73" s="1310"/>
      <c r="BL73" s="1310"/>
      <c r="BM73" s="1310"/>
      <c r="BN73" s="1310"/>
      <c r="BO73" s="1310"/>
      <c r="BP73" s="1312">
        <v>5.6</v>
      </c>
      <c r="BQ73" s="1312"/>
      <c r="BR73" s="1312"/>
      <c r="BS73" s="1312"/>
      <c r="BT73" s="1312"/>
      <c r="BU73" s="1312"/>
      <c r="BV73" s="1312"/>
      <c r="BW73" s="1312"/>
      <c r="BX73" s="1312">
        <v>1.8</v>
      </c>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v>12.6</v>
      </c>
      <c r="CW73" s="1312"/>
      <c r="CX73" s="1312"/>
      <c r="CY73" s="1312"/>
      <c r="CZ73" s="1312"/>
      <c r="DA73" s="1312"/>
      <c r="DB73" s="1312"/>
      <c r="DC73" s="1312"/>
    </row>
    <row r="74" spans="2:107" x14ac:dyDescent="0.15">
      <c r="B74" s="1281"/>
      <c r="G74" s="1307"/>
      <c r="H74" s="1307"/>
      <c r="I74" s="1307"/>
      <c r="J74" s="1307"/>
      <c r="K74" s="1338"/>
      <c r="L74" s="1338"/>
      <c r="M74" s="1338"/>
      <c r="N74" s="1338"/>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610</v>
      </c>
      <c r="BC75" s="1310"/>
      <c r="BD75" s="1310"/>
      <c r="BE75" s="1310"/>
      <c r="BF75" s="1310"/>
      <c r="BG75" s="1310"/>
      <c r="BH75" s="1310"/>
      <c r="BI75" s="1310"/>
      <c r="BJ75" s="1310"/>
      <c r="BK75" s="1310"/>
      <c r="BL75" s="1310"/>
      <c r="BM75" s="1310"/>
      <c r="BN75" s="1310"/>
      <c r="BO75" s="1310"/>
      <c r="BP75" s="1312">
        <v>8.6999999999999993</v>
      </c>
      <c r="BQ75" s="1312"/>
      <c r="BR75" s="1312"/>
      <c r="BS75" s="1312"/>
      <c r="BT75" s="1312"/>
      <c r="BU75" s="1312"/>
      <c r="BV75" s="1312"/>
      <c r="BW75" s="1312"/>
      <c r="BX75" s="1312">
        <v>6.6</v>
      </c>
      <c r="BY75" s="1312"/>
      <c r="BZ75" s="1312"/>
      <c r="CA75" s="1312"/>
      <c r="CB75" s="1312"/>
      <c r="CC75" s="1312"/>
      <c r="CD75" s="1312"/>
      <c r="CE75" s="1312"/>
      <c r="CF75" s="1312">
        <v>5.8</v>
      </c>
      <c r="CG75" s="1312"/>
      <c r="CH75" s="1312"/>
      <c r="CI75" s="1312"/>
      <c r="CJ75" s="1312"/>
      <c r="CK75" s="1312"/>
      <c r="CL75" s="1312"/>
      <c r="CM75" s="1312"/>
      <c r="CN75" s="1312">
        <v>5.4</v>
      </c>
      <c r="CO75" s="1312"/>
      <c r="CP75" s="1312"/>
      <c r="CQ75" s="1312"/>
      <c r="CR75" s="1312"/>
      <c r="CS75" s="1312"/>
      <c r="CT75" s="1312"/>
      <c r="CU75" s="1312"/>
      <c r="CV75" s="1312">
        <v>5.7</v>
      </c>
      <c r="CW75" s="1312"/>
      <c r="CX75" s="1312"/>
      <c r="CY75" s="1312"/>
      <c r="CZ75" s="1312"/>
      <c r="DA75" s="1312"/>
      <c r="DB75" s="1312"/>
      <c r="DC75" s="1312"/>
    </row>
    <row r="76" spans="2:107" x14ac:dyDescent="0.15">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1"/>
      <c r="G77" s="1300"/>
      <c r="H77" s="1300"/>
      <c r="I77" s="1300"/>
      <c r="J77" s="1300"/>
      <c r="K77" s="1338"/>
      <c r="L77" s="1338"/>
      <c r="M77" s="1338"/>
      <c r="N77" s="1338"/>
      <c r="AN77" s="1306" t="s">
        <v>607</v>
      </c>
      <c r="AO77" s="1306"/>
      <c r="AP77" s="1306"/>
      <c r="AQ77" s="1306"/>
      <c r="AR77" s="1306"/>
      <c r="AS77" s="1306"/>
      <c r="AT77" s="1306"/>
      <c r="AU77" s="1306"/>
      <c r="AV77" s="1306"/>
      <c r="AW77" s="1306"/>
      <c r="AX77" s="1306"/>
      <c r="AY77" s="1306"/>
      <c r="AZ77" s="1306"/>
      <c r="BA77" s="1306"/>
      <c r="BB77" s="1310" t="s">
        <v>605</v>
      </c>
      <c r="BC77" s="1310"/>
      <c r="BD77" s="1310"/>
      <c r="BE77" s="1310"/>
      <c r="BF77" s="1310"/>
      <c r="BG77" s="1310"/>
      <c r="BH77" s="1310"/>
      <c r="BI77" s="1310"/>
      <c r="BJ77" s="1310"/>
      <c r="BK77" s="1310"/>
      <c r="BL77" s="1310"/>
      <c r="BM77" s="1310"/>
      <c r="BN77" s="1310"/>
      <c r="BO77" s="1310"/>
      <c r="BP77" s="1312">
        <v>58.5</v>
      </c>
      <c r="BQ77" s="1312"/>
      <c r="BR77" s="1312"/>
      <c r="BS77" s="1312"/>
      <c r="BT77" s="1312"/>
      <c r="BU77" s="1312"/>
      <c r="BV77" s="1312"/>
      <c r="BW77" s="1312"/>
      <c r="BX77" s="1312">
        <v>54.6</v>
      </c>
      <c r="BY77" s="1312"/>
      <c r="BZ77" s="1312"/>
      <c r="CA77" s="1312"/>
      <c r="CB77" s="1312"/>
      <c r="CC77" s="1312"/>
      <c r="CD77" s="1312"/>
      <c r="CE77" s="1312"/>
      <c r="CF77" s="1312">
        <v>53.2</v>
      </c>
      <c r="CG77" s="1312"/>
      <c r="CH77" s="1312"/>
      <c r="CI77" s="1312"/>
      <c r="CJ77" s="1312"/>
      <c r="CK77" s="1312"/>
      <c r="CL77" s="1312"/>
      <c r="CM77" s="1312"/>
      <c r="CN77" s="1312">
        <v>47.9</v>
      </c>
      <c r="CO77" s="1312"/>
      <c r="CP77" s="1312"/>
      <c r="CQ77" s="1312"/>
      <c r="CR77" s="1312"/>
      <c r="CS77" s="1312"/>
      <c r="CT77" s="1312"/>
      <c r="CU77" s="1312"/>
      <c r="CV77" s="1312">
        <v>49</v>
      </c>
      <c r="CW77" s="1312"/>
      <c r="CX77" s="1312"/>
      <c r="CY77" s="1312"/>
      <c r="CZ77" s="1312"/>
      <c r="DA77" s="1312"/>
      <c r="DB77" s="1312"/>
      <c r="DC77" s="1312"/>
    </row>
    <row r="78" spans="2:107" x14ac:dyDescent="0.15">
      <c r="B78" s="1281"/>
      <c r="G78" s="1300"/>
      <c r="H78" s="1300"/>
      <c r="I78" s="1300"/>
      <c r="J78" s="1300"/>
      <c r="K78" s="1338"/>
      <c r="L78" s="1338"/>
      <c r="M78" s="1338"/>
      <c r="N78" s="1338"/>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1"/>
      <c r="G79" s="1300"/>
      <c r="H79" s="1300"/>
      <c r="I79" s="1314"/>
      <c r="J79" s="1314"/>
      <c r="K79" s="1339"/>
      <c r="L79" s="1339"/>
      <c r="M79" s="1339"/>
      <c r="N79" s="1339"/>
      <c r="AN79" s="1306"/>
      <c r="AO79" s="1306"/>
      <c r="AP79" s="1306"/>
      <c r="AQ79" s="1306"/>
      <c r="AR79" s="1306"/>
      <c r="AS79" s="1306"/>
      <c r="AT79" s="1306"/>
      <c r="AU79" s="1306"/>
      <c r="AV79" s="1306"/>
      <c r="AW79" s="1306"/>
      <c r="AX79" s="1306"/>
      <c r="AY79" s="1306"/>
      <c r="AZ79" s="1306"/>
      <c r="BA79" s="1306"/>
      <c r="BB79" s="1310" t="s">
        <v>610</v>
      </c>
      <c r="BC79" s="1310"/>
      <c r="BD79" s="1310"/>
      <c r="BE79" s="1310"/>
      <c r="BF79" s="1310"/>
      <c r="BG79" s="1310"/>
      <c r="BH79" s="1310"/>
      <c r="BI79" s="1310"/>
      <c r="BJ79" s="1310"/>
      <c r="BK79" s="1310"/>
      <c r="BL79" s="1310"/>
      <c r="BM79" s="1310"/>
      <c r="BN79" s="1310"/>
      <c r="BO79" s="1310"/>
      <c r="BP79" s="1312">
        <v>10.7</v>
      </c>
      <c r="BQ79" s="1312"/>
      <c r="BR79" s="1312"/>
      <c r="BS79" s="1312"/>
      <c r="BT79" s="1312"/>
      <c r="BU79" s="1312"/>
      <c r="BV79" s="1312"/>
      <c r="BW79" s="1312"/>
      <c r="BX79" s="1312">
        <v>10</v>
      </c>
      <c r="BY79" s="1312"/>
      <c r="BZ79" s="1312"/>
      <c r="CA79" s="1312"/>
      <c r="CB79" s="1312"/>
      <c r="CC79" s="1312"/>
      <c r="CD79" s="1312"/>
      <c r="CE79" s="1312"/>
      <c r="CF79" s="1312">
        <v>9.8000000000000007</v>
      </c>
      <c r="CG79" s="1312"/>
      <c r="CH79" s="1312"/>
      <c r="CI79" s="1312"/>
      <c r="CJ79" s="1312"/>
      <c r="CK79" s="1312"/>
      <c r="CL79" s="1312"/>
      <c r="CM79" s="1312"/>
      <c r="CN79" s="1312">
        <v>9.6</v>
      </c>
      <c r="CO79" s="1312"/>
      <c r="CP79" s="1312"/>
      <c r="CQ79" s="1312"/>
      <c r="CR79" s="1312"/>
      <c r="CS79" s="1312"/>
      <c r="CT79" s="1312"/>
      <c r="CU79" s="1312"/>
      <c r="CV79" s="1312">
        <v>9.5</v>
      </c>
      <c r="CW79" s="1312"/>
      <c r="CX79" s="1312"/>
      <c r="CY79" s="1312"/>
      <c r="CZ79" s="1312"/>
      <c r="DA79" s="1312"/>
      <c r="DB79" s="1312"/>
      <c r="DC79" s="1312"/>
    </row>
    <row r="80" spans="2:107" x14ac:dyDescent="0.15">
      <c r="B80" s="1281"/>
      <c r="G80" s="1300"/>
      <c r="H80" s="1300"/>
      <c r="I80" s="1314"/>
      <c r="J80" s="1314"/>
      <c r="K80" s="1339"/>
      <c r="L80" s="1339"/>
      <c r="M80" s="1339"/>
      <c r="N80" s="1339"/>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1"/>
    </row>
    <row r="82" spans="2:109" ht="17.25" x14ac:dyDescent="0.15">
      <c r="B82" s="1281"/>
      <c r="K82" s="1340"/>
      <c r="L82" s="1340"/>
      <c r="M82" s="1340"/>
      <c r="N82" s="1340"/>
      <c r="AQ82" s="1340"/>
      <c r="AR82" s="1340"/>
      <c r="AS82" s="1340"/>
      <c r="AT82" s="1340"/>
      <c r="BC82" s="1340"/>
      <c r="BD82" s="1340"/>
      <c r="BE82" s="1340"/>
      <c r="BF82" s="1340"/>
      <c r="BO82" s="1340"/>
      <c r="BP82" s="1340"/>
      <c r="BQ82" s="1340"/>
      <c r="BR82" s="1340"/>
      <c r="CA82" s="1340"/>
      <c r="CB82" s="1340"/>
      <c r="CC82" s="1340"/>
      <c r="CD82" s="1340"/>
      <c r="CM82" s="1340"/>
      <c r="CN82" s="1340"/>
      <c r="CO82" s="1340"/>
      <c r="CP82" s="1340"/>
      <c r="CY82" s="1340"/>
      <c r="CZ82" s="1340"/>
      <c r="DA82" s="1340"/>
      <c r="DB82" s="1340"/>
      <c r="DC82" s="1340"/>
    </row>
    <row r="83" spans="2:109" x14ac:dyDescent="0.15">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x14ac:dyDescent="0.15">
      <c r="DD84" s="1274"/>
      <c r="DE84" s="1274"/>
    </row>
    <row r="85" spans="2:109" x14ac:dyDescent="0.15">
      <c r="DD85" s="1274"/>
      <c r="DE85" s="1274"/>
    </row>
    <row r="86" spans="2:109" hidden="1" x14ac:dyDescent="0.15">
      <c r="DD86" s="1274"/>
      <c r="DE86" s="1274"/>
    </row>
    <row r="87" spans="2:109" hidden="1" x14ac:dyDescent="0.15">
      <c r="K87" s="1341"/>
      <c r="AQ87" s="1341"/>
      <c r="BC87" s="1341"/>
      <c r="BO87" s="1341"/>
      <c r="CA87" s="1341"/>
      <c r="CM87" s="1341"/>
      <c r="CY87" s="1341"/>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0bvB/A2kNd3+aMVOMhXF0plw2SxdZzu6qS7968rJqjMTG6EerrxjCkx90nEfBOx6uj+YRdLSIGjxt9mWun+MWw==" saltValue="AcDILdCGXm0+Gw5Bv+kSU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8CE5B-C28B-4212-9382-1C2C27482838}">
  <sheetPr>
    <pageSetUpPr fitToPage="1"/>
  </sheetPr>
  <dimension ref="A1:DR125"/>
  <sheetViews>
    <sheetView showGridLines="0" topLeftCell="A103" zoomScaleNormal="100" zoomScaleSheetLayoutView="70" workbookViewId="0">
      <selection activeCell="AL72" sqref="AL7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VbHpKYSm6ae4JV3C8MrxM/gH2i6sSuavpcfPV23rWibPIGB09mUz2sJwuABAzxWXEIYiWpx1XM3QsuXpxtN5wQ==" saltValue="lrutP8YwwmjBzxWj+rqyh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DB478-2729-47AE-8E98-FF4037E816C0}">
  <sheetPr>
    <pageSetUpPr fitToPage="1"/>
  </sheetPr>
  <dimension ref="A1:DR125"/>
  <sheetViews>
    <sheetView showGridLines="0" topLeftCell="A100" zoomScaleNormal="100" zoomScaleSheetLayoutView="55" workbookViewId="0">
      <selection activeCell="AL72" sqref="AL7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ddjmFgmxbbq5O3jH8nNOmopVdKcVrzhrB+X/Kf9XH2exIVxvN97mJaTh6McYj0BRcU5tdS5EkLyr5DteMVWDog==" saltValue="0jtXbvz5I2R8yI9RY1NTu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97604</v>
      </c>
      <c r="E3" s="162"/>
      <c r="F3" s="163">
        <v>85459</v>
      </c>
      <c r="G3" s="164"/>
      <c r="H3" s="165"/>
    </row>
    <row r="4" spans="1:8" x14ac:dyDescent="0.15">
      <c r="A4" s="166"/>
      <c r="B4" s="167"/>
      <c r="C4" s="168"/>
      <c r="D4" s="169">
        <v>52802</v>
      </c>
      <c r="E4" s="170"/>
      <c r="F4" s="171">
        <v>44378</v>
      </c>
      <c r="G4" s="172"/>
      <c r="H4" s="173"/>
    </row>
    <row r="5" spans="1:8" x14ac:dyDescent="0.15">
      <c r="A5" s="154" t="s">
        <v>544</v>
      </c>
      <c r="B5" s="159"/>
      <c r="C5" s="160"/>
      <c r="D5" s="161">
        <v>117568</v>
      </c>
      <c r="E5" s="162"/>
      <c r="F5" s="163">
        <v>83280</v>
      </c>
      <c r="G5" s="164"/>
      <c r="H5" s="165"/>
    </row>
    <row r="6" spans="1:8" x14ac:dyDescent="0.15">
      <c r="A6" s="166"/>
      <c r="B6" s="167"/>
      <c r="C6" s="168"/>
      <c r="D6" s="169">
        <v>61939</v>
      </c>
      <c r="E6" s="170"/>
      <c r="F6" s="171">
        <v>43123</v>
      </c>
      <c r="G6" s="172"/>
      <c r="H6" s="173"/>
    </row>
    <row r="7" spans="1:8" x14ac:dyDescent="0.15">
      <c r="A7" s="154" t="s">
        <v>545</v>
      </c>
      <c r="B7" s="159"/>
      <c r="C7" s="160"/>
      <c r="D7" s="161">
        <v>128822</v>
      </c>
      <c r="E7" s="162"/>
      <c r="F7" s="163">
        <v>88968</v>
      </c>
      <c r="G7" s="164"/>
      <c r="H7" s="165"/>
    </row>
    <row r="8" spans="1:8" x14ac:dyDescent="0.15">
      <c r="A8" s="166"/>
      <c r="B8" s="167"/>
      <c r="C8" s="168"/>
      <c r="D8" s="169">
        <v>72550</v>
      </c>
      <c r="E8" s="170"/>
      <c r="F8" s="171">
        <v>45482</v>
      </c>
      <c r="G8" s="172"/>
      <c r="H8" s="173"/>
    </row>
    <row r="9" spans="1:8" x14ac:dyDescent="0.15">
      <c r="A9" s="154" t="s">
        <v>546</v>
      </c>
      <c r="B9" s="159"/>
      <c r="C9" s="160"/>
      <c r="D9" s="161">
        <v>181721</v>
      </c>
      <c r="E9" s="162"/>
      <c r="F9" s="163">
        <v>85173</v>
      </c>
      <c r="G9" s="164"/>
      <c r="H9" s="165"/>
    </row>
    <row r="10" spans="1:8" x14ac:dyDescent="0.15">
      <c r="A10" s="166"/>
      <c r="B10" s="167"/>
      <c r="C10" s="168"/>
      <c r="D10" s="169">
        <v>67565</v>
      </c>
      <c r="E10" s="170"/>
      <c r="F10" s="171">
        <v>43913</v>
      </c>
      <c r="G10" s="172"/>
      <c r="H10" s="173"/>
    </row>
    <row r="11" spans="1:8" x14ac:dyDescent="0.15">
      <c r="A11" s="154" t="s">
        <v>547</v>
      </c>
      <c r="B11" s="159"/>
      <c r="C11" s="160"/>
      <c r="D11" s="161">
        <v>266645</v>
      </c>
      <c r="E11" s="162"/>
      <c r="F11" s="163">
        <v>94081</v>
      </c>
      <c r="G11" s="164"/>
      <c r="H11" s="165"/>
    </row>
    <row r="12" spans="1:8" x14ac:dyDescent="0.15">
      <c r="A12" s="166"/>
      <c r="B12" s="167"/>
      <c r="C12" s="174"/>
      <c r="D12" s="169">
        <v>152397</v>
      </c>
      <c r="E12" s="170"/>
      <c r="F12" s="171">
        <v>48949</v>
      </c>
      <c r="G12" s="172"/>
      <c r="H12" s="173"/>
    </row>
    <row r="13" spans="1:8" x14ac:dyDescent="0.15">
      <c r="A13" s="154"/>
      <c r="B13" s="159"/>
      <c r="C13" s="175"/>
      <c r="D13" s="176">
        <v>158472</v>
      </c>
      <c r="E13" s="177"/>
      <c r="F13" s="178">
        <v>87392</v>
      </c>
      <c r="G13" s="179"/>
      <c r="H13" s="165"/>
    </row>
    <row r="14" spans="1:8" x14ac:dyDescent="0.15">
      <c r="A14" s="166"/>
      <c r="B14" s="167"/>
      <c r="C14" s="168"/>
      <c r="D14" s="169">
        <v>81451</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4.96</v>
      </c>
      <c r="C19" s="180">
        <f>ROUND(VALUE(SUBSTITUTE(実質収支比率等に係る経年分析!G$48,"▲","-")),2)</f>
        <v>5.52</v>
      </c>
      <c r="D19" s="180">
        <f>ROUND(VALUE(SUBSTITUTE(実質収支比率等に係る経年分析!H$48,"▲","-")),2)</f>
        <v>4.5599999999999996</v>
      </c>
      <c r="E19" s="180">
        <f>ROUND(VALUE(SUBSTITUTE(実質収支比率等に係る経年分析!I$48,"▲","-")),2)</f>
        <v>3.79</v>
      </c>
      <c r="F19" s="180">
        <f>ROUND(VALUE(SUBSTITUTE(実質収支比率等に係る経年分析!J$48,"▲","-")),2)</f>
        <v>3.93</v>
      </c>
    </row>
    <row r="20" spans="1:11" x14ac:dyDescent="0.15">
      <c r="A20" s="180" t="s">
        <v>55</v>
      </c>
      <c r="B20" s="180">
        <f>ROUND(VALUE(SUBSTITUTE(実質収支比率等に係る経年分析!F$47,"▲","-")),2)</f>
        <v>28.8</v>
      </c>
      <c r="C20" s="180">
        <f>ROUND(VALUE(SUBSTITUTE(実質収支比率等に係る経年分析!G$47,"▲","-")),2)</f>
        <v>28.92</v>
      </c>
      <c r="D20" s="180">
        <f>ROUND(VALUE(SUBSTITUTE(実質収支比率等に係る経年分析!H$47,"▲","-")),2)</f>
        <v>29.07</v>
      </c>
      <c r="E20" s="180">
        <f>ROUND(VALUE(SUBSTITUTE(実質収支比率等に係る経年分析!I$47,"▲","-")),2)</f>
        <v>29.24</v>
      </c>
      <c r="F20" s="180">
        <f>ROUND(VALUE(SUBSTITUTE(実質収支比率等に係る経年分析!J$47,"▲","-")),2)</f>
        <v>26.43</v>
      </c>
    </row>
    <row r="21" spans="1:11" x14ac:dyDescent="0.15">
      <c r="A21" s="180" t="s">
        <v>56</v>
      </c>
      <c r="B21" s="180">
        <f>IF(ISNUMBER(VALUE(SUBSTITUTE(実質収支比率等に係る経年分析!F$49,"▲","-"))),ROUND(VALUE(SUBSTITUTE(実質収支比率等に係る経年分析!F$49,"▲","-")),2),NA())</f>
        <v>2.6</v>
      </c>
      <c r="C21" s="180">
        <f>IF(ISNUMBER(VALUE(SUBSTITUTE(実質収支比率等に係る経年分析!G$49,"▲","-"))),ROUND(VALUE(SUBSTITUTE(実質収支比率等に係る経年分析!G$49,"▲","-")),2),NA())</f>
        <v>2.4900000000000002</v>
      </c>
      <c r="D21" s="180">
        <f>IF(ISNUMBER(VALUE(SUBSTITUTE(実質収支比率等に係る経年分析!H$49,"▲","-"))),ROUND(VALUE(SUBSTITUTE(実質収支比率等に係る経年分析!H$49,"▲","-")),2),NA())</f>
        <v>1.18</v>
      </c>
      <c r="E21" s="180">
        <f>IF(ISNUMBER(VALUE(SUBSTITUTE(実質収支比率等に係る経年分析!I$49,"▲","-"))),ROUND(VALUE(SUBSTITUTE(実質収支比率等に係る経年分析!I$49,"▲","-")),2),NA())</f>
        <v>-1.46</v>
      </c>
      <c r="F21" s="180">
        <f>IF(ISNUMBER(VALUE(SUBSTITUTE(実質収支比率等に係る経年分析!J$49,"▲","-"))),ROUND(VALUE(SUBSTITUTE(実質収支比率等に係る経年分析!J$49,"▲","-")),2),NA())</f>
        <v>-3.4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診療所事業特別会計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国民健康保険事業特別会計（事業勘定）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0.23</v>
      </c>
    </row>
    <row r="34" spans="1:16" x14ac:dyDescent="0.15">
      <c r="A34" s="181" t="str">
        <f>IF(連結実質赤字比率に係る赤字・黒字の構成分析!C$36="",NA(),連結実質赤字比率に係る赤字・黒字の構成分析!C$36)</f>
        <v>介護保険事業特別会計（事業勘定）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1.0900000000000001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4.4800000000000004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4.6100000000000003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4.93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3685</v>
      </c>
      <c r="E42" s="182"/>
      <c r="F42" s="182"/>
      <c r="G42" s="182">
        <f>'実質公債費比率（分子）の構造'!L$52</f>
        <v>3670</v>
      </c>
      <c r="H42" s="182"/>
      <c r="I42" s="182"/>
      <c r="J42" s="182">
        <f>'実質公債費比率（分子）の構造'!M$52</f>
        <v>3570</v>
      </c>
      <c r="K42" s="182"/>
      <c r="L42" s="182"/>
      <c r="M42" s="182">
        <f>'実質公債費比率（分子）の構造'!N$52</f>
        <v>3458</v>
      </c>
      <c r="N42" s="182"/>
      <c r="O42" s="182"/>
      <c r="P42" s="182">
        <f>'実質公債費比率（分子）の構造'!O$52</f>
        <v>3426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3</v>
      </c>
      <c r="O43" s="182"/>
      <c r="P43" s="182"/>
    </row>
    <row r="44" spans="1:16" x14ac:dyDescent="0.15">
      <c r="A44" s="182" t="s">
        <v>65</v>
      </c>
      <c r="B44" s="182">
        <f>'実質公債費比率（分子）の構造'!K$50</f>
        <v>43</v>
      </c>
      <c r="C44" s="182"/>
      <c r="D44" s="182"/>
      <c r="E44" s="182">
        <f>'実質公債費比率（分子）の構造'!L$50</f>
        <v>40</v>
      </c>
      <c r="F44" s="182"/>
      <c r="G44" s="182"/>
      <c r="H44" s="182">
        <f>'実質公債費比率（分子）の構造'!M$50</f>
        <v>32</v>
      </c>
      <c r="I44" s="182"/>
      <c r="J44" s="182"/>
      <c r="K44" s="182">
        <f>'実質公債費比率（分子）の構造'!N$50</f>
        <v>29</v>
      </c>
      <c r="L44" s="182"/>
      <c r="M44" s="182"/>
      <c r="N44" s="182">
        <f>'実質公債費比率（分子）の構造'!O$50</f>
        <v>30</v>
      </c>
      <c r="O44" s="182"/>
      <c r="P44" s="182"/>
    </row>
    <row r="45" spans="1:16" x14ac:dyDescent="0.15">
      <c r="A45" s="182" t="s">
        <v>66</v>
      </c>
      <c r="B45" s="182">
        <f>'実質公債費比率（分子）の構造'!K$49</f>
        <v>267</v>
      </c>
      <c r="C45" s="182"/>
      <c r="D45" s="182"/>
      <c r="E45" s="182">
        <f>'実質公債費比率（分子）の構造'!L$49</f>
        <v>281</v>
      </c>
      <c r="F45" s="182"/>
      <c r="G45" s="182"/>
      <c r="H45" s="182">
        <f>'実質公債費比率（分子）の構造'!M$49</f>
        <v>295</v>
      </c>
      <c r="I45" s="182"/>
      <c r="J45" s="182"/>
      <c r="K45" s="182">
        <f>'実質公債費比率（分子）の構造'!N$49</f>
        <v>292</v>
      </c>
      <c r="L45" s="182"/>
      <c r="M45" s="182"/>
      <c r="N45" s="182">
        <f>'実質公債費比率（分子）の構造'!O$49</f>
        <v>278</v>
      </c>
      <c r="O45" s="182"/>
      <c r="P45" s="182"/>
    </row>
    <row r="46" spans="1:16" x14ac:dyDescent="0.15">
      <c r="A46" s="182" t="s">
        <v>67</v>
      </c>
      <c r="B46" s="182">
        <f>'実質公債費比率（分子）の構造'!K$48</f>
        <v>216</v>
      </c>
      <c r="C46" s="182"/>
      <c r="D46" s="182"/>
      <c r="E46" s="182">
        <f>'実質公債費比率（分子）の構造'!L$48</f>
        <v>184</v>
      </c>
      <c r="F46" s="182"/>
      <c r="G46" s="182"/>
      <c r="H46" s="182">
        <f>'実質公債費比率（分子）の構造'!M$48</f>
        <v>169</v>
      </c>
      <c r="I46" s="182"/>
      <c r="J46" s="182"/>
      <c r="K46" s="182">
        <f>'実質公債費比率（分子）の構造'!N$48</f>
        <v>175</v>
      </c>
      <c r="L46" s="182"/>
      <c r="M46" s="182"/>
      <c r="N46" s="182">
        <f>'実質公債費比率（分子）の構造'!O$48</f>
        <v>174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4072</v>
      </c>
      <c r="C49" s="182"/>
      <c r="D49" s="182"/>
      <c r="E49" s="182">
        <f>'実質公債費比率（分子）の構造'!L$45</f>
        <v>3877</v>
      </c>
      <c r="F49" s="182"/>
      <c r="G49" s="182"/>
      <c r="H49" s="182">
        <f>'実質公債費比率（分子）の構造'!M$45</f>
        <v>3882</v>
      </c>
      <c r="I49" s="182"/>
      <c r="J49" s="182"/>
      <c r="K49" s="182">
        <f>'実質公債費比率（分子）の構造'!N$45</f>
        <v>3665</v>
      </c>
      <c r="L49" s="182"/>
      <c r="M49" s="182"/>
      <c r="N49" s="182">
        <f>'実質公債費比率（分子）の構造'!O$45</f>
        <v>3721</v>
      </c>
      <c r="O49" s="182"/>
      <c r="P49" s="182"/>
    </row>
    <row r="50" spans="1:16" x14ac:dyDescent="0.15">
      <c r="A50" s="182" t="s">
        <v>71</v>
      </c>
      <c r="B50" s="182" t="e">
        <f>NA()</f>
        <v>#N/A</v>
      </c>
      <c r="C50" s="182">
        <f>IF(ISNUMBER('実質公債費比率（分子）の構造'!K$53),'実質公債費比率（分子）の構造'!K$53,NA())</f>
        <v>913</v>
      </c>
      <c r="D50" s="182" t="e">
        <f>NA()</f>
        <v>#N/A</v>
      </c>
      <c r="E50" s="182" t="e">
        <f>NA()</f>
        <v>#N/A</v>
      </c>
      <c r="F50" s="182">
        <f>IF(ISNUMBER('実質公債費比率（分子）の構造'!L$53),'実質公債費比率（分子）の構造'!L$53,NA())</f>
        <v>712</v>
      </c>
      <c r="G50" s="182" t="e">
        <f>NA()</f>
        <v>#N/A</v>
      </c>
      <c r="H50" s="182" t="e">
        <f>NA()</f>
        <v>#N/A</v>
      </c>
      <c r="I50" s="182">
        <f>IF(ISNUMBER('実質公債費比率（分子）の構造'!M$53),'実質公債費比率（分子）の構造'!M$53,NA())</f>
        <v>808</v>
      </c>
      <c r="J50" s="182" t="e">
        <f>NA()</f>
        <v>#N/A</v>
      </c>
      <c r="K50" s="182" t="e">
        <f>NA()</f>
        <v>#N/A</v>
      </c>
      <c r="L50" s="182">
        <f>IF(ISNUMBER('実質公債費比率（分子）の構造'!N$53),'実質公債費比率（分子）の構造'!N$53,NA())</f>
        <v>703</v>
      </c>
      <c r="M50" s="182" t="e">
        <f>NA()</f>
        <v>#N/A</v>
      </c>
      <c r="N50" s="182" t="e">
        <f>NA()</f>
        <v>#N/A</v>
      </c>
      <c r="O50" s="182">
        <f>IF(ISNUMBER('実質公債費比率（分子）の構造'!O$53),'実質公債費比率（分子）の構造'!O$53,NA())</f>
        <v>780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29224</v>
      </c>
      <c r="E56" s="181"/>
      <c r="F56" s="181"/>
      <c r="G56" s="181">
        <f>'将来負担比率（分子）の構造'!J$52</f>
        <v>28884</v>
      </c>
      <c r="H56" s="181"/>
      <c r="I56" s="181"/>
      <c r="J56" s="181">
        <f>'将来負担比率（分子）の構造'!K$52</f>
        <v>28338</v>
      </c>
      <c r="K56" s="181"/>
      <c r="L56" s="181"/>
      <c r="M56" s="181">
        <f>'将来負担比率（分子）の構造'!L$52</f>
        <v>28327</v>
      </c>
      <c r="N56" s="181"/>
      <c r="O56" s="181"/>
      <c r="P56" s="181">
        <f>'将来負担比率（分子）の構造'!M$52</f>
        <v>30530</v>
      </c>
    </row>
    <row r="57" spans="1:16" x14ac:dyDescent="0.15">
      <c r="A57" s="181" t="s">
        <v>42</v>
      </c>
      <c r="B57" s="181"/>
      <c r="C57" s="181"/>
      <c r="D57" s="181">
        <f>'将来負担比率（分子）の構造'!I$51</f>
        <v>1534</v>
      </c>
      <c r="E57" s="181"/>
      <c r="F57" s="181"/>
      <c r="G57" s="181">
        <f>'将来負担比率（分子）の構造'!J$51</f>
        <v>1452</v>
      </c>
      <c r="H57" s="181"/>
      <c r="I57" s="181"/>
      <c r="J57" s="181">
        <f>'将来負担比率（分子）の構造'!K$51</f>
        <v>1274</v>
      </c>
      <c r="K57" s="181"/>
      <c r="L57" s="181"/>
      <c r="M57" s="181">
        <f>'将来負担比率（分子）の構造'!L$51</f>
        <v>1184</v>
      </c>
      <c r="N57" s="181"/>
      <c r="O57" s="181"/>
      <c r="P57" s="181">
        <f>'将来負担比率（分子）の構造'!M$51</f>
        <v>1672</v>
      </c>
    </row>
    <row r="58" spans="1:16" x14ac:dyDescent="0.15">
      <c r="A58" s="181" t="s">
        <v>41</v>
      </c>
      <c r="B58" s="181"/>
      <c r="C58" s="181"/>
      <c r="D58" s="181">
        <f>'将来負担比率（分子）の構造'!I$50</f>
        <v>10967</v>
      </c>
      <c r="E58" s="181"/>
      <c r="F58" s="181"/>
      <c r="G58" s="181">
        <f>'将来負担比率（分子）の構造'!J$50</f>
        <v>11451</v>
      </c>
      <c r="H58" s="181"/>
      <c r="I58" s="181"/>
      <c r="J58" s="181">
        <f>'将来負担比率（分子）の構造'!K$50</f>
        <v>11535</v>
      </c>
      <c r="K58" s="181"/>
      <c r="L58" s="181"/>
      <c r="M58" s="181">
        <f>'将来負担比率（分子）の構造'!L$50</f>
        <v>11943</v>
      </c>
      <c r="N58" s="181"/>
      <c r="O58" s="181"/>
      <c r="P58" s="181">
        <f>'将来負担比率（分子）の構造'!M$50</f>
        <v>11519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16</v>
      </c>
      <c r="C61" s="181"/>
      <c r="D61" s="181"/>
      <c r="E61" s="181">
        <f>'将来負担比率（分子）の構造'!J$46</f>
        <v>15</v>
      </c>
      <c r="F61" s="181"/>
      <c r="G61" s="181"/>
      <c r="H61" s="181">
        <f>'将来負担比率（分子）の構造'!K$46</f>
        <v>13</v>
      </c>
      <c r="I61" s="181"/>
      <c r="J61" s="181"/>
      <c r="K61" s="181">
        <f>'将来負担比率（分子）の構造'!L$46</f>
        <v>12</v>
      </c>
      <c r="L61" s="181"/>
      <c r="M61" s="181"/>
      <c r="N61" s="181">
        <f>'将来負担比率（分子）の構造'!M$46</f>
        <v>11</v>
      </c>
      <c r="O61" s="181"/>
      <c r="P61" s="181"/>
    </row>
    <row r="62" spans="1:16" x14ac:dyDescent="0.15">
      <c r="A62" s="181" t="s">
        <v>35</v>
      </c>
      <c r="B62" s="181">
        <f>'将来負担比率（分子）の構造'!I$45</f>
        <v>2312</v>
      </c>
      <c r="C62" s="181"/>
      <c r="D62" s="181"/>
      <c r="E62" s="181">
        <f>'将来負担比率（分子）の構造'!J$45</f>
        <v>2617</v>
      </c>
      <c r="F62" s="181"/>
      <c r="G62" s="181"/>
      <c r="H62" s="181">
        <f>'将来負担比率（分子）の構造'!K$45</f>
        <v>2645</v>
      </c>
      <c r="I62" s="181"/>
      <c r="J62" s="181"/>
      <c r="K62" s="181">
        <f>'将来負担比率（分子）の構造'!L$45</f>
        <v>2503</v>
      </c>
      <c r="L62" s="181"/>
      <c r="M62" s="181"/>
      <c r="N62" s="181">
        <f>'将来負担比率（分子）の構造'!M$45</f>
        <v>2472</v>
      </c>
      <c r="O62" s="181"/>
      <c r="P62" s="181"/>
    </row>
    <row r="63" spans="1:16" x14ac:dyDescent="0.15">
      <c r="A63" s="181" t="s">
        <v>34</v>
      </c>
      <c r="B63" s="181">
        <f>'将来負担比率（分子）の構造'!I$44</f>
        <v>2507</v>
      </c>
      <c r="C63" s="181"/>
      <c r="D63" s="181"/>
      <c r="E63" s="181">
        <f>'将来負担比率（分子）の構造'!J$44</f>
        <v>2420</v>
      </c>
      <c r="F63" s="181"/>
      <c r="G63" s="181"/>
      <c r="H63" s="181">
        <f>'将来負担比率（分子）の構造'!K$44</f>
        <v>2278</v>
      </c>
      <c r="I63" s="181"/>
      <c r="J63" s="181"/>
      <c r="K63" s="181">
        <f>'将来負担比率（分子）の構造'!L$44</f>
        <v>2144</v>
      </c>
      <c r="L63" s="181"/>
      <c r="M63" s="181"/>
      <c r="N63" s="181">
        <f>'将来負担比率（分子）の構造'!M$44</f>
        <v>2246</v>
      </c>
      <c r="O63" s="181"/>
      <c r="P63" s="181"/>
    </row>
    <row r="64" spans="1:16" x14ac:dyDescent="0.15">
      <c r="A64" s="181" t="s">
        <v>33</v>
      </c>
      <c r="B64" s="181">
        <f>'将来負担比率（分子）の構造'!I$43</f>
        <v>1904</v>
      </c>
      <c r="C64" s="181"/>
      <c r="D64" s="181"/>
      <c r="E64" s="181">
        <f>'将来負担比率（分子）の構造'!J$43</f>
        <v>1720</v>
      </c>
      <c r="F64" s="181"/>
      <c r="G64" s="181"/>
      <c r="H64" s="181">
        <f>'将来負担比率（分子）の構造'!K$43</f>
        <v>1242</v>
      </c>
      <c r="I64" s="181"/>
      <c r="J64" s="181"/>
      <c r="K64" s="181">
        <f>'将来負担比率（分子）の構造'!L$43</f>
        <v>1289</v>
      </c>
      <c r="L64" s="181"/>
      <c r="M64" s="181"/>
      <c r="N64" s="181">
        <f>'将来負担比率（分子）の構造'!M$43</f>
        <v>1390</v>
      </c>
      <c r="O64" s="181"/>
      <c r="P64" s="181"/>
    </row>
    <row r="65" spans="1:16" x14ac:dyDescent="0.15">
      <c r="A65" s="181" t="s">
        <v>32</v>
      </c>
      <c r="B65" s="181">
        <f>'将来負担比率（分子）の構造'!I$42</f>
        <v>161</v>
      </c>
      <c r="C65" s="181"/>
      <c r="D65" s="181"/>
      <c r="E65" s="181">
        <f>'将来負担比率（分子）の構造'!J$42</f>
        <v>133</v>
      </c>
      <c r="F65" s="181"/>
      <c r="G65" s="181"/>
      <c r="H65" s="181">
        <f>'将来負担比率（分子）の構造'!K$42</f>
        <v>110</v>
      </c>
      <c r="I65" s="181"/>
      <c r="J65" s="181"/>
      <c r="K65" s="181">
        <f>'将来負担比率（分子）の構造'!L$42</f>
        <v>90</v>
      </c>
      <c r="L65" s="181"/>
      <c r="M65" s="181"/>
      <c r="N65" s="181">
        <f>'将来負担比率（分子）の構造'!M$42</f>
        <v>72</v>
      </c>
      <c r="O65" s="181"/>
      <c r="P65" s="181"/>
    </row>
    <row r="66" spans="1:16" x14ac:dyDescent="0.15">
      <c r="A66" s="181" t="s">
        <v>31</v>
      </c>
      <c r="B66" s="181">
        <f>'将来負担比率（分子）の構造'!I$41</f>
        <v>35635</v>
      </c>
      <c r="C66" s="181"/>
      <c r="D66" s="181"/>
      <c r="E66" s="181">
        <f>'将来負担比率（分子）の構造'!J$41</f>
        <v>35142</v>
      </c>
      <c r="F66" s="181"/>
      <c r="G66" s="181"/>
      <c r="H66" s="181">
        <f>'将来負担比率（分子）の構造'!K$41</f>
        <v>34604</v>
      </c>
      <c r="I66" s="181"/>
      <c r="J66" s="181"/>
      <c r="K66" s="181">
        <f>'将来負担比率（分子）の構造'!L$41</f>
        <v>35033</v>
      </c>
      <c r="L66" s="181"/>
      <c r="M66" s="181"/>
      <c r="N66" s="181">
        <f>'将来負担比率（分子）の構造'!M$41</f>
        <v>39166</v>
      </c>
      <c r="O66" s="181"/>
      <c r="P66" s="181"/>
    </row>
    <row r="67" spans="1:16" x14ac:dyDescent="0.15">
      <c r="A67" s="181" t="s">
        <v>75</v>
      </c>
      <c r="B67" s="181" t="e">
        <f>NA()</f>
        <v>#N/A</v>
      </c>
      <c r="C67" s="181">
        <f>IF(ISNUMBER('将来負担比率（分子）の構造'!I$53), IF('将来負担比率（分子）の構造'!I$53 &lt; 0, 0, '将来負担比率（分子）の構造'!I$53), NA())</f>
        <v>809</v>
      </c>
      <c r="D67" s="181" t="e">
        <f>NA()</f>
        <v>#N/A</v>
      </c>
      <c r="E67" s="181" t="e">
        <f>NA()</f>
        <v>#N/A</v>
      </c>
      <c r="F67" s="181">
        <f>IF(ISNUMBER('将来負担比率（分子）の構造'!J$53), IF('将来負担比率（分子）の構造'!J$53 &lt; 0, 0, '将来負担比率（分子）の構造'!J$53), NA())</f>
        <v>259</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1635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4907</v>
      </c>
      <c r="C72" s="185">
        <f>基金残高に係る経年分析!G55</f>
        <v>4814</v>
      </c>
      <c r="D72" s="185">
        <f>基金残高に係る経年分析!H55</f>
        <v>4256</v>
      </c>
    </row>
    <row r="73" spans="1:16" x14ac:dyDescent="0.15">
      <c r="A73" s="184" t="s">
        <v>78</v>
      </c>
      <c r="B73" s="185">
        <f>基金残高に係る経年分析!F56</f>
        <v>2101</v>
      </c>
      <c r="C73" s="185">
        <f>基金残高に係る経年分析!G56</f>
        <v>2100</v>
      </c>
      <c r="D73" s="185">
        <f>基金残高に係る経年分析!H56</f>
        <v>2098</v>
      </c>
    </row>
    <row r="74" spans="1:16" x14ac:dyDescent="0.15">
      <c r="A74" s="184" t="s">
        <v>79</v>
      </c>
      <c r="B74" s="185">
        <f>基金残高に係る経年分析!F57</f>
        <v>7303</v>
      </c>
      <c r="C74" s="185">
        <f>基金残高に係る経年分析!G57</f>
        <v>7612</v>
      </c>
      <c r="D74" s="185">
        <f>基金残高に係る経年分析!H57</f>
        <v>7644</v>
      </c>
    </row>
  </sheetData>
  <sheetProtection algorithmName="SHA-512" hashValue="3YI9flT64+Ut1hFapQSrPph+uuBFD9wJRPZw4lfZGZanwJDVZnZv0aO3LW8oMrubs1rdxoY1rbfncD6ogHltcA==" saltValue="hS0UqVcCcgY82X+nZk1Y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209</v>
      </c>
      <c r="DI1" s="622"/>
      <c r="DJ1" s="622"/>
      <c r="DK1" s="622"/>
      <c r="DL1" s="622"/>
      <c r="DM1" s="622"/>
      <c r="DN1" s="623"/>
      <c r="DO1" s="226"/>
      <c r="DP1" s="621" t="s">
        <v>210</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212</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213</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214</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215</v>
      </c>
      <c r="S4" s="625"/>
      <c r="T4" s="625"/>
      <c r="U4" s="625"/>
      <c r="V4" s="625"/>
      <c r="W4" s="625"/>
      <c r="X4" s="625"/>
      <c r="Y4" s="626"/>
      <c r="Z4" s="624" t="s">
        <v>216</v>
      </c>
      <c r="AA4" s="625"/>
      <c r="AB4" s="625"/>
      <c r="AC4" s="626"/>
      <c r="AD4" s="624" t="s">
        <v>217</v>
      </c>
      <c r="AE4" s="625"/>
      <c r="AF4" s="625"/>
      <c r="AG4" s="625"/>
      <c r="AH4" s="625"/>
      <c r="AI4" s="625"/>
      <c r="AJ4" s="625"/>
      <c r="AK4" s="626"/>
      <c r="AL4" s="624" t="s">
        <v>216</v>
      </c>
      <c r="AM4" s="625"/>
      <c r="AN4" s="625"/>
      <c r="AO4" s="626"/>
      <c r="AP4" s="630" t="s">
        <v>218</v>
      </c>
      <c r="AQ4" s="630"/>
      <c r="AR4" s="630"/>
      <c r="AS4" s="630"/>
      <c r="AT4" s="630"/>
      <c r="AU4" s="630"/>
      <c r="AV4" s="630"/>
      <c r="AW4" s="630"/>
      <c r="AX4" s="630"/>
      <c r="AY4" s="630"/>
      <c r="AZ4" s="630"/>
      <c r="BA4" s="630"/>
      <c r="BB4" s="630"/>
      <c r="BC4" s="630"/>
      <c r="BD4" s="630"/>
      <c r="BE4" s="630"/>
      <c r="BF4" s="630"/>
      <c r="BG4" s="630" t="s">
        <v>219</v>
      </c>
      <c r="BH4" s="630"/>
      <c r="BI4" s="630"/>
      <c r="BJ4" s="630"/>
      <c r="BK4" s="630"/>
      <c r="BL4" s="630"/>
      <c r="BM4" s="630"/>
      <c r="BN4" s="630"/>
      <c r="BO4" s="630" t="s">
        <v>216</v>
      </c>
      <c r="BP4" s="630"/>
      <c r="BQ4" s="630"/>
      <c r="BR4" s="630"/>
      <c r="BS4" s="630" t="s">
        <v>220</v>
      </c>
      <c r="BT4" s="630"/>
      <c r="BU4" s="630"/>
      <c r="BV4" s="630"/>
      <c r="BW4" s="630"/>
      <c r="BX4" s="630"/>
      <c r="BY4" s="630"/>
      <c r="BZ4" s="630"/>
      <c r="CA4" s="630"/>
      <c r="CB4" s="630"/>
      <c r="CD4" s="627" t="s">
        <v>221</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222</v>
      </c>
      <c r="C5" s="632"/>
      <c r="D5" s="632"/>
      <c r="E5" s="632"/>
      <c r="F5" s="632"/>
      <c r="G5" s="632"/>
      <c r="H5" s="632"/>
      <c r="I5" s="632"/>
      <c r="J5" s="632"/>
      <c r="K5" s="632"/>
      <c r="L5" s="632"/>
      <c r="M5" s="632"/>
      <c r="N5" s="632"/>
      <c r="O5" s="632"/>
      <c r="P5" s="632"/>
      <c r="Q5" s="633"/>
      <c r="R5" s="634">
        <v>3562142</v>
      </c>
      <c r="S5" s="635"/>
      <c r="T5" s="635"/>
      <c r="U5" s="635"/>
      <c r="V5" s="635"/>
      <c r="W5" s="635"/>
      <c r="X5" s="635"/>
      <c r="Y5" s="636"/>
      <c r="Z5" s="637">
        <v>9.5</v>
      </c>
      <c r="AA5" s="637"/>
      <c r="AB5" s="637"/>
      <c r="AC5" s="637"/>
      <c r="AD5" s="638">
        <v>3432191</v>
      </c>
      <c r="AE5" s="638"/>
      <c r="AF5" s="638"/>
      <c r="AG5" s="638"/>
      <c r="AH5" s="638"/>
      <c r="AI5" s="638"/>
      <c r="AJ5" s="638"/>
      <c r="AK5" s="638"/>
      <c r="AL5" s="639">
        <v>21.8</v>
      </c>
      <c r="AM5" s="640"/>
      <c r="AN5" s="640"/>
      <c r="AO5" s="641"/>
      <c r="AP5" s="631" t="s">
        <v>223</v>
      </c>
      <c r="AQ5" s="632"/>
      <c r="AR5" s="632"/>
      <c r="AS5" s="632"/>
      <c r="AT5" s="632"/>
      <c r="AU5" s="632"/>
      <c r="AV5" s="632"/>
      <c r="AW5" s="632"/>
      <c r="AX5" s="632"/>
      <c r="AY5" s="632"/>
      <c r="AZ5" s="632"/>
      <c r="BA5" s="632"/>
      <c r="BB5" s="632"/>
      <c r="BC5" s="632"/>
      <c r="BD5" s="632"/>
      <c r="BE5" s="632"/>
      <c r="BF5" s="633"/>
      <c r="BG5" s="645">
        <v>3430431</v>
      </c>
      <c r="BH5" s="646"/>
      <c r="BI5" s="646"/>
      <c r="BJ5" s="646"/>
      <c r="BK5" s="646"/>
      <c r="BL5" s="646"/>
      <c r="BM5" s="646"/>
      <c r="BN5" s="647"/>
      <c r="BO5" s="648">
        <v>96.3</v>
      </c>
      <c r="BP5" s="648"/>
      <c r="BQ5" s="648"/>
      <c r="BR5" s="648"/>
      <c r="BS5" s="649">
        <v>19645</v>
      </c>
      <c r="BT5" s="649"/>
      <c r="BU5" s="649"/>
      <c r="BV5" s="649"/>
      <c r="BW5" s="649"/>
      <c r="BX5" s="649"/>
      <c r="BY5" s="649"/>
      <c r="BZ5" s="649"/>
      <c r="CA5" s="649"/>
      <c r="CB5" s="653"/>
      <c r="CD5" s="627" t="s">
        <v>218</v>
      </c>
      <c r="CE5" s="628"/>
      <c r="CF5" s="628"/>
      <c r="CG5" s="628"/>
      <c r="CH5" s="628"/>
      <c r="CI5" s="628"/>
      <c r="CJ5" s="628"/>
      <c r="CK5" s="628"/>
      <c r="CL5" s="628"/>
      <c r="CM5" s="628"/>
      <c r="CN5" s="628"/>
      <c r="CO5" s="628"/>
      <c r="CP5" s="628"/>
      <c r="CQ5" s="629"/>
      <c r="CR5" s="627" t="s">
        <v>224</v>
      </c>
      <c r="CS5" s="628"/>
      <c r="CT5" s="628"/>
      <c r="CU5" s="628"/>
      <c r="CV5" s="628"/>
      <c r="CW5" s="628"/>
      <c r="CX5" s="628"/>
      <c r="CY5" s="629"/>
      <c r="CZ5" s="627" t="s">
        <v>216</v>
      </c>
      <c r="DA5" s="628"/>
      <c r="DB5" s="628"/>
      <c r="DC5" s="629"/>
      <c r="DD5" s="627" t="s">
        <v>225</v>
      </c>
      <c r="DE5" s="628"/>
      <c r="DF5" s="628"/>
      <c r="DG5" s="628"/>
      <c r="DH5" s="628"/>
      <c r="DI5" s="628"/>
      <c r="DJ5" s="628"/>
      <c r="DK5" s="628"/>
      <c r="DL5" s="628"/>
      <c r="DM5" s="628"/>
      <c r="DN5" s="628"/>
      <c r="DO5" s="628"/>
      <c r="DP5" s="629"/>
      <c r="DQ5" s="627" t="s">
        <v>226</v>
      </c>
      <c r="DR5" s="628"/>
      <c r="DS5" s="628"/>
      <c r="DT5" s="628"/>
      <c r="DU5" s="628"/>
      <c r="DV5" s="628"/>
      <c r="DW5" s="628"/>
      <c r="DX5" s="628"/>
      <c r="DY5" s="628"/>
      <c r="DZ5" s="628"/>
      <c r="EA5" s="628"/>
      <c r="EB5" s="628"/>
      <c r="EC5" s="629"/>
    </row>
    <row r="6" spans="2:143" ht="11.25" customHeight="1" x14ac:dyDescent="0.15">
      <c r="B6" s="642" t="s">
        <v>227</v>
      </c>
      <c r="C6" s="643"/>
      <c r="D6" s="643"/>
      <c r="E6" s="643"/>
      <c r="F6" s="643"/>
      <c r="G6" s="643"/>
      <c r="H6" s="643"/>
      <c r="I6" s="643"/>
      <c r="J6" s="643"/>
      <c r="K6" s="643"/>
      <c r="L6" s="643"/>
      <c r="M6" s="643"/>
      <c r="N6" s="643"/>
      <c r="O6" s="643"/>
      <c r="P6" s="643"/>
      <c r="Q6" s="644"/>
      <c r="R6" s="645">
        <v>242064</v>
      </c>
      <c r="S6" s="646"/>
      <c r="T6" s="646"/>
      <c r="U6" s="646"/>
      <c r="V6" s="646"/>
      <c r="W6" s="646"/>
      <c r="X6" s="646"/>
      <c r="Y6" s="647"/>
      <c r="Z6" s="648">
        <v>0.6</v>
      </c>
      <c r="AA6" s="648"/>
      <c r="AB6" s="648"/>
      <c r="AC6" s="648"/>
      <c r="AD6" s="649">
        <v>242064</v>
      </c>
      <c r="AE6" s="649"/>
      <c r="AF6" s="649"/>
      <c r="AG6" s="649"/>
      <c r="AH6" s="649"/>
      <c r="AI6" s="649"/>
      <c r="AJ6" s="649"/>
      <c r="AK6" s="649"/>
      <c r="AL6" s="650">
        <v>1.5</v>
      </c>
      <c r="AM6" s="651"/>
      <c r="AN6" s="651"/>
      <c r="AO6" s="652"/>
      <c r="AP6" s="642" t="s">
        <v>228</v>
      </c>
      <c r="AQ6" s="643"/>
      <c r="AR6" s="643"/>
      <c r="AS6" s="643"/>
      <c r="AT6" s="643"/>
      <c r="AU6" s="643"/>
      <c r="AV6" s="643"/>
      <c r="AW6" s="643"/>
      <c r="AX6" s="643"/>
      <c r="AY6" s="643"/>
      <c r="AZ6" s="643"/>
      <c r="BA6" s="643"/>
      <c r="BB6" s="643"/>
      <c r="BC6" s="643"/>
      <c r="BD6" s="643"/>
      <c r="BE6" s="643"/>
      <c r="BF6" s="644"/>
      <c r="BG6" s="645">
        <v>3430431</v>
      </c>
      <c r="BH6" s="646"/>
      <c r="BI6" s="646"/>
      <c r="BJ6" s="646"/>
      <c r="BK6" s="646"/>
      <c r="BL6" s="646"/>
      <c r="BM6" s="646"/>
      <c r="BN6" s="647"/>
      <c r="BO6" s="648">
        <v>96.3</v>
      </c>
      <c r="BP6" s="648"/>
      <c r="BQ6" s="648"/>
      <c r="BR6" s="648"/>
      <c r="BS6" s="649">
        <v>19645</v>
      </c>
      <c r="BT6" s="649"/>
      <c r="BU6" s="649"/>
      <c r="BV6" s="649"/>
      <c r="BW6" s="649"/>
      <c r="BX6" s="649"/>
      <c r="BY6" s="649"/>
      <c r="BZ6" s="649"/>
      <c r="CA6" s="649"/>
      <c r="CB6" s="653"/>
      <c r="CD6" s="656" t="s">
        <v>229</v>
      </c>
      <c r="CE6" s="657"/>
      <c r="CF6" s="657"/>
      <c r="CG6" s="657"/>
      <c r="CH6" s="657"/>
      <c r="CI6" s="657"/>
      <c r="CJ6" s="657"/>
      <c r="CK6" s="657"/>
      <c r="CL6" s="657"/>
      <c r="CM6" s="657"/>
      <c r="CN6" s="657"/>
      <c r="CO6" s="657"/>
      <c r="CP6" s="657"/>
      <c r="CQ6" s="658"/>
      <c r="CR6" s="645">
        <v>183921</v>
      </c>
      <c r="CS6" s="646"/>
      <c r="CT6" s="646"/>
      <c r="CU6" s="646"/>
      <c r="CV6" s="646"/>
      <c r="CW6" s="646"/>
      <c r="CX6" s="646"/>
      <c r="CY6" s="647"/>
      <c r="CZ6" s="639">
        <v>0.5</v>
      </c>
      <c r="DA6" s="640"/>
      <c r="DB6" s="640"/>
      <c r="DC6" s="659"/>
      <c r="DD6" s="654" t="s">
        <v>128</v>
      </c>
      <c r="DE6" s="646"/>
      <c r="DF6" s="646"/>
      <c r="DG6" s="646"/>
      <c r="DH6" s="646"/>
      <c r="DI6" s="646"/>
      <c r="DJ6" s="646"/>
      <c r="DK6" s="646"/>
      <c r="DL6" s="646"/>
      <c r="DM6" s="646"/>
      <c r="DN6" s="646"/>
      <c r="DO6" s="646"/>
      <c r="DP6" s="647"/>
      <c r="DQ6" s="654">
        <v>183896</v>
      </c>
      <c r="DR6" s="646"/>
      <c r="DS6" s="646"/>
      <c r="DT6" s="646"/>
      <c r="DU6" s="646"/>
      <c r="DV6" s="646"/>
      <c r="DW6" s="646"/>
      <c r="DX6" s="646"/>
      <c r="DY6" s="646"/>
      <c r="DZ6" s="646"/>
      <c r="EA6" s="646"/>
      <c r="EB6" s="646"/>
      <c r="EC6" s="655"/>
    </row>
    <row r="7" spans="2:143" ht="11.25" customHeight="1" x14ac:dyDescent="0.15">
      <c r="B7" s="642" t="s">
        <v>230</v>
      </c>
      <c r="C7" s="643"/>
      <c r="D7" s="643"/>
      <c r="E7" s="643"/>
      <c r="F7" s="643"/>
      <c r="G7" s="643"/>
      <c r="H7" s="643"/>
      <c r="I7" s="643"/>
      <c r="J7" s="643"/>
      <c r="K7" s="643"/>
      <c r="L7" s="643"/>
      <c r="M7" s="643"/>
      <c r="N7" s="643"/>
      <c r="O7" s="643"/>
      <c r="P7" s="643"/>
      <c r="Q7" s="644"/>
      <c r="R7" s="645">
        <v>1904</v>
      </c>
      <c r="S7" s="646"/>
      <c r="T7" s="646"/>
      <c r="U7" s="646"/>
      <c r="V7" s="646"/>
      <c r="W7" s="646"/>
      <c r="X7" s="646"/>
      <c r="Y7" s="647"/>
      <c r="Z7" s="648">
        <v>0</v>
      </c>
      <c r="AA7" s="648"/>
      <c r="AB7" s="648"/>
      <c r="AC7" s="648"/>
      <c r="AD7" s="649">
        <v>1904</v>
      </c>
      <c r="AE7" s="649"/>
      <c r="AF7" s="649"/>
      <c r="AG7" s="649"/>
      <c r="AH7" s="649"/>
      <c r="AI7" s="649"/>
      <c r="AJ7" s="649"/>
      <c r="AK7" s="649"/>
      <c r="AL7" s="650">
        <v>0</v>
      </c>
      <c r="AM7" s="651"/>
      <c r="AN7" s="651"/>
      <c r="AO7" s="652"/>
      <c r="AP7" s="642" t="s">
        <v>231</v>
      </c>
      <c r="AQ7" s="643"/>
      <c r="AR7" s="643"/>
      <c r="AS7" s="643"/>
      <c r="AT7" s="643"/>
      <c r="AU7" s="643"/>
      <c r="AV7" s="643"/>
      <c r="AW7" s="643"/>
      <c r="AX7" s="643"/>
      <c r="AY7" s="643"/>
      <c r="AZ7" s="643"/>
      <c r="BA7" s="643"/>
      <c r="BB7" s="643"/>
      <c r="BC7" s="643"/>
      <c r="BD7" s="643"/>
      <c r="BE7" s="643"/>
      <c r="BF7" s="644"/>
      <c r="BG7" s="645">
        <v>1403150</v>
      </c>
      <c r="BH7" s="646"/>
      <c r="BI7" s="646"/>
      <c r="BJ7" s="646"/>
      <c r="BK7" s="646"/>
      <c r="BL7" s="646"/>
      <c r="BM7" s="646"/>
      <c r="BN7" s="647"/>
      <c r="BO7" s="648">
        <v>39.4</v>
      </c>
      <c r="BP7" s="648"/>
      <c r="BQ7" s="648"/>
      <c r="BR7" s="648"/>
      <c r="BS7" s="649">
        <v>19645</v>
      </c>
      <c r="BT7" s="649"/>
      <c r="BU7" s="649"/>
      <c r="BV7" s="649"/>
      <c r="BW7" s="649"/>
      <c r="BX7" s="649"/>
      <c r="BY7" s="649"/>
      <c r="BZ7" s="649"/>
      <c r="CA7" s="649"/>
      <c r="CB7" s="653"/>
      <c r="CD7" s="660" t="s">
        <v>232</v>
      </c>
      <c r="CE7" s="661"/>
      <c r="CF7" s="661"/>
      <c r="CG7" s="661"/>
      <c r="CH7" s="661"/>
      <c r="CI7" s="661"/>
      <c r="CJ7" s="661"/>
      <c r="CK7" s="661"/>
      <c r="CL7" s="661"/>
      <c r="CM7" s="661"/>
      <c r="CN7" s="661"/>
      <c r="CO7" s="661"/>
      <c r="CP7" s="661"/>
      <c r="CQ7" s="662"/>
      <c r="CR7" s="645">
        <v>5738752</v>
      </c>
      <c r="CS7" s="646"/>
      <c r="CT7" s="646"/>
      <c r="CU7" s="646"/>
      <c r="CV7" s="646"/>
      <c r="CW7" s="646"/>
      <c r="CX7" s="646"/>
      <c r="CY7" s="647"/>
      <c r="CZ7" s="648">
        <v>15.9</v>
      </c>
      <c r="DA7" s="648"/>
      <c r="DB7" s="648"/>
      <c r="DC7" s="648"/>
      <c r="DD7" s="654">
        <v>2464698</v>
      </c>
      <c r="DE7" s="646"/>
      <c r="DF7" s="646"/>
      <c r="DG7" s="646"/>
      <c r="DH7" s="646"/>
      <c r="DI7" s="646"/>
      <c r="DJ7" s="646"/>
      <c r="DK7" s="646"/>
      <c r="DL7" s="646"/>
      <c r="DM7" s="646"/>
      <c r="DN7" s="646"/>
      <c r="DO7" s="646"/>
      <c r="DP7" s="647"/>
      <c r="DQ7" s="654">
        <v>2857957</v>
      </c>
      <c r="DR7" s="646"/>
      <c r="DS7" s="646"/>
      <c r="DT7" s="646"/>
      <c r="DU7" s="646"/>
      <c r="DV7" s="646"/>
      <c r="DW7" s="646"/>
      <c r="DX7" s="646"/>
      <c r="DY7" s="646"/>
      <c r="DZ7" s="646"/>
      <c r="EA7" s="646"/>
      <c r="EB7" s="646"/>
      <c r="EC7" s="655"/>
    </row>
    <row r="8" spans="2:143" ht="11.25" customHeight="1" x14ac:dyDescent="0.15">
      <c r="B8" s="642" t="s">
        <v>233</v>
      </c>
      <c r="C8" s="643"/>
      <c r="D8" s="643"/>
      <c r="E8" s="643"/>
      <c r="F8" s="643"/>
      <c r="G8" s="643"/>
      <c r="H8" s="643"/>
      <c r="I8" s="643"/>
      <c r="J8" s="643"/>
      <c r="K8" s="643"/>
      <c r="L8" s="643"/>
      <c r="M8" s="643"/>
      <c r="N8" s="643"/>
      <c r="O8" s="643"/>
      <c r="P8" s="643"/>
      <c r="Q8" s="644"/>
      <c r="R8" s="645">
        <v>8653</v>
      </c>
      <c r="S8" s="646"/>
      <c r="T8" s="646"/>
      <c r="U8" s="646"/>
      <c r="V8" s="646"/>
      <c r="W8" s="646"/>
      <c r="X8" s="646"/>
      <c r="Y8" s="647"/>
      <c r="Z8" s="648">
        <v>0</v>
      </c>
      <c r="AA8" s="648"/>
      <c r="AB8" s="648"/>
      <c r="AC8" s="648"/>
      <c r="AD8" s="649">
        <v>8653</v>
      </c>
      <c r="AE8" s="649"/>
      <c r="AF8" s="649"/>
      <c r="AG8" s="649"/>
      <c r="AH8" s="649"/>
      <c r="AI8" s="649"/>
      <c r="AJ8" s="649"/>
      <c r="AK8" s="649"/>
      <c r="AL8" s="650">
        <v>0.1</v>
      </c>
      <c r="AM8" s="651"/>
      <c r="AN8" s="651"/>
      <c r="AO8" s="652"/>
      <c r="AP8" s="642" t="s">
        <v>234</v>
      </c>
      <c r="AQ8" s="643"/>
      <c r="AR8" s="643"/>
      <c r="AS8" s="643"/>
      <c r="AT8" s="643"/>
      <c r="AU8" s="643"/>
      <c r="AV8" s="643"/>
      <c r="AW8" s="643"/>
      <c r="AX8" s="643"/>
      <c r="AY8" s="643"/>
      <c r="AZ8" s="643"/>
      <c r="BA8" s="643"/>
      <c r="BB8" s="643"/>
      <c r="BC8" s="643"/>
      <c r="BD8" s="643"/>
      <c r="BE8" s="643"/>
      <c r="BF8" s="644"/>
      <c r="BG8" s="645">
        <v>55654</v>
      </c>
      <c r="BH8" s="646"/>
      <c r="BI8" s="646"/>
      <c r="BJ8" s="646"/>
      <c r="BK8" s="646"/>
      <c r="BL8" s="646"/>
      <c r="BM8" s="646"/>
      <c r="BN8" s="647"/>
      <c r="BO8" s="648">
        <v>1.6</v>
      </c>
      <c r="BP8" s="648"/>
      <c r="BQ8" s="648"/>
      <c r="BR8" s="648"/>
      <c r="BS8" s="654" t="s">
        <v>235</v>
      </c>
      <c r="BT8" s="646"/>
      <c r="BU8" s="646"/>
      <c r="BV8" s="646"/>
      <c r="BW8" s="646"/>
      <c r="BX8" s="646"/>
      <c r="BY8" s="646"/>
      <c r="BZ8" s="646"/>
      <c r="CA8" s="646"/>
      <c r="CB8" s="655"/>
      <c r="CD8" s="660" t="s">
        <v>236</v>
      </c>
      <c r="CE8" s="661"/>
      <c r="CF8" s="661"/>
      <c r="CG8" s="661"/>
      <c r="CH8" s="661"/>
      <c r="CI8" s="661"/>
      <c r="CJ8" s="661"/>
      <c r="CK8" s="661"/>
      <c r="CL8" s="661"/>
      <c r="CM8" s="661"/>
      <c r="CN8" s="661"/>
      <c r="CO8" s="661"/>
      <c r="CP8" s="661"/>
      <c r="CQ8" s="662"/>
      <c r="CR8" s="645">
        <v>8118326</v>
      </c>
      <c r="CS8" s="646"/>
      <c r="CT8" s="646"/>
      <c r="CU8" s="646"/>
      <c r="CV8" s="646"/>
      <c r="CW8" s="646"/>
      <c r="CX8" s="646"/>
      <c r="CY8" s="647"/>
      <c r="CZ8" s="648">
        <v>22.5</v>
      </c>
      <c r="DA8" s="648"/>
      <c r="DB8" s="648"/>
      <c r="DC8" s="648"/>
      <c r="DD8" s="654">
        <v>25597</v>
      </c>
      <c r="DE8" s="646"/>
      <c r="DF8" s="646"/>
      <c r="DG8" s="646"/>
      <c r="DH8" s="646"/>
      <c r="DI8" s="646"/>
      <c r="DJ8" s="646"/>
      <c r="DK8" s="646"/>
      <c r="DL8" s="646"/>
      <c r="DM8" s="646"/>
      <c r="DN8" s="646"/>
      <c r="DO8" s="646"/>
      <c r="DP8" s="647"/>
      <c r="DQ8" s="654">
        <v>3988837</v>
      </c>
      <c r="DR8" s="646"/>
      <c r="DS8" s="646"/>
      <c r="DT8" s="646"/>
      <c r="DU8" s="646"/>
      <c r="DV8" s="646"/>
      <c r="DW8" s="646"/>
      <c r="DX8" s="646"/>
      <c r="DY8" s="646"/>
      <c r="DZ8" s="646"/>
      <c r="EA8" s="646"/>
      <c r="EB8" s="646"/>
      <c r="EC8" s="655"/>
    </row>
    <row r="9" spans="2:143" ht="11.25" customHeight="1" x14ac:dyDescent="0.15">
      <c r="B9" s="642" t="s">
        <v>237</v>
      </c>
      <c r="C9" s="643"/>
      <c r="D9" s="643"/>
      <c r="E9" s="643"/>
      <c r="F9" s="643"/>
      <c r="G9" s="643"/>
      <c r="H9" s="643"/>
      <c r="I9" s="643"/>
      <c r="J9" s="643"/>
      <c r="K9" s="643"/>
      <c r="L9" s="643"/>
      <c r="M9" s="643"/>
      <c r="N9" s="643"/>
      <c r="O9" s="643"/>
      <c r="P9" s="643"/>
      <c r="Q9" s="644"/>
      <c r="R9" s="645">
        <v>4732</v>
      </c>
      <c r="S9" s="646"/>
      <c r="T9" s="646"/>
      <c r="U9" s="646"/>
      <c r="V9" s="646"/>
      <c r="W9" s="646"/>
      <c r="X9" s="646"/>
      <c r="Y9" s="647"/>
      <c r="Z9" s="648">
        <v>0</v>
      </c>
      <c r="AA9" s="648"/>
      <c r="AB9" s="648"/>
      <c r="AC9" s="648"/>
      <c r="AD9" s="649">
        <v>4732</v>
      </c>
      <c r="AE9" s="649"/>
      <c r="AF9" s="649"/>
      <c r="AG9" s="649"/>
      <c r="AH9" s="649"/>
      <c r="AI9" s="649"/>
      <c r="AJ9" s="649"/>
      <c r="AK9" s="649"/>
      <c r="AL9" s="650">
        <v>0</v>
      </c>
      <c r="AM9" s="651"/>
      <c r="AN9" s="651"/>
      <c r="AO9" s="652"/>
      <c r="AP9" s="642" t="s">
        <v>238</v>
      </c>
      <c r="AQ9" s="643"/>
      <c r="AR9" s="643"/>
      <c r="AS9" s="643"/>
      <c r="AT9" s="643"/>
      <c r="AU9" s="643"/>
      <c r="AV9" s="643"/>
      <c r="AW9" s="643"/>
      <c r="AX9" s="643"/>
      <c r="AY9" s="643"/>
      <c r="AZ9" s="643"/>
      <c r="BA9" s="643"/>
      <c r="BB9" s="643"/>
      <c r="BC9" s="643"/>
      <c r="BD9" s="643"/>
      <c r="BE9" s="643"/>
      <c r="BF9" s="644"/>
      <c r="BG9" s="645">
        <v>1175421</v>
      </c>
      <c r="BH9" s="646"/>
      <c r="BI9" s="646"/>
      <c r="BJ9" s="646"/>
      <c r="BK9" s="646"/>
      <c r="BL9" s="646"/>
      <c r="BM9" s="646"/>
      <c r="BN9" s="647"/>
      <c r="BO9" s="648">
        <v>33</v>
      </c>
      <c r="BP9" s="648"/>
      <c r="BQ9" s="648"/>
      <c r="BR9" s="648"/>
      <c r="BS9" s="654" t="s">
        <v>128</v>
      </c>
      <c r="BT9" s="646"/>
      <c r="BU9" s="646"/>
      <c r="BV9" s="646"/>
      <c r="BW9" s="646"/>
      <c r="BX9" s="646"/>
      <c r="BY9" s="646"/>
      <c r="BZ9" s="646"/>
      <c r="CA9" s="646"/>
      <c r="CB9" s="655"/>
      <c r="CD9" s="660" t="s">
        <v>239</v>
      </c>
      <c r="CE9" s="661"/>
      <c r="CF9" s="661"/>
      <c r="CG9" s="661"/>
      <c r="CH9" s="661"/>
      <c r="CI9" s="661"/>
      <c r="CJ9" s="661"/>
      <c r="CK9" s="661"/>
      <c r="CL9" s="661"/>
      <c r="CM9" s="661"/>
      <c r="CN9" s="661"/>
      <c r="CO9" s="661"/>
      <c r="CP9" s="661"/>
      <c r="CQ9" s="662"/>
      <c r="CR9" s="645">
        <v>5935041</v>
      </c>
      <c r="CS9" s="646"/>
      <c r="CT9" s="646"/>
      <c r="CU9" s="646"/>
      <c r="CV9" s="646"/>
      <c r="CW9" s="646"/>
      <c r="CX9" s="646"/>
      <c r="CY9" s="647"/>
      <c r="CZ9" s="648">
        <v>16.5</v>
      </c>
      <c r="DA9" s="648"/>
      <c r="DB9" s="648"/>
      <c r="DC9" s="648"/>
      <c r="DD9" s="654">
        <v>2709954</v>
      </c>
      <c r="DE9" s="646"/>
      <c r="DF9" s="646"/>
      <c r="DG9" s="646"/>
      <c r="DH9" s="646"/>
      <c r="DI9" s="646"/>
      <c r="DJ9" s="646"/>
      <c r="DK9" s="646"/>
      <c r="DL9" s="646"/>
      <c r="DM9" s="646"/>
      <c r="DN9" s="646"/>
      <c r="DO9" s="646"/>
      <c r="DP9" s="647"/>
      <c r="DQ9" s="654">
        <v>3003351</v>
      </c>
      <c r="DR9" s="646"/>
      <c r="DS9" s="646"/>
      <c r="DT9" s="646"/>
      <c r="DU9" s="646"/>
      <c r="DV9" s="646"/>
      <c r="DW9" s="646"/>
      <c r="DX9" s="646"/>
      <c r="DY9" s="646"/>
      <c r="DZ9" s="646"/>
      <c r="EA9" s="646"/>
      <c r="EB9" s="646"/>
      <c r="EC9" s="655"/>
    </row>
    <row r="10" spans="2:143" ht="11.25" customHeight="1" x14ac:dyDescent="0.15">
      <c r="B10" s="642" t="s">
        <v>240</v>
      </c>
      <c r="C10" s="643"/>
      <c r="D10" s="643"/>
      <c r="E10" s="643"/>
      <c r="F10" s="643"/>
      <c r="G10" s="643"/>
      <c r="H10" s="643"/>
      <c r="I10" s="643"/>
      <c r="J10" s="643"/>
      <c r="K10" s="643"/>
      <c r="L10" s="643"/>
      <c r="M10" s="643"/>
      <c r="N10" s="643"/>
      <c r="O10" s="643"/>
      <c r="P10" s="643"/>
      <c r="Q10" s="644"/>
      <c r="R10" s="645" t="s">
        <v>128</v>
      </c>
      <c r="S10" s="646"/>
      <c r="T10" s="646"/>
      <c r="U10" s="646"/>
      <c r="V10" s="646"/>
      <c r="W10" s="646"/>
      <c r="X10" s="646"/>
      <c r="Y10" s="647"/>
      <c r="Z10" s="648" t="s">
        <v>128</v>
      </c>
      <c r="AA10" s="648"/>
      <c r="AB10" s="648"/>
      <c r="AC10" s="648"/>
      <c r="AD10" s="649" t="s">
        <v>128</v>
      </c>
      <c r="AE10" s="649"/>
      <c r="AF10" s="649"/>
      <c r="AG10" s="649"/>
      <c r="AH10" s="649"/>
      <c r="AI10" s="649"/>
      <c r="AJ10" s="649"/>
      <c r="AK10" s="649"/>
      <c r="AL10" s="650" t="s">
        <v>235</v>
      </c>
      <c r="AM10" s="651"/>
      <c r="AN10" s="651"/>
      <c r="AO10" s="652"/>
      <c r="AP10" s="642" t="s">
        <v>241</v>
      </c>
      <c r="AQ10" s="643"/>
      <c r="AR10" s="643"/>
      <c r="AS10" s="643"/>
      <c r="AT10" s="643"/>
      <c r="AU10" s="643"/>
      <c r="AV10" s="643"/>
      <c r="AW10" s="643"/>
      <c r="AX10" s="643"/>
      <c r="AY10" s="643"/>
      <c r="AZ10" s="643"/>
      <c r="BA10" s="643"/>
      <c r="BB10" s="643"/>
      <c r="BC10" s="643"/>
      <c r="BD10" s="643"/>
      <c r="BE10" s="643"/>
      <c r="BF10" s="644"/>
      <c r="BG10" s="645">
        <v>73009</v>
      </c>
      <c r="BH10" s="646"/>
      <c r="BI10" s="646"/>
      <c r="BJ10" s="646"/>
      <c r="BK10" s="646"/>
      <c r="BL10" s="646"/>
      <c r="BM10" s="646"/>
      <c r="BN10" s="647"/>
      <c r="BO10" s="648">
        <v>2</v>
      </c>
      <c r="BP10" s="648"/>
      <c r="BQ10" s="648"/>
      <c r="BR10" s="648"/>
      <c r="BS10" s="654" t="s">
        <v>128</v>
      </c>
      <c r="BT10" s="646"/>
      <c r="BU10" s="646"/>
      <c r="BV10" s="646"/>
      <c r="BW10" s="646"/>
      <c r="BX10" s="646"/>
      <c r="BY10" s="646"/>
      <c r="BZ10" s="646"/>
      <c r="CA10" s="646"/>
      <c r="CB10" s="655"/>
      <c r="CD10" s="660" t="s">
        <v>242</v>
      </c>
      <c r="CE10" s="661"/>
      <c r="CF10" s="661"/>
      <c r="CG10" s="661"/>
      <c r="CH10" s="661"/>
      <c r="CI10" s="661"/>
      <c r="CJ10" s="661"/>
      <c r="CK10" s="661"/>
      <c r="CL10" s="661"/>
      <c r="CM10" s="661"/>
      <c r="CN10" s="661"/>
      <c r="CO10" s="661"/>
      <c r="CP10" s="661"/>
      <c r="CQ10" s="662"/>
      <c r="CR10" s="645">
        <v>23459</v>
      </c>
      <c r="CS10" s="646"/>
      <c r="CT10" s="646"/>
      <c r="CU10" s="646"/>
      <c r="CV10" s="646"/>
      <c r="CW10" s="646"/>
      <c r="CX10" s="646"/>
      <c r="CY10" s="647"/>
      <c r="CZ10" s="648">
        <v>0.1</v>
      </c>
      <c r="DA10" s="648"/>
      <c r="DB10" s="648"/>
      <c r="DC10" s="648"/>
      <c r="DD10" s="654">
        <v>200</v>
      </c>
      <c r="DE10" s="646"/>
      <c r="DF10" s="646"/>
      <c r="DG10" s="646"/>
      <c r="DH10" s="646"/>
      <c r="DI10" s="646"/>
      <c r="DJ10" s="646"/>
      <c r="DK10" s="646"/>
      <c r="DL10" s="646"/>
      <c r="DM10" s="646"/>
      <c r="DN10" s="646"/>
      <c r="DO10" s="646"/>
      <c r="DP10" s="647"/>
      <c r="DQ10" s="654">
        <v>10098</v>
      </c>
      <c r="DR10" s="646"/>
      <c r="DS10" s="646"/>
      <c r="DT10" s="646"/>
      <c r="DU10" s="646"/>
      <c r="DV10" s="646"/>
      <c r="DW10" s="646"/>
      <c r="DX10" s="646"/>
      <c r="DY10" s="646"/>
      <c r="DZ10" s="646"/>
      <c r="EA10" s="646"/>
      <c r="EB10" s="646"/>
      <c r="EC10" s="655"/>
    </row>
    <row r="11" spans="2:143" ht="11.25" customHeight="1" x14ac:dyDescent="0.15">
      <c r="B11" s="642" t="s">
        <v>243</v>
      </c>
      <c r="C11" s="643"/>
      <c r="D11" s="643"/>
      <c r="E11" s="643"/>
      <c r="F11" s="643"/>
      <c r="G11" s="643"/>
      <c r="H11" s="643"/>
      <c r="I11" s="643"/>
      <c r="J11" s="643"/>
      <c r="K11" s="643"/>
      <c r="L11" s="643"/>
      <c r="M11" s="643"/>
      <c r="N11" s="643"/>
      <c r="O11" s="643"/>
      <c r="P11" s="643"/>
      <c r="Q11" s="644"/>
      <c r="R11" s="645">
        <v>646247</v>
      </c>
      <c r="S11" s="646"/>
      <c r="T11" s="646"/>
      <c r="U11" s="646"/>
      <c r="V11" s="646"/>
      <c r="W11" s="646"/>
      <c r="X11" s="646"/>
      <c r="Y11" s="647"/>
      <c r="Z11" s="650">
        <v>1.7</v>
      </c>
      <c r="AA11" s="651"/>
      <c r="AB11" s="651"/>
      <c r="AC11" s="663"/>
      <c r="AD11" s="654">
        <v>646247</v>
      </c>
      <c r="AE11" s="646"/>
      <c r="AF11" s="646"/>
      <c r="AG11" s="646"/>
      <c r="AH11" s="646"/>
      <c r="AI11" s="646"/>
      <c r="AJ11" s="646"/>
      <c r="AK11" s="647"/>
      <c r="AL11" s="650">
        <v>4.0999999999999996</v>
      </c>
      <c r="AM11" s="651"/>
      <c r="AN11" s="651"/>
      <c r="AO11" s="652"/>
      <c r="AP11" s="642" t="s">
        <v>244</v>
      </c>
      <c r="AQ11" s="643"/>
      <c r="AR11" s="643"/>
      <c r="AS11" s="643"/>
      <c r="AT11" s="643"/>
      <c r="AU11" s="643"/>
      <c r="AV11" s="643"/>
      <c r="AW11" s="643"/>
      <c r="AX11" s="643"/>
      <c r="AY11" s="643"/>
      <c r="AZ11" s="643"/>
      <c r="BA11" s="643"/>
      <c r="BB11" s="643"/>
      <c r="BC11" s="643"/>
      <c r="BD11" s="643"/>
      <c r="BE11" s="643"/>
      <c r="BF11" s="644"/>
      <c r="BG11" s="645">
        <v>99066</v>
      </c>
      <c r="BH11" s="646"/>
      <c r="BI11" s="646"/>
      <c r="BJ11" s="646"/>
      <c r="BK11" s="646"/>
      <c r="BL11" s="646"/>
      <c r="BM11" s="646"/>
      <c r="BN11" s="647"/>
      <c r="BO11" s="648">
        <v>2.8</v>
      </c>
      <c r="BP11" s="648"/>
      <c r="BQ11" s="648"/>
      <c r="BR11" s="648"/>
      <c r="BS11" s="654">
        <v>19645</v>
      </c>
      <c r="BT11" s="646"/>
      <c r="BU11" s="646"/>
      <c r="BV11" s="646"/>
      <c r="BW11" s="646"/>
      <c r="BX11" s="646"/>
      <c r="BY11" s="646"/>
      <c r="BZ11" s="646"/>
      <c r="CA11" s="646"/>
      <c r="CB11" s="655"/>
      <c r="CD11" s="660" t="s">
        <v>245</v>
      </c>
      <c r="CE11" s="661"/>
      <c r="CF11" s="661"/>
      <c r="CG11" s="661"/>
      <c r="CH11" s="661"/>
      <c r="CI11" s="661"/>
      <c r="CJ11" s="661"/>
      <c r="CK11" s="661"/>
      <c r="CL11" s="661"/>
      <c r="CM11" s="661"/>
      <c r="CN11" s="661"/>
      <c r="CO11" s="661"/>
      <c r="CP11" s="661"/>
      <c r="CQ11" s="662"/>
      <c r="CR11" s="645">
        <v>3152267</v>
      </c>
      <c r="CS11" s="646"/>
      <c r="CT11" s="646"/>
      <c r="CU11" s="646"/>
      <c r="CV11" s="646"/>
      <c r="CW11" s="646"/>
      <c r="CX11" s="646"/>
      <c r="CY11" s="647"/>
      <c r="CZ11" s="648">
        <v>8.6999999999999993</v>
      </c>
      <c r="DA11" s="648"/>
      <c r="DB11" s="648"/>
      <c r="DC11" s="648"/>
      <c r="DD11" s="654">
        <v>1213316</v>
      </c>
      <c r="DE11" s="646"/>
      <c r="DF11" s="646"/>
      <c r="DG11" s="646"/>
      <c r="DH11" s="646"/>
      <c r="DI11" s="646"/>
      <c r="DJ11" s="646"/>
      <c r="DK11" s="646"/>
      <c r="DL11" s="646"/>
      <c r="DM11" s="646"/>
      <c r="DN11" s="646"/>
      <c r="DO11" s="646"/>
      <c r="DP11" s="647"/>
      <c r="DQ11" s="654">
        <v>1011651</v>
      </c>
      <c r="DR11" s="646"/>
      <c r="DS11" s="646"/>
      <c r="DT11" s="646"/>
      <c r="DU11" s="646"/>
      <c r="DV11" s="646"/>
      <c r="DW11" s="646"/>
      <c r="DX11" s="646"/>
      <c r="DY11" s="646"/>
      <c r="DZ11" s="646"/>
      <c r="EA11" s="646"/>
      <c r="EB11" s="646"/>
      <c r="EC11" s="655"/>
    </row>
    <row r="12" spans="2:143" ht="11.25" customHeight="1" x14ac:dyDescent="0.15">
      <c r="B12" s="642" t="s">
        <v>246</v>
      </c>
      <c r="C12" s="643"/>
      <c r="D12" s="643"/>
      <c r="E12" s="643"/>
      <c r="F12" s="643"/>
      <c r="G12" s="643"/>
      <c r="H12" s="643"/>
      <c r="I12" s="643"/>
      <c r="J12" s="643"/>
      <c r="K12" s="643"/>
      <c r="L12" s="643"/>
      <c r="M12" s="643"/>
      <c r="N12" s="643"/>
      <c r="O12" s="643"/>
      <c r="P12" s="643"/>
      <c r="Q12" s="644"/>
      <c r="R12" s="645">
        <v>4664</v>
      </c>
      <c r="S12" s="646"/>
      <c r="T12" s="646"/>
      <c r="U12" s="646"/>
      <c r="V12" s="646"/>
      <c r="W12" s="646"/>
      <c r="X12" s="646"/>
      <c r="Y12" s="647"/>
      <c r="Z12" s="648">
        <v>0</v>
      </c>
      <c r="AA12" s="648"/>
      <c r="AB12" s="648"/>
      <c r="AC12" s="648"/>
      <c r="AD12" s="649">
        <v>4664</v>
      </c>
      <c r="AE12" s="649"/>
      <c r="AF12" s="649"/>
      <c r="AG12" s="649"/>
      <c r="AH12" s="649"/>
      <c r="AI12" s="649"/>
      <c r="AJ12" s="649"/>
      <c r="AK12" s="649"/>
      <c r="AL12" s="650">
        <v>0</v>
      </c>
      <c r="AM12" s="651"/>
      <c r="AN12" s="651"/>
      <c r="AO12" s="652"/>
      <c r="AP12" s="642" t="s">
        <v>247</v>
      </c>
      <c r="AQ12" s="643"/>
      <c r="AR12" s="643"/>
      <c r="AS12" s="643"/>
      <c r="AT12" s="643"/>
      <c r="AU12" s="643"/>
      <c r="AV12" s="643"/>
      <c r="AW12" s="643"/>
      <c r="AX12" s="643"/>
      <c r="AY12" s="643"/>
      <c r="AZ12" s="643"/>
      <c r="BA12" s="643"/>
      <c r="BB12" s="643"/>
      <c r="BC12" s="643"/>
      <c r="BD12" s="643"/>
      <c r="BE12" s="643"/>
      <c r="BF12" s="644"/>
      <c r="BG12" s="645">
        <v>1586262</v>
      </c>
      <c r="BH12" s="646"/>
      <c r="BI12" s="646"/>
      <c r="BJ12" s="646"/>
      <c r="BK12" s="646"/>
      <c r="BL12" s="646"/>
      <c r="BM12" s="646"/>
      <c r="BN12" s="647"/>
      <c r="BO12" s="648">
        <v>44.5</v>
      </c>
      <c r="BP12" s="648"/>
      <c r="BQ12" s="648"/>
      <c r="BR12" s="648"/>
      <c r="BS12" s="654" t="s">
        <v>128</v>
      </c>
      <c r="BT12" s="646"/>
      <c r="BU12" s="646"/>
      <c r="BV12" s="646"/>
      <c r="BW12" s="646"/>
      <c r="BX12" s="646"/>
      <c r="BY12" s="646"/>
      <c r="BZ12" s="646"/>
      <c r="CA12" s="646"/>
      <c r="CB12" s="655"/>
      <c r="CD12" s="660" t="s">
        <v>248</v>
      </c>
      <c r="CE12" s="661"/>
      <c r="CF12" s="661"/>
      <c r="CG12" s="661"/>
      <c r="CH12" s="661"/>
      <c r="CI12" s="661"/>
      <c r="CJ12" s="661"/>
      <c r="CK12" s="661"/>
      <c r="CL12" s="661"/>
      <c r="CM12" s="661"/>
      <c r="CN12" s="661"/>
      <c r="CO12" s="661"/>
      <c r="CP12" s="661"/>
      <c r="CQ12" s="662"/>
      <c r="CR12" s="645">
        <v>2386497</v>
      </c>
      <c r="CS12" s="646"/>
      <c r="CT12" s="646"/>
      <c r="CU12" s="646"/>
      <c r="CV12" s="646"/>
      <c r="CW12" s="646"/>
      <c r="CX12" s="646"/>
      <c r="CY12" s="647"/>
      <c r="CZ12" s="648">
        <v>6.6</v>
      </c>
      <c r="DA12" s="648"/>
      <c r="DB12" s="648"/>
      <c r="DC12" s="648"/>
      <c r="DD12" s="654">
        <v>170019</v>
      </c>
      <c r="DE12" s="646"/>
      <c r="DF12" s="646"/>
      <c r="DG12" s="646"/>
      <c r="DH12" s="646"/>
      <c r="DI12" s="646"/>
      <c r="DJ12" s="646"/>
      <c r="DK12" s="646"/>
      <c r="DL12" s="646"/>
      <c r="DM12" s="646"/>
      <c r="DN12" s="646"/>
      <c r="DO12" s="646"/>
      <c r="DP12" s="647"/>
      <c r="DQ12" s="654">
        <v>1048665</v>
      </c>
      <c r="DR12" s="646"/>
      <c r="DS12" s="646"/>
      <c r="DT12" s="646"/>
      <c r="DU12" s="646"/>
      <c r="DV12" s="646"/>
      <c r="DW12" s="646"/>
      <c r="DX12" s="646"/>
      <c r="DY12" s="646"/>
      <c r="DZ12" s="646"/>
      <c r="EA12" s="646"/>
      <c r="EB12" s="646"/>
      <c r="EC12" s="655"/>
    </row>
    <row r="13" spans="2:143" ht="11.25" customHeight="1" x14ac:dyDescent="0.15">
      <c r="B13" s="642" t="s">
        <v>249</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128</v>
      </c>
      <c r="AA13" s="648"/>
      <c r="AB13" s="648"/>
      <c r="AC13" s="648"/>
      <c r="AD13" s="649" t="s">
        <v>128</v>
      </c>
      <c r="AE13" s="649"/>
      <c r="AF13" s="649"/>
      <c r="AG13" s="649"/>
      <c r="AH13" s="649"/>
      <c r="AI13" s="649"/>
      <c r="AJ13" s="649"/>
      <c r="AK13" s="649"/>
      <c r="AL13" s="650" t="s">
        <v>128</v>
      </c>
      <c r="AM13" s="651"/>
      <c r="AN13" s="651"/>
      <c r="AO13" s="652"/>
      <c r="AP13" s="642" t="s">
        <v>250</v>
      </c>
      <c r="AQ13" s="643"/>
      <c r="AR13" s="643"/>
      <c r="AS13" s="643"/>
      <c r="AT13" s="643"/>
      <c r="AU13" s="643"/>
      <c r="AV13" s="643"/>
      <c r="AW13" s="643"/>
      <c r="AX13" s="643"/>
      <c r="AY13" s="643"/>
      <c r="AZ13" s="643"/>
      <c r="BA13" s="643"/>
      <c r="BB13" s="643"/>
      <c r="BC13" s="643"/>
      <c r="BD13" s="643"/>
      <c r="BE13" s="643"/>
      <c r="BF13" s="644"/>
      <c r="BG13" s="645">
        <v>1549948</v>
      </c>
      <c r="BH13" s="646"/>
      <c r="BI13" s="646"/>
      <c r="BJ13" s="646"/>
      <c r="BK13" s="646"/>
      <c r="BL13" s="646"/>
      <c r="BM13" s="646"/>
      <c r="BN13" s="647"/>
      <c r="BO13" s="648">
        <v>43.5</v>
      </c>
      <c r="BP13" s="648"/>
      <c r="BQ13" s="648"/>
      <c r="BR13" s="648"/>
      <c r="BS13" s="654" t="s">
        <v>235</v>
      </c>
      <c r="BT13" s="646"/>
      <c r="BU13" s="646"/>
      <c r="BV13" s="646"/>
      <c r="BW13" s="646"/>
      <c r="BX13" s="646"/>
      <c r="BY13" s="646"/>
      <c r="BZ13" s="646"/>
      <c r="CA13" s="646"/>
      <c r="CB13" s="655"/>
      <c r="CD13" s="660" t="s">
        <v>251</v>
      </c>
      <c r="CE13" s="661"/>
      <c r="CF13" s="661"/>
      <c r="CG13" s="661"/>
      <c r="CH13" s="661"/>
      <c r="CI13" s="661"/>
      <c r="CJ13" s="661"/>
      <c r="CK13" s="661"/>
      <c r="CL13" s="661"/>
      <c r="CM13" s="661"/>
      <c r="CN13" s="661"/>
      <c r="CO13" s="661"/>
      <c r="CP13" s="661"/>
      <c r="CQ13" s="662"/>
      <c r="CR13" s="645">
        <v>1815506</v>
      </c>
      <c r="CS13" s="646"/>
      <c r="CT13" s="646"/>
      <c r="CU13" s="646"/>
      <c r="CV13" s="646"/>
      <c r="CW13" s="646"/>
      <c r="CX13" s="646"/>
      <c r="CY13" s="647"/>
      <c r="CZ13" s="648">
        <v>5</v>
      </c>
      <c r="DA13" s="648"/>
      <c r="DB13" s="648"/>
      <c r="DC13" s="648"/>
      <c r="DD13" s="654">
        <v>1243068</v>
      </c>
      <c r="DE13" s="646"/>
      <c r="DF13" s="646"/>
      <c r="DG13" s="646"/>
      <c r="DH13" s="646"/>
      <c r="DI13" s="646"/>
      <c r="DJ13" s="646"/>
      <c r="DK13" s="646"/>
      <c r="DL13" s="646"/>
      <c r="DM13" s="646"/>
      <c r="DN13" s="646"/>
      <c r="DO13" s="646"/>
      <c r="DP13" s="647"/>
      <c r="DQ13" s="654">
        <v>645291</v>
      </c>
      <c r="DR13" s="646"/>
      <c r="DS13" s="646"/>
      <c r="DT13" s="646"/>
      <c r="DU13" s="646"/>
      <c r="DV13" s="646"/>
      <c r="DW13" s="646"/>
      <c r="DX13" s="646"/>
      <c r="DY13" s="646"/>
      <c r="DZ13" s="646"/>
      <c r="EA13" s="646"/>
      <c r="EB13" s="646"/>
      <c r="EC13" s="655"/>
    </row>
    <row r="14" spans="2:143" ht="11.25" customHeight="1" x14ac:dyDescent="0.15">
      <c r="B14" s="642" t="s">
        <v>252</v>
      </c>
      <c r="C14" s="643"/>
      <c r="D14" s="643"/>
      <c r="E14" s="643"/>
      <c r="F14" s="643"/>
      <c r="G14" s="643"/>
      <c r="H14" s="643"/>
      <c r="I14" s="643"/>
      <c r="J14" s="643"/>
      <c r="K14" s="643"/>
      <c r="L14" s="643"/>
      <c r="M14" s="643"/>
      <c r="N14" s="643"/>
      <c r="O14" s="643"/>
      <c r="P14" s="643"/>
      <c r="Q14" s="644"/>
      <c r="R14" s="645">
        <v>24260</v>
      </c>
      <c r="S14" s="646"/>
      <c r="T14" s="646"/>
      <c r="U14" s="646"/>
      <c r="V14" s="646"/>
      <c r="W14" s="646"/>
      <c r="X14" s="646"/>
      <c r="Y14" s="647"/>
      <c r="Z14" s="648">
        <v>0.1</v>
      </c>
      <c r="AA14" s="648"/>
      <c r="AB14" s="648"/>
      <c r="AC14" s="648"/>
      <c r="AD14" s="649">
        <v>24260</v>
      </c>
      <c r="AE14" s="649"/>
      <c r="AF14" s="649"/>
      <c r="AG14" s="649"/>
      <c r="AH14" s="649"/>
      <c r="AI14" s="649"/>
      <c r="AJ14" s="649"/>
      <c r="AK14" s="649"/>
      <c r="AL14" s="650">
        <v>0.2</v>
      </c>
      <c r="AM14" s="651"/>
      <c r="AN14" s="651"/>
      <c r="AO14" s="652"/>
      <c r="AP14" s="642" t="s">
        <v>253</v>
      </c>
      <c r="AQ14" s="643"/>
      <c r="AR14" s="643"/>
      <c r="AS14" s="643"/>
      <c r="AT14" s="643"/>
      <c r="AU14" s="643"/>
      <c r="AV14" s="643"/>
      <c r="AW14" s="643"/>
      <c r="AX14" s="643"/>
      <c r="AY14" s="643"/>
      <c r="AZ14" s="643"/>
      <c r="BA14" s="643"/>
      <c r="BB14" s="643"/>
      <c r="BC14" s="643"/>
      <c r="BD14" s="643"/>
      <c r="BE14" s="643"/>
      <c r="BF14" s="644"/>
      <c r="BG14" s="645">
        <v>161151</v>
      </c>
      <c r="BH14" s="646"/>
      <c r="BI14" s="646"/>
      <c r="BJ14" s="646"/>
      <c r="BK14" s="646"/>
      <c r="BL14" s="646"/>
      <c r="BM14" s="646"/>
      <c r="BN14" s="647"/>
      <c r="BO14" s="648">
        <v>4.5</v>
      </c>
      <c r="BP14" s="648"/>
      <c r="BQ14" s="648"/>
      <c r="BR14" s="648"/>
      <c r="BS14" s="654" t="s">
        <v>128</v>
      </c>
      <c r="BT14" s="646"/>
      <c r="BU14" s="646"/>
      <c r="BV14" s="646"/>
      <c r="BW14" s="646"/>
      <c r="BX14" s="646"/>
      <c r="BY14" s="646"/>
      <c r="BZ14" s="646"/>
      <c r="CA14" s="646"/>
      <c r="CB14" s="655"/>
      <c r="CD14" s="660" t="s">
        <v>254</v>
      </c>
      <c r="CE14" s="661"/>
      <c r="CF14" s="661"/>
      <c r="CG14" s="661"/>
      <c r="CH14" s="661"/>
      <c r="CI14" s="661"/>
      <c r="CJ14" s="661"/>
      <c r="CK14" s="661"/>
      <c r="CL14" s="661"/>
      <c r="CM14" s="661"/>
      <c r="CN14" s="661"/>
      <c r="CO14" s="661"/>
      <c r="CP14" s="661"/>
      <c r="CQ14" s="662"/>
      <c r="CR14" s="645">
        <v>1285919</v>
      </c>
      <c r="CS14" s="646"/>
      <c r="CT14" s="646"/>
      <c r="CU14" s="646"/>
      <c r="CV14" s="646"/>
      <c r="CW14" s="646"/>
      <c r="CX14" s="646"/>
      <c r="CY14" s="647"/>
      <c r="CZ14" s="648">
        <v>3.6</v>
      </c>
      <c r="DA14" s="648"/>
      <c r="DB14" s="648"/>
      <c r="DC14" s="648"/>
      <c r="DD14" s="654">
        <v>422016</v>
      </c>
      <c r="DE14" s="646"/>
      <c r="DF14" s="646"/>
      <c r="DG14" s="646"/>
      <c r="DH14" s="646"/>
      <c r="DI14" s="646"/>
      <c r="DJ14" s="646"/>
      <c r="DK14" s="646"/>
      <c r="DL14" s="646"/>
      <c r="DM14" s="646"/>
      <c r="DN14" s="646"/>
      <c r="DO14" s="646"/>
      <c r="DP14" s="647"/>
      <c r="DQ14" s="654">
        <v>856164</v>
      </c>
      <c r="DR14" s="646"/>
      <c r="DS14" s="646"/>
      <c r="DT14" s="646"/>
      <c r="DU14" s="646"/>
      <c r="DV14" s="646"/>
      <c r="DW14" s="646"/>
      <c r="DX14" s="646"/>
      <c r="DY14" s="646"/>
      <c r="DZ14" s="646"/>
      <c r="EA14" s="646"/>
      <c r="EB14" s="646"/>
      <c r="EC14" s="655"/>
    </row>
    <row r="15" spans="2:143" ht="11.25" customHeight="1" x14ac:dyDescent="0.15">
      <c r="B15" s="642" t="s">
        <v>255</v>
      </c>
      <c r="C15" s="643"/>
      <c r="D15" s="643"/>
      <c r="E15" s="643"/>
      <c r="F15" s="643"/>
      <c r="G15" s="643"/>
      <c r="H15" s="643"/>
      <c r="I15" s="643"/>
      <c r="J15" s="643"/>
      <c r="K15" s="643"/>
      <c r="L15" s="643"/>
      <c r="M15" s="643"/>
      <c r="N15" s="643"/>
      <c r="O15" s="643"/>
      <c r="P15" s="643"/>
      <c r="Q15" s="644"/>
      <c r="R15" s="645" t="s">
        <v>128</v>
      </c>
      <c r="S15" s="646"/>
      <c r="T15" s="646"/>
      <c r="U15" s="646"/>
      <c r="V15" s="646"/>
      <c r="W15" s="646"/>
      <c r="X15" s="646"/>
      <c r="Y15" s="647"/>
      <c r="Z15" s="648" t="s">
        <v>235</v>
      </c>
      <c r="AA15" s="648"/>
      <c r="AB15" s="648"/>
      <c r="AC15" s="648"/>
      <c r="AD15" s="649" t="s">
        <v>235</v>
      </c>
      <c r="AE15" s="649"/>
      <c r="AF15" s="649"/>
      <c r="AG15" s="649"/>
      <c r="AH15" s="649"/>
      <c r="AI15" s="649"/>
      <c r="AJ15" s="649"/>
      <c r="AK15" s="649"/>
      <c r="AL15" s="650" t="s">
        <v>128</v>
      </c>
      <c r="AM15" s="651"/>
      <c r="AN15" s="651"/>
      <c r="AO15" s="652"/>
      <c r="AP15" s="642" t="s">
        <v>256</v>
      </c>
      <c r="AQ15" s="643"/>
      <c r="AR15" s="643"/>
      <c r="AS15" s="643"/>
      <c r="AT15" s="643"/>
      <c r="AU15" s="643"/>
      <c r="AV15" s="643"/>
      <c r="AW15" s="643"/>
      <c r="AX15" s="643"/>
      <c r="AY15" s="643"/>
      <c r="AZ15" s="643"/>
      <c r="BA15" s="643"/>
      <c r="BB15" s="643"/>
      <c r="BC15" s="643"/>
      <c r="BD15" s="643"/>
      <c r="BE15" s="643"/>
      <c r="BF15" s="644"/>
      <c r="BG15" s="645">
        <v>278092</v>
      </c>
      <c r="BH15" s="646"/>
      <c r="BI15" s="646"/>
      <c r="BJ15" s="646"/>
      <c r="BK15" s="646"/>
      <c r="BL15" s="646"/>
      <c r="BM15" s="646"/>
      <c r="BN15" s="647"/>
      <c r="BO15" s="648">
        <v>7.8</v>
      </c>
      <c r="BP15" s="648"/>
      <c r="BQ15" s="648"/>
      <c r="BR15" s="648"/>
      <c r="BS15" s="654" t="s">
        <v>235</v>
      </c>
      <c r="BT15" s="646"/>
      <c r="BU15" s="646"/>
      <c r="BV15" s="646"/>
      <c r="BW15" s="646"/>
      <c r="BX15" s="646"/>
      <c r="BY15" s="646"/>
      <c r="BZ15" s="646"/>
      <c r="CA15" s="646"/>
      <c r="CB15" s="655"/>
      <c r="CD15" s="660" t="s">
        <v>257</v>
      </c>
      <c r="CE15" s="661"/>
      <c r="CF15" s="661"/>
      <c r="CG15" s="661"/>
      <c r="CH15" s="661"/>
      <c r="CI15" s="661"/>
      <c r="CJ15" s="661"/>
      <c r="CK15" s="661"/>
      <c r="CL15" s="661"/>
      <c r="CM15" s="661"/>
      <c r="CN15" s="661"/>
      <c r="CO15" s="661"/>
      <c r="CP15" s="661"/>
      <c r="CQ15" s="662"/>
      <c r="CR15" s="645">
        <v>3444958</v>
      </c>
      <c r="CS15" s="646"/>
      <c r="CT15" s="646"/>
      <c r="CU15" s="646"/>
      <c r="CV15" s="646"/>
      <c r="CW15" s="646"/>
      <c r="CX15" s="646"/>
      <c r="CY15" s="647"/>
      <c r="CZ15" s="648">
        <v>9.6</v>
      </c>
      <c r="DA15" s="648"/>
      <c r="DB15" s="648"/>
      <c r="DC15" s="648"/>
      <c r="DD15" s="654">
        <v>1538053</v>
      </c>
      <c r="DE15" s="646"/>
      <c r="DF15" s="646"/>
      <c r="DG15" s="646"/>
      <c r="DH15" s="646"/>
      <c r="DI15" s="646"/>
      <c r="DJ15" s="646"/>
      <c r="DK15" s="646"/>
      <c r="DL15" s="646"/>
      <c r="DM15" s="646"/>
      <c r="DN15" s="646"/>
      <c r="DO15" s="646"/>
      <c r="DP15" s="647"/>
      <c r="DQ15" s="654">
        <v>1817875</v>
      </c>
      <c r="DR15" s="646"/>
      <c r="DS15" s="646"/>
      <c r="DT15" s="646"/>
      <c r="DU15" s="646"/>
      <c r="DV15" s="646"/>
      <c r="DW15" s="646"/>
      <c r="DX15" s="646"/>
      <c r="DY15" s="646"/>
      <c r="DZ15" s="646"/>
      <c r="EA15" s="646"/>
      <c r="EB15" s="646"/>
      <c r="EC15" s="655"/>
    </row>
    <row r="16" spans="2:143" ht="11.25" customHeight="1" x14ac:dyDescent="0.15">
      <c r="B16" s="642" t="s">
        <v>258</v>
      </c>
      <c r="C16" s="643"/>
      <c r="D16" s="643"/>
      <c r="E16" s="643"/>
      <c r="F16" s="643"/>
      <c r="G16" s="643"/>
      <c r="H16" s="643"/>
      <c r="I16" s="643"/>
      <c r="J16" s="643"/>
      <c r="K16" s="643"/>
      <c r="L16" s="643"/>
      <c r="M16" s="643"/>
      <c r="N16" s="643"/>
      <c r="O16" s="643"/>
      <c r="P16" s="643"/>
      <c r="Q16" s="644"/>
      <c r="R16" s="645">
        <v>5278</v>
      </c>
      <c r="S16" s="646"/>
      <c r="T16" s="646"/>
      <c r="U16" s="646"/>
      <c r="V16" s="646"/>
      <c r="W16" s="646"/>
      <c r="X16" s="646"/>
      <c r="Y16" s="647"/>
      <c r="Z16" s="648">
        <v>0</v>
      </c>
      <c r="AA16" s="648"/>
      <c r="AB16" s="648"/>
      <c r="AC16" s="648"/>
      <c r="AD16" s="649">
        <v>5278</v>
      </c>
      <c r="AE16" s="649"/>
      <c r="AF16" s="649"/>
      <c r="AG16" s="649"/>
      <c r="AH16" s="649"/>
      <c r="AI16" s="649"/>
      <c r="AJ16" s="649"/>
      <c r="AK16" s="649"/>
      <c r="AL16" s="650">
        <v>0</v>
      </c>
      <c r="AM16" s="651"/>
      <c r="AN16" s="651"/>
      <c r="AO16" s="652"/>
      <c r="AP16" s="642" t="s">
        <v>259</v>
      </c>
      <c r="AQ16" s="643"/>
      <c r="AR16" s="643"/>
      <c r="AS16" s="643"/>
      <c r="AT16" s="643"/>
      <c r="AU16" s="643"/>
      <c r="AV16" s="643"/>
      <c r="AW16" s="643"/>
      <c r="AX16" s="643"/>
      <c r="AY16" s="643"/>
      <c r="AZ16" s="643"/>
      <c r="BA16" s="643"/>
      <c r="BB16" s="643"/>
      <c r="BC16" s="643"/>
      <c r="BD16" s="643"/>
      <c r="BE16" s="643"/>
      <c r="BF16" s="644"/>
      <c r="BG16" s="645">
        <v>1776</v>
      </c>
      <c r="BH16" s="646"/>
      <c r="BI16" s="646"/>
      <c r="BJ16" s="646"/>
      <c r="BK16" s="646"/>
      <c r="BL16" s="646"/>
      <c r="BM16" s="646"/>
      <c r="BN16" s="647"/>
      <c r="BO16" s="648">
        <v>0</v>
      </c>
      <c r="BP16" s="648"/>
      <c r="BQ16" s="648"/>
      <c r="BR16" s="648"/>
      <c r="BS16" s="654" t="s">
        <v>128</v>
      </c>
      <c r="BT16" s="646"/>
      <c r="BU16" s="646"/>
      <c r="BV16" s="646"/>
      <c r="BW16" s="646"/>
      <c r="BX16" s="646"/>
      <c r="BY16" s="646"/>
      <c r="BZ16" s="646"/>
      <c r="CA16" s="646"/>
      <c r="CB16" s="655"/>
      <c r="CD16" s="660" t="s">
        <v>260</v>
      </c>
      <c r="CE16" s="661"/>
      <c r="CF16" s="661"/>
      <c r="CG16" s="661"/>
      <c r="CH16" s="661"/>
      <c r="CI16" s="661"/>
      <c r="CJ16" s="661"/>
      <c r="CK16" s="661"/>
      <c r="CL16" s="661"/>
      <c r="CM16" s="661"/>
      <c r="CN16" s="661"/>
      <c r="CO16" s="661"/>
      <c r="CP16" s="661"/>
      <c r="CQ16" s="662"/>
      <c r="CR16" s="645">
        <v>217753</v>
      </c>
      <c r="CS16" s="646"/>
      <c r="CT16" s="646"/>
      <c r="CU16" s="646"/>
      <c r="CV16" s="646"/>
      <c r="CW16" s="646"/>
      <c r="CX16" s="646"/>
      <c r="CY16" s="647"/>
      <c r="CZ16" s="648">
        <v>0.6</v>
      </c>
      <c r="DA16" s="648"/>
      <c r="DB16" s="648"/>
      <c r="DC16" s="648"/>
      <c r="DD16" s="654" t="s">
        <v>128</v>
      </c>
      <c r="DE16" s="646"/>
      <c r="DF16" s="646"/>
      <c r="DG16" s="646"/>
      <c r="DH16" s="646"/>
      <c r="DI16" s="646"/>
      <c r="DJ16" s="646"/>
      <c r="DK16" s="646"/>
      <c r="DL16" s="646"/>
      <c r="DM16" s="646"/>
      <c r="DN16" s="646"/>
      <c r="DO16" s="646"/>
      <c r="DP16" s="647"/>
      <c r="DQ16" s="654">
        <v>52526</v>
      </c>
      <c r="DR16" s="646"/>
      <c r="DS16" s="646"/>
      <c r="DT16" s="646"/>
      <c r="DU16" s="646"/>
      <c r="DV16" s="646"/>
      <c r="DW16" s="646"/>
      <c r="DX16" s="646"/>
      <c r="DY16" s="646"/>
      <c r="DZ16" s="646"/>
      <c r="EA16" s="646"/>
      <c r="EB16" s="646"/>
      <c r="EC16" s="655"/>
    </row>
    <row r="17" spans="2:133" ht="11.25" customHeight="1" x14ac:dyDescent="0.15">
      <c r="B17" s="642" t="s">
        <v>261</v>
      </c>
      <c r="C17" s="643"/>
      <c r="D17" s="643"/>
      <c r="E17" s="643"/>
      <c r="F17" s="643"/>
      <c r="G17" s="643"/>
      <c r="H17" s="643"/>
      <c r="I17" s="643"/>
      <c r="J17" s="643"/>
      <c r="K17" s="643"/>
      <c r="L17" s="643"/>
      <c r="M17" s="643"/>
      <c r="N17" s="643"/>
      <c r="O17" s="643"/>
      <c r="P17" s="643"/>
      <c r="Q17" s="644"/>
      <c r="R17" s="645">
        <v>36647</v>
      </c>
      <c r="S17" s="646"/>
      <c r="T17" s="646"/>
      <c r="U17" s="646"/>
      <c r="V17" s="646"/>
      <c r="W17" s="646"/>
      <c r="X17" s="646"/>
      <c r="Y17" s="647"/>
      <c r="Z17" s="648">
        <v>0.1</v>
      </c>
      <c r="AA17" s="648"/>
      <c r="AB17" s="648"/>
      <c r="AC17" s="648"/>
      <c r="AD17" s="649">
        <v>36647</v>
      </c>
      <c r="AE17" s="649"/>
      <c r="AF17" s="649"/>
      <c r="AG17" s="649"/>
      <c r="AH17" s="649"/>
      <c r="AI17" s="649"/>
      <c r="AJ17" s="649"/>
      <c r="AK17" s="649"/>
      <c r="AL17" s="650">
        <v>0.2</v>
      </c>
      <c r="AM17" s="651"/>
      <c r="AN17" s="651"/>
      <c r="AO17" s="652"/>
      <c r="AP17" s="642" t="s">
        <v>262</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128</v>
      </c>
      <c r="BP17" s="648"/>
      <c r="BQ17" s="648"/>
      <c r="BR17" s="648"/>
      <c r="BS17" s="654" t="s">
        <v>235</v>
      </c>
      <c r="BT17" s="646"/>
      <c r="BU17" s="646"/>
      <c r="BV17" s="646"/>
      <c r="BW17" s="646"/>
      <c r="BX17" s="646"/>
      <c r="BY17" s="646"/>
      <c r="BZ17" s="646"/>
      <c r="CA17" s="646"/>
      <c r="CB17" s="655"/>
      <c r="CD17" s="660" t="s">
        <v>263</v>
      </c>
      <c r="CE17" s="661"/>
      <c r="CF17" s="661"/>
      <c r="CG17" s="661"/>
      <c r="CH17" s="661"/>
      <c r="CI17" s="661"/>
      <c r="CJ17" s="661"/>
      <c r="CK17" s="661"/>
      <c r="CL17" s="661"/>
      <c r="CM17" s="661"/>
      <c r="CN17" s="661"/>
      <c r="CO17" s="661"/>
      <c r="CP17" s="661"/>
      <c r="CQ17" s="662"/>
      <c r="CR17" s="645">
        <v>3724466</v>
      </c>
      <c r="CS17" s="646"/>
      <c r="CT17" s="646"/>
      <c r="CU17" s="646"/>
      <c r="CV17" s="646"/>
      <c r="CW17" s="646"/>
      <c r="CX17" s="646"/>
      <c r="CY17" s="647"/>
      <c r="CZ17" s="648">
        <v>10.3</v>
      </c>
      <c r="DA17" s="648"/>
      <c r="DB17" s="648"/>
      <c r="DC17" s="648"/>
      <c r="DD17" s="654" t="s">
        <v>128</v>
      </c>
      <c r="DE17" s="646"/>
      <c r="DF17" s="646"/>
      <c r="DG17" s="646"/>
      <c r="DH17" s="646"/>
      <c r="DI17" s="646"/>
      <c r="DJ17" s="646"/>
      <c r="DK17" s="646"/>
      <c r="DL17" s="646"/>
      <c r="DM17" s="646"/>
      <c r="DN17" s="646"/>
      <c r="DO17" s="646"/>
      <c r="DP17" s="647"/>
      <c r="DQ17" s="654">
        <v>3622691</v>
      </c>
      <c r="DR17" s="646"/>
      <c r="DS17" s="646"/>
      <c r="DT17" s="646"/>
      <c r="DU17" s="646"/>
      <c r="DV17" s="646"/>
      <c r="DW17" s="646"/>
      <c r="DX17" s="646"/>
      <c r="DY17" s="646"/>
      <c r="DZ17" s="646"/>
      <c r="EA17" s="646"/>
      <c r="EB17" s="646"/>
      <c r="EC17" s="655"/>
    </row>
    <row r="18" spans="2:133" ht="11.25" customHeight="1" x14ac:dyDescent="0.15">
      <c r="B18" s="642" t="s">
        <v>264</v>
      </c>
      <c r="C18" s="643"/>
      <c r="D18" s="643"/>
      <c r="E18" s="643"/>
      <c r="F18" s="643"/>
      <c r="G18" s="643"/>
      <c r="H18" s="643"/>
      <c r="I18" s="643"/>
      <c r="J18" s="643"/>
      <c r="K18" s="643"/>
      <c r="L18" s="643"/>
      <c r="M18" s="643"/>
      <c r="N18" s="643"/>
      <c r="O18" s="643"/>
      <c r="P18" s="643"/>
      <c r="Q18" s="644"/>
      <c r="R18" s="645">
        <v>8866</v>
      </c>
      <c r="S18" s="646"/>
      <c r="T18" s="646"/>
      <c r="U18" s="646"/>
      <c r="V18" s="646"/>
      <c r="W18" s="646"/>
      <c r="X18" s="646"/>
      <c r="Y18" s="647"/>
      <c r="Z18" s="648">
        <v>0</v>
      </c>
      <c r="AA18" s="648"/>
      <c r="AB18" s="648"/>
      <c r="AC18" s="648"/>
      <c r="AD18" s="649">
        <v>8866</v>
      </c>
      <c r="AE18" s="649"/>
      <c r="AF18" s="649"/>
      <c r="AG18" s="649"/>
      <c r="AH18" s="649"/>
      <c r="AI18" s="649"/>
      <c r="AJ18" s="649"/>
      <c r="AK18" s="649"/>
      <c r="AL18" s="650">
        <v>0.1</v>
      </c>
      <c r="AM18" s="651"/>
      <c r="AN18" s="651"/>
      <c r="AO18" s="652"/>
      <c r="AP18" s="642" t="s">
        <v>265</v>
      </c>
      <c r="AQ18" s="643"/>
      <c r="AR18" s="643"/>
      <c r="AS18" s="643"/>
      <c r="AT18" s="643"/>
      <c r="AU18" s="643"/>
      <c r="AV18" s="643"/>
      <c r="AW18" s="643"/>
      <c r="AX18" s="643"/>
      <c r="AY18" s="643"/>
      <c r="AZ18" s="643"/>
      <c r="BA18" s="643"/>
      <c r="BB18" s="643"/>
      <c r="BC18" s="643"/>
      <c r="BD18" s="643"/>
      <c r="BE18" s="643"/>
      <c r="BF18" s="644"/>
      <c r="BG18" s="645" t="s">
        <v>128</v>
      </c>
      <c r="BH18" s="646"/>
      <c r="BI18" s="646"/>
      <c r="BJ18" s="646"/>
      <c r="BK18" s="646"/>
      <c r="BL18" s="646"/>
      <c r="BM18" s="646"/>
      <c r="BN18" s="647"/>
      <c r="BO18" s="648" t="s">
        <v>128</v>
      </c>
      <c r="BP18" s="648"/>
      <c r="BQ18" s="648"/>
      <c r="BR18" s="648"/>
      <c r="BS18" s="654" t="s">
        <v>128</v>
      </c>
      <c r="BT18" s="646"/>
      <c r="BU18" s="646"/>
      <c r="BV18" s="646"/>
      <c r="BW18" s="646"/>
      <c r="BX18" s="646"/>
      <c r="BY18" s="646"/>
      <c r="BZ18" s="646"/>
      <c r="CA18" s="646"/>
      <c r="CB18" s="655"/>
      <c r="CD18" s="660" t="s">
        <v>266</v>
      </c>
      <c r="CE18" s="661"/>
      <c r="CF18" s="661"/>
      <c r="CG18" s="661"/>
      <c r="CH18" s="661"/>
      <c r="CI18" s="661"/>
      <c r="CJ18" s="661"/>
      <c r="CK18" s="661"/>
      <c r="CL18" s="661"/>
      <c r="CM18" s="661"/>
      <c r="CN18" s="661"/>
      <c r="CO18" s="661"/>
      <c r="CP18" s="661"/>
      <c r="CQ18" s="662"/>
      <c r="CR18" s="645">
        <v>1809</v>
      </c>
      <c r="CS18" s="646"/>
      <c r="CT18" s="646"/>
      <c r="CU18" s="646"/>
      <c r="CV18" s="646"/>
      <c r="CW18" s="646"/>
      <c r="CX18" s="646"/>
      <c r="CY18" s="647"/>
      <c r="CZ18" s="648">
        <v>0</v>
      </c>
      <c r="DA18" s="648"/>
      <c r="DB18" s="648"/>
      <c r="DC18" s="648"/>
      <c r="DD18" s="654" t="s">
        <v>128</v>
      </c>
      <c r="DE18" s="646"/>
      <c r="DF18" s="646"/>
      <c r="DG18" s="646"/>
      <c r="DH18" s="646"/>
      <c r="DI18" s="646"/>
      <c r="DJ18" s="646"/>
      <c r="DK18" s="646"/>
      <c r="DL18" s="646"/>
      <c r="DM18" s="646"/>
      <c r="DN18" s="646"/>
      <c r="DO18" s="646"/>
      <c r="DP18" s="647"/>
      <c r="DQ18" s="654">
        <v>1809</v>
      </c>
      <c r="DR18" s="646"/>
      <c r="DS18" s="646"/>
      <c r="DT18" s="646"/>
      <c r="DU18" s="646"/>
      <c r="DV18" s="646"/>
      <c r="DW18" s="646"/>
      <c r="DX18" s="646"/>
      <c r="DY18" s="646"/>
      <c r="DZ18" s="646"/>
      <c r="EA18" s="646"/>
      <c r="EB18" s="646"/>
      <c r="EC18" s="655"/>
    </row>
    <row r="19" spans="2:133" ht="11.25" customHeight="1" x14ac:dyDescent="0.15">
      <c r="B19" s="642" t="s">
        <v>267</v>
      </c>
      <c r="C19" s="643"/>
      <c r="D19" s="643"/>
      <c r="E19" s="643"/>
      <c r="F19" s="643"/>
      <c r="G19" s="643"/>
      <c r="H19" s="643"/>
      <c r="I19" s="643"/>
      <c r="J19" s="643"/>
      <c r="K19" s="643"/>
      <c r="L19" s="643"/>
      <c r="M19" s="643"/>
      <c r="N19" s="643"/>
      <c r="O19" s="643"/>
      <c r="P19" s="643"/>
      <c r="Q19" s="644"/>
      <c r="R19" s="645">
        <v>3172</v>
      </c>
      <c r="S19" s="646"/>
      <c r="T19" s="646"/>
      <c r="U19" s="646"/>
      <c r="V19" s="646"/>
      <c r="W19" s="646"/>
      <c r="X19" s="646"/>
      <c r="Y19" s="647"/>
      <c r="Z19" s="648">
        <v>0</v>
      </c>
      <c r="AA19" s="648"/>
      <c r="AB19" s="648"/>
      <c r="AC19" s="648"/>
      <c r="AD19" s="649">
        <v>3172</v>
      </c>
      <c r="AE19" s="649"/>
      <c r="AF19" s="649"/>
      <c r="AG19" s="649"/>
      <c r="AH19" s="649"/>
      <c r="AI19" s="649"/>
      <c r="AJ19" s="649"/>
      <c r="AK19" s="649"/>
      <c r="AL19" s="650">
        <v>0</v>
      </c>
      <c r="AM19" s="651"/>
      <c r="AN19" s="651"/>
      <c r="AO19" s="652"/>
      <c r="AP19" s="642" t="s">
        <v>268</v>
      </c>
      <c r="AQ19" s="643"/>
      <c r="AR19" s="643"/>
      <c r="AS19" s="643"/>
      <c r="AT19" s="643"/>
      <c r="AU19" s="643"/>
      <c r="AV19" s="643"/>
      <c r="AW19" s="643"/>
      <c r="AX19" s="643"/>
      <c r="AY19" s="643"/>
      <c r="AZ19" s="643"/>
      <c r="BA19" s="643"/>
      <c r="BB19" s="643"/>
      <c r="BC19" s="643"/>
      <c r="BD19" s="643"/>
      <c r="BE19" s="643"/>
      <c r="BF19" s="644"/>
      <c r="BG19" s="645">
        <v>131711</v>
      </c>
      <c r="BH19" s="646"/>
      <c r="BI19" s="646"/>
      <c r="BJ19" s="646"/>
      <c r="BK19" s="646"/>
      <c r="BL19" s="646"/>
      <c r="BM19" s="646"/>
      <c r="BN19" s="647"/>
      <c r="BO19" s="648">
        <v>3.7</v>
      </c>
      <c r="BP19" s="648"/>
      <c r="BQ19" s="648"/>
      <c r="BR19" s="648"/>
      <c r="BS19" s="654" t="s">
        <v>235</v>
      </c>
      <c r="BT19" s="646"/>
      <c r="BU19" s="646"/>
      <c r="BV19" s="646"/>
      <c r="BW19" s="646"/>
      <c r="BX19" s="646"/>
      <c r="BY19" s="646"/>
      <c r="BZ19" s="646"/>
      <c r="CA19" s="646"/>
      <c r="CB19" s="655"/>
      <c r="CD19" s="660" t="s">
        <v>269</v>
      </c>
      <c r="CE19" s="661"/>
      <c r="CF19" s="661"/>
      <c r="CG19" s="661"/>
      <c r="CH19" s="661"/>
      <c r="CI19" s="661"/>
      <c r="CJ19" s="661"/>
      <c r="CK19" s="661"/>
      <c r="CL19" s="661"/>
      <c r="CM19" s="661"/>
      <c r="CN19" s="661"/>
      <c r="CO19" s="661"/>
      <c r="CP19" s="661"/>
      <c r="CQ19" s="662"/>
      <c r="CR19" s="645" t="s">
        <v>235</v>
      </c>
      <c r="CS19" s="646"/>
      <c r="CT19" s="646"/>
      <c r="CU19" s="646"/>
      <c r="CV19" s="646"/>
      <c r="CW19" s="646"/>
      <c r="CX19" s="646"/>
      <c r="CY19" s="647"/>
      <c r="CZ19" s="648" t="s">
        <v>128</v>
      </c>
      <c r="DA19" s="648"/>
      <c r="DB19" s="648"/>
      <c r="DC19" s="648"/>
      <c r="DD19" s="654" t="s">
        <v>128</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x14ac:dyDescent="0.15">
      <c r="B20" s="642" t="s">
        <v>270</v>
      </c>
      <c r="C20" s="643"/>
      <c r="D20" s="643"/>
      <c r="E20" s="643"/>
      <c r="F20" s="643"/>
      <c r="G20" s="643"/>
      <c r="H20" s="643"/>
      <c r="I20" s="643"/>
      <c r="J20" s="643"/>
      <c r="K20" s="643"/>
      <c r="L20" s="643"/>
      <c r="M20" s="643"/>
      <c r="N20" s="643"/>
      <c r="O20" s="643"/>
      <c r="P20" s="643"/>
      <c r="Q20" s="644"/>
      <c r="R20" s="645">
        <v>783</v>
      </c>
      <c r="S20" s="646"/>
      <c r="T20" s="646"/>
      <c r="U20" s="646"/>
      <c r="V20" s="646"/>
      <c r="W20" s="646"/>
      <c r="X20" s="646"/>
      <c r="Y20" s="647"/>
      <c r="Z20" s="648">
        <v>0</v>
      </c>
      <c r="AA20" s="648"/>
      <c r="AB20" s="648"/>
      <c r="AC20" s="648"/>
      <c r="AD20" s="649">
        <v>783</v>
      </c>
      <c r="AE20" s="649"/>
      <c r="AF20" s="649"/>
      <c r="AG20" s="649"/>
      <c r="AH20" s="649"/>
      <c r="AI20" s="649"/>
      <c r="AJ20" s="649"/>
      <c r="AK20" s="649"/>
      <c r="AL20" s="650">
        <v>0</v>
      </c>
      <c r="AM20" s="651"/>
      <c r="AN20" s="651"/>
      <c r="AO20" s="652"/>
      <c r="AP20" s="642" t="s">
        <v>271</v>
      </c>
      <c r="AQ20" s="643"/>
      <c r="AR20" s="643"/>
      <c r="AS20" s="643"/>
      <c r="AT20" s="643"/>
      <c r="AU20" s="643"/>
      <c r="AV20" s="643"/>
      <c r="AW20" s="643"/>
      <c r="AX20" s="643"/>
      <c r="AY20" s="643"/>
      <c r="AZ20" s="643"/>
      <c r="BA20" s="643"/>
      <c r="BB20" s="643"/>
      <c r="BC20" s="643"/>
      <c r="BD20" s="643"/>
      <c r="BE20" s="643"/>
      <c r="BF20" s="644"/>
      <c r="BG20" s="645">
        <v>131711</v>
      </c>
      <c r="BH20" s="646"/>
      <c r="BI20" s="646"/>
      <c r="BJ20" s="646"/>
      <c r="BK20" s="646"/>
      <c r="BL20" s="646"/>
      <c r="BM20" s="646"/>
      <c r="BN20" s="647"/>
      <c r="BO20" s="648">
        <v>3.7</v>
      </c>
      <c r="BP20" s="648"/>
      <c r="BQ20" s="648"/>
      <c r="BR20" s="648"/>
      <c r="BS20" s="654" t="s">
        <v>235</v>
      </c>
      <c r="BT20" s="646"/>
      <c r="BU20" s="646"/>
      <c r="BV20" s="646"/>
      <c r="BW20" s="646"/>
      <c r="BX20" s="646"/>
      <c r="BY20" s="646"/>
      <c r="BZ20" s="646"/>
      <c r="CA20" s="646"/>
      <c r="CB20" s="655"/>
      <c r="CD20" s="660" t="s">
        <v>272</v>
      </c>
      <c r="CE20" s="661"/>
      <c r="CF20" s="661"/>
      <c r="CG20" s="661"/>
      <c r="CH20" s="661"/>
      <c r="CI20" s="661"/>
      <c r="CJ20" s="661"/>
      <c r="CK20" s="661"/>
      <c r="CL20" s="661"/>
      <c r="CM20" s="661"/>
      <c r="CN20" s="661"/>
      <c r="CO20" s="661"/>
      <c r="CP20" s="661"/>
      <c r="CQ20" s="662"/>
      <c r="CR20" s="645">
        <v>36028674</v>
      </c>
      <c r="CS20" s="646"/>
      <c r="CT20" s="646"/>
      <c r="CU20" s="646"/>
      <c r="CV20" s="646"/>
      <c r="CW20" s="646"/>
      <c r="CX20" s="646"/>
      <c r="CY20" s="647"/>
      <c r="CZ20" s="648">
        <v>100</v>
      </c>
      <c r="DA20" s="648"/>
      <c r="DB20" s="648"/>
      <c r="DC20" s="648"/>
      <c r="DD20" s="654">
        <v>9786921</v>
      </c>
      <c r="DE20" s="646"/>
      <c r="DF20" s="646"/>
      <c r="DG20" s="646"/>
      <c r="DH20" s="646"/>
      <c r="DI20" s="646"/>
      <c r="DJ20" s="646"/>
      <c r="DK20" s="646"/>
      <c r="DL20" s="646"/>
      <c r="DM20" s="646"/>
      <c r="DN20" s="646"/>
      <c r="DO20" s="646"/>
      <c r="DP20" s="647"/>
      <c r="DQ20" s="654">
        <v>19100811</v>
      </c>
      <c r="DR20" s="646"/>
      <c r="DS20" s="646"/>
      <c r="DT20" s="646"/>
      <c r="DU20" s="646"/>
      <c r="DV20" s="646"/>
      <c r="DW20" s="646"/>
      <c r="DX20" s="646"/>
      <c r="DY20" s="646"/>
      <c r="DZ20" s="646"/>
      <c r="EA20" s="646"/>
      <c r="EB20" s="646"/>
      <c r="EC20" s="655"/>
    </row>
    <row r="21" spans="2:133" ht="11.25" customHeight="1" x14ac:dyDescent="0.15">
      <c r="B21" s="642" t="s">
        <v>273</v>
      </c>
      <c r="C21" s="643"/>
      <c r="D21" s="643"/>
      <c r="E21" s="643"/>
      <c r="F21" s="643"/>
      <c r="G21" s="643"/>
      <c r="H21" s="643"/>
      <c r="I21" s="643"/>
      <c r="J21" s="643"/>
      <c r="K21" s="643"/>
      <c r="L21" s="643"/>
      <c r="M21" s="643"/>
      <c r="N21" s="643"/>
      <c r="O21" s="643"/>
      <c r="P21" s="643"/>
      <c r="Q21" s="644"/>
      <c r="R21" s="645">
        <v>23826</v>
      </c>
      <c r="S21" s="646"/>
      <c r="T21" s="646"/>
      <c r="U21" s="646"/>
      <c r="V21" s="646"/>
      <c r="W21" s="646"/>
      <c r="X21" s="646"/>
      <c r="Y21" s="647"/>
      <c r="Z21" s="648">
        <v>0.1</v>
      </c>
      <c r="AA21" s="648"/>
      <c r="AB21" s="648"/>
      <c r="AC21" s="648"/>
      <c r="AD21" s="649">
        <v>23826</v>
      </c>
      <c r="AE21" s="649"/>
      <c r="AF21" s="649"/>
      <c r="AG21" s="649"/>
      <c r="AH21" s="649"/>
      <c r="AI21" s="649"/>
      <c r="AJ21" s="649"/>
      <c r="AK21" s="649"/>
      <c r="AL21" s="650">
        <v>0.2</v>
      </c>
      <c r="AM21" s="651"/>
      <c r="AN21" s="651"/>
      <c r="AO21" s="652"/>
      <c r="AP21" s="664" t="s">
        <v>274</v>
      </c>
      <c r="AQ21" s="665"/>
      <c r="AR21" s="665"/>
      <c r="AS21" s="665"/>
      <c r="AT21" s="665"/>
      <c r="AU21" s="665"/>
      <c r="AV21" s="665"/>
      <c r="AW21" s="665"/>
      <c r="AX21" s="665"/>
      <c r="AY21" s="665"/>
      <c r="AZ21" s="665"/>
      <c r="BA21" s="665"/>
      <c r="BB21" s="665"/>
      <c r="BC21" s="665"/>
      <c r="BD21" s="665"/>
      <c r="BE21" s="665"/>
      <c r="BF21" s="666"/>
      <c r="BG21" s="645">
        <v>1760</v>
      </c>
      <c r="BH21" s="646"/>
      <c r="BI21" s="646"/>
      <c r="BJ21" s="646"/>
      <c r="BK21" s="646"/>
      <c r="BL21" s="646"/>
      <c r="BM21" s="646"/>
      <c r="BN21" s="647"/>
      <c r="BO21" s="648">
        <v>0</v>
      </c>
      <c r="BP21" s="648"/>
      <c r="BQ21" s="648"/>
      <c r="BR21" s="648"/>
      <c r="BS21" s="654" t="s">
        <v>128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275</v>
      </c>
      <c r="C22" s="643"/>
      <c r="D22" s="643"/>
      <c r="E22" s="643"/>
      <c r="F22" s="643"/>
      <c r="G22" s="643"/>
      <c r="H22" s="643"/>
      <c r="I22" s="643"/>
      <c r="J22" s="643"/>
      <c r="K22" s="643"/>
      <c r="L22" s="643"/>
      <c r="M22" s="643"/>
      <c r="N22" s="643"/>
      <c r="O22" s="643"/>
      <c r="P22" s="643"/>
      <c r="Q22" s="644"/>
      <c r="R22" s="645">
        <v>13461407</v>
      </c>
      <c r="S22" s="646"/>
      <c r="T22" s="646"/>
      <c r="U22" s="646"/>
      <c r="V22" s="646"/>
      <c r="W22" s="646"/>
      <c r="X22" s="646"/>
      <c r="Y22" s="647"/>
      <c r="Z22" s="648">
        <v>36</v>
      </c>
      <c r="AA22" s="648"/>
      <c r="AB22" s="648"/>
      <c r="AC22" s="648"/>
      <c r="AD22" s="649">
        <v>11311979</v>
      </c>
      <c r="AE22" s="649"/>
      <c r="AF22" s="649"/>
      <c r="AG22" s="649"/>
      <c r="AH22" s="649"/>
      <c r="AI22" s="649"/>
      <c r="AJ22" s="649"/>
      <c r="AK22" s="649"/>
      <c r="AL22" s="650">
        <v>71.7</v>
      </c>
      <c r="AM22" s="651"/>
      <c r="AN22" s="651"/>
      <c r="AO22" s="652"/>
      <c r="AP22" s="664" t="s">
        <v>276</v>
      </c>
      <c r="AQ22" s="665"/>
      <c r="AR22" s="665"/>
      <c r="AS22" s="665"/>
      <c r="AT22" s="665"/>
      <c r="AU22" s="665"/>
      <c r="AV22" s="665"/>
      <c r="AW22" s="665"/>
      <c r="AX22" s="665"/>
      <c r="AY22" s="665"/>
      <c r="AZ22" s="665"/>
      <c r="BA22" s="665"/>
      <c r="BB22" s="665"/>
      <c r="BC22" s="665"/>
      <c r="BD22" s="665"/>
      <c r="BE22" s="665"/>
      <c r="BF22" s="666"/>
      <c r="BG22" s="645" t="s">
        <v>235</v>
      </c>
      <c r="BH22" s="646"/>
      <c r="BI22" s="646"/>
      <c r="BJ22" s="646"/>
      <c r="BK22" s="646"/>
      <c r="BL22" s="646"/>
      <c r="BM22" s="646"/>
      <c r="BN22" s="647"/>
      <c r="BO22" s="648" t="s">
        <v>128</v>
      </c>
      <c r="BP22" s="648"/>
      <c r="BQ22" s="648"/>
      <c r="BR22" s="648"/>
      <c r="BS22" s="654" t="s">
        <v>128</v>
      </c>
      <c r="BT22" s="646"/>
      <c r="BU22" s="646"/>
      <c r="BV22" s="646"/>
      <c r="BW22" s="646"/>
      <c r="BX22" s="646"/>
      <c r="BY22" s="646"/>
      <c r="BZ22" s="646"/>
      <c r="CA22" s="646"/>
      <c r="CB22" s="655"/>
      <c r="CD22" s="627" t="s">
        <v>277</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278</v>
      </c>
      <c r="C23" s="643"/>
      <c r="D23" s="643"/>
      <c r="E23" s="643"/>
      <c r="F23" s="643"/>
      <c r="G23" s="643"/>
      <c r="H23" s="643"/>
      <c r="I23" s="643"/>
      <c r="J23" s="643"/>
      <c r="K23" s="643"/>
      <c r="L23" s="643"/>
      <c r="M23" s="643"/>
      <c r="N23" s="643"/>
      <c r="O23" s="643"/>
      <c r="P23" s="643"/>
      <c r="Q23" s="644"/>
      <c r="R23" s="645">
        <v>11311979</v>
      </c>
      <c r="S23" s="646"/>
      <c r="T23" s="646"/>
      <c r="U23" s="646"/>
      <c r="V23" s="646"/>
      <c r="W23" s="646"/>
      <c r="X23" s="646"/>
      <c r="Y23" s="647"/>
      <c r="Z23" s="648">
        <v>30.3</v>
      </c>
      <c r="AA23" s="648"/>
      <c r="AB23" s="648"/>
      <c r="AC23" s="648"/>
      <c r="AD23" s="649">
        <v>11311979</v>
      </c>
      <c r="AE23" s="649"/>
      <c r="AF23" s="649"/>
      <c r="AG23" s="649"/>
      <c r="AH23" s="649"/>
      <c r="AI23" s="649"/>
      <c r="AJ23" s="649"/>
      <c r="AK23" s="649"/>
      <c r="AL23" s="650">
        <v>71.7</v>
      </c>
      <c r="AM23" s="651"/>
      <c r="AN23" s="651"/>
      <c r="AO23" s="652"/>
      <c r="AP23" s="664" t="s">
        <v>279</v>
      </c>
      <c r="AQ23" s="665"/>
      <c r="AR23" s="665"/>
      <c r="AS23" s="665"/>
      <c r="AT23" s="665"/>
      <c r="AU23" s="665"/>
      <c r="AV23" s="665"/>
      <c r="AW23" s="665"/>
      <c r="AX23" s="665"/>
      <c r="AY23" s="665"/>
      <c r="AZ23" s="665"/>
      <c r="BA23" s="665"/>
      <c r="BB23" s="665"/>
      <c r="BC23" s="665"/>
      <c r="BD23" s="665"/>
      <c r="BE23" s="665"/>
      <c r="BF23" s="666"/>
      <c r="BG23" s="645">
        <v>129951</v>
      </c>
      <c r="BH23" s="646"/>
      <c r="BI23" s="646"/>
      <c r="BJ23" s="646"/>
      <c r="BK23" s="646"/>
      <c r="BL23" s="646"/>
      <c r="BM23" s="646"/>
      <c r="BN23" s="647"/>
      <c r="BO23" s="648">
        <v>3.6</v>
      </c>
      <c r="BP23" s="648"/>
      <c r="BQ23" s="648"/>
      <c r="BR23" s="648"/>
      <c r="BS23" s="654" t="s">
        <v>128</v>
      </c>
      <c r="BT23" s="646"/>
      <c r="BU23" s="646"/>
      <c r="BV23" s="646"/>
      <c r="BW23" s="646"/>
      <c r="BX23" s="646"/>
      <c r="BY23" s="646"/>
      <c r="BZ23" s="646"/>
      <c r="CA23" s="646"/>
      <c r="CB23" s="655"/>
      <c r="CD23" s="627" t="s">
        <v>218</v>
      </c>
      <c r="CE23" s="628"/>
      <c r="CF23" s="628"/>
      <c r="CG23" s="628"/>
      <c r="CH23" s="628"/>
      <c r="CI23" s="628"/>
      <c r="CJ23" s="628"/>
      <c r="CK23" s="628"/>
      <c r="CL23" s="628"/>
      <c r="CM23" s="628"/>
      <c r="CN23" s="628"/>
      <c r="CO23" s="628"/>
      <c r="CP23" s="628"/>
      <c r="CQ23" s="629"/>
      <c r="CR23" s="627" t="s">
        <v>280</v>
      </c>
      <c r="CS23" s="628"/>
      <c r="CT23" s="628"/>
      <c r="CU23" s="628"/>
      <c r="CV23" s="628"/>
      <c r="CW23" s="628"/>
      <c r="CX23" s="628"/>
      <c r="CY23" s="629"/>
      <c r="CZ23" s="627" t="s">
        <v>281</v>
      </c>
      <c r="DA23" s="628"/>
      <c r="DB23" s="628"/>
      <c r="DC23" s="629"/>
      <c r="DD23" s="627" t="s">
        <v>282</v>
      </c>
      <c r="DE23" s="628"/>
      <c r="DF23" s="628"/>
      <c r="DG23" s="628"/>
      <c r="DH23" s="628"/>
      <c r="DI23" s="628"/>
      <c r="DJ23" s="628"/>
      <c r="DK23" s="629"/>
      <c r="DL23" s="676" t="s">
        <v>283</v>
      </c>
      <c r="DM23" s="677"/>
      <c r="DN23" s="677"/>
      <c r="DO23" s="677"/>
      <c r="DP23" s="677"/>
      <c r="DQ23" s="677"/>
      <c r="DR23" s="677"/>
      <c r="DS23" s="677"/>
      <c r="DT23" s="677"/>
      <c r="DU23" s="677"/>
      <c r="DV23" s="678"/>
      <c r="DW23" s="627" t="s">
        <v>284</v>
      </c>
      <c r="DX23" s="628"/>
      <c r="DY23" s="628"/>
      <c r="DZ23" s="628"/>
      <c r="EA23" s="628"/>
      <c r="EB23" s="628"/>
      <c r="EC23" s="629"/>
    </row>
    <row r="24" spans="2:133" ht="11.25" customHeight="1" x14ac:dyDescent="0.15">
      <c r="B24" s="642" t="s">
        <v>285</v>
      </c>
      <c r="C24" s="643"/>
      <c r="D24" s="643"/>
      <c r="E24" s="643"/>
      <c r="F24" s="643"/>
      <c r="G24" s="643"/>
      <c r="H24" s="643"/>
      <c r="I24" s="643"/>
      <c r="J24" s="643"/>
      <c r="K24" s="643"/>
      <c r="L24" s="643"/>
      <c r="M24" s="643"/>
      <c r="N24" s="643"/>
      <c r="O24" s="643"/>
      <c r="P24" s="643"/>
      <c r="Q24" s="644"/>
      <c r="R24" s="645">
        <v>2149428</v>
      </c>
      <c r="S24" s="646"/>
      <c r="T24" s="646"/>
      <c r="U24" s="646"/>
      <c r="V24" s="646"/>
      <c r="W24" s="646"/>
      <c r="X24" s="646"/>
      <c r="Y24" s="647"/>
      <c r="Z24" s="648">
        <v>5.8</v>
      </c>
      <c r="AA24" s="648"/>
      <c r="AB24" s="648"/>
      <c r="AC24" s="648"/>
      <c r="AD24" s="649" t="s">
        <v>128</v>
      </c>
      <c r="AE24" s="649"/>
      <c r="AF24" s="649"/>
      <c r="AG24" s="649"/>
      <c r="AH24" s="649"/>
      <c r="AI24" s="649"/>
      <c r="AJ24" s="649"/>
      <c r="AK24" s="649"/>
      <c r="AL24" s="650" t="s">
        <v>235</v>
      </c>
      <c r="AM24" s="651"/>
      <c r="AN24" s="651"/>
      <c r="AO24" s="652"/>
      <c r="AP24" s="664" t="s">
        <v>286</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128</v>
      </c>
      <c r="BP24" s="648"/>
      <c r="BQ24" s="648"/>
      <c r="BR24" s="648"/>
      <c r="BS24" s="654" t="s">
        <v>128</v>
      </c>
      <c r="BT24" s="646"/>
      <c r="BU24" s="646"/>
      <c r="BV24" s="646"/>
      <c r="BW24" s="646"/>
      <c r="BX24" s="646"/>
      <c r="BY24" s="646"/>
      <c r="BZ24" s="646"/>
      <c r="CA24" s="646"/>
      <c r="CB24" s="655"/>
      <c r="CD24" s="656" t="s">
        <v>287</v>
      </c>
      <c r="CE24" s="657"/>
      <c r="CF24" s="657"/>
      <c r="CG24" s="657"/>
      <c r="CH24" s="657"/>
      <c r="CI24" s="657"/>
      <c r="CJ24" s="657"/>
      <c r="CK24" s="657"/>
      <c r="CL24" s="657"/>
      <c r="CM24" s="657"/>
      <c r="CN24" s="657"/>
      <c r="CO24" s="657"/>
      <c r="CP24" s="657"/>
      <c r="CQ24" s="658"/>
      <c r="CR24" s="634">
        <v>13510033</v>
      </c>
      <c r="CS24" s="635"/>
      <c r="CT24" s="635"/>
      <c r="CU24" s="635"/>
      <c r="CV24" s="635"/>
      <c r="CW24" s="635"/>
      <c r="CX24" s="635"/>
      <c r="CY24" s="636"/>
      <c r="CZ24" s="639">
        <v>37.5</v>
      </c>
      <c r="DA24" s="640"/>
      <c r="DB24" s="640"/>
      <c r="DC24" s="659"/>
      <c r="DD24" s="683">
        <v>9709602</v>
      </c>
      <c r="DE24" s="635"/>
      <c r="DF24" s="635"/>
      <c r="DG24" s="635"/>
      <c r="DH24" s="635"/>
      <c r="DI24" s="635"/>
      <c r="DJ24" s="635"/>
      <c r="DK24" s="636"/>
      <c r="DL24" s="683">
        <v>9468145</v>
      </c>
      <c r="DM24" s="635"/>
      <c r="DN24" s="635"/>
      <c r="DO24" s="635"/>
      <c r="DP24" s="635"/>
      <c r="DQ24" s="635"/>
      <c r="DR24" s="635"/>
      <c r="DS24" s="635"/>
      <c r="DT24" s="635"/>
      <c r="DU24" s="635"/>
      <c r="DV24" s="636"/>
      <c r="DW24" s="639">
        <v>58.3</v>
      </c>
      <c r="DX24" s="640"/>
      <c r="DY24" s="640"/>
      <c r="DZ24" s="640"/>
      <c r="EA24" s="640"/>
      <c r="EB24" s="640"/>
      <c r="EC24" s="641"/>
    </row>
    <row r="25" spans="2:133" ht="11.25" customHeight="1" x14ac:dyDescent="0.15">
      <c r="B25" s="642" t="s">
        <v>288</v>
      </c>
      <c r="C25" s="643"/>
      <c r="D25" s="643"/>
      <c r="E25" s="643"/>
      <c r="F25" s="643"/>
      <c r="G25" s="643"/>
      <c r="H25" s="643"/>
      <c r="I25" s="643"/>
      <c r="J25" s="643"/>
      <c r="K25" s="643"/>
      <c r="L25" s="643"/>
      <c r="M25" s="643"/>
      <c r="N25" s="643"/>
      <c r="O25" s="643"/>
      <c r="P25" s="643"/>
      <c r="Q25" s="644"/>
      <c r="R25" s="645" t="s">
        <v>128</v>
      </c>
      <c r="S25" s="646"/>
      <c r="T25" s="646"/>
      <c r="U25" s="646"/>
      <c r="V25" s="646"/>
      <c r="W25" s="646"/>
      <c r="X25" s="646"/>
      <c r="Y25" s="647"/>
      <c r="Z25" s="648" t="s">
        <v>128</v>
      </c>
      <c r="AA25" s="648"/>
      <c r="AB25" s="648"/>
      <c r="AC25" s="648"/>
      <c r="AD25" s="649" t="s">
        <v>128</v>
      </c>
      <c r="AE25" s="649"/>
      <c r="AF25" s="649"/>
      <c r="AG25" s="649"/>
      <c r="AH25" s="649"/>
      <c r="AI25" s="649"/>
      <c r="AJ25" s="649"/>
      <c r="AK25" s="649"/>
      <c r="AL25" s="650" t="s">
        <v>235</v>
      </c>
      <c r="AM25" s="651"/>
      <c r="AN25" s="651"/>
      <c r="AO25" s="652"/>
      <c r="AP25" s="664" t="s">
        <v>289</v>
      </c>
      <c r="AQ25" s="665"/>
      <c r="AR25" s="665"/>
      <c r="AS25" s="665"/>
      <c r="AT25" s="665"/>
      <c r="AU25" s="665"/>
      <c r="AV25" s="665"/>
      <c r="AW25" s="665"/>
      <c r="AX25" s="665"/>
      <c r="AY25" s="665"/>
      <c r="AZ25" s="665"/>
      <c r="BA25" s="665"/>
      <c r="BB25" s="665"/>
      <c r="BC25" s="665"/>
      <c r="BD25" s="665"/>
      <c r="BE25" s="665"/>
      <c r="BF25" s="666"/>
      <c r="BG25" s="645" t="s">
        <v>128</v>
      </c>
      <c r="BH25" s="646"/>
      <c r="BI25" s="646"/>
      <c r="BJ25" s="646"/>
      <c r="BK25" s="646"/>
      <c r="BL25" s="646"/>
      <c r="BM25" s="646"/>
      <c r="BN25" s="647"/>
      <c r="BO25" s="648" t="s">
        <v>128</v>
      </c>
      <c r="BP25" s="648"/>
      <c r="BQ25" s="648"/>
      <c r="BR25" s="648"/>
      <c r="BS25" s="654" t="s">
        <v>235</v>
      </c>
      <c r="BT25" s="646"/>
      <c r="BU25" s="646"/>
      <c r="BV25" s="646"/>
      <c r="BW25" s="646"/>
      <c r="BX25" s="646"/>
      <c r="BY25" s="646"/>
      <c r="BZ25" s="646"/>
      <c r="CA25" s="646"/>
      <c r="CB25" s="655"/>
      <c r="CD25" s="660" t="s">
        <v>290</v>
      </c>
      <c r="CE25" s="661"/>
      <c r="CF25" s="661"/>
      <c r="CG25" s="661"/>
      <c r="CH25" s="661"/>
      <c r="CI25" s="661"/>
      <c r="CJ25" s="661"/>
      <c r="CK25" s="661"/>
      <c r="CL25" s="661"/>
      <c r="CM25" s="661"/>
      <c r="CN25" s="661"/>
      <c r="CO25" s="661"/>
      <c r="CP25" s="661"/>
      <c r="CQ25" s="662"/>
      <c r="CR25" s="645">
        <v>4638206</v>
      </c>
      <c r="CS25" s="679"/>
      <c r="CT25" s="679"/>
      <c r="CU25" s="679"/>
      <c r="CV25" s="679"/>
      <c r="CW25" s="679"/>
      <c r="CX25" s="679"/>
      <c r="CY25" s="680"/>
      <c r="CZ25" s="650">
        <v>12.9</v>
      </c>
      <c r="DA25" s="681"/>
      <c r="DB25" s="681"/>
      <c r="DC25" s="684"/>
      <c r="DD25" s="654">
        <v>4428467</v>
      </c>
      <c r="DE25" s="679"/>
      <c r="DF25" s="679"/>
      <c r="DG25" s="679"/>
      <c r="DH25" s="679"/>
      <c r="DI25" s="679"/>
      <c r="DJ25" s="679"/>
      <c r="DK25" s="680"/>
      <c r="DL25" s="654">
        <v>4187554</v>
      </c>
      <c r="DM25" s="679"/>
      <c r="DN25" s="679"/>
      <c r="DO25" s="679"/>
      <c r="DP25" s="679"/>
      <c r="DQ25" s="679"/>
      <c r="DR25" s="679"/>
      <c r="DS25" s="679"/>
      <c r="DT25" s="679"/>
      <c r="DU25" s="679"/>
      <c r="DV25" s="680"/>
      <c r="DW25" s="650">
        <v>25.8</v>
      </c>
      <c r="DX25" s="681"/>
      <c r="DY25" s="681"/>
      <c r="DZ25" s="681"/>
      <c r="EA25" s="681"/>
      <c r="EB25" s="681"/>
      <c r="EC25" s="682"/>
    </row>
    <row r="26" spans="2:133" ht="11.25" customHeight="1" x14ac:dyDescent="0.15">
      <c r="B26" s="642" t="s">
        <v>291</v>
      </c>
      <c r="C26" s="643"/>
      <c r="D26" s="643"/>
      <c r="E26" s="643"/>
      <c r="F26" s="643"/>
      <c r="G26" s="643"/>
      <c r="H26" s="643"/>
      <c r="I26" s="643"/>
      <c r="J26" s="643"/>
      <c r="K26" s="643"/>
      <c r="L26" s="643"/>
      <c r="M26" s="643"/>
      <c r="N26" s="643"/>
      <c r="O26" s="643"/>
      <c r="P26" s="643"/>
      <c r="Q26" s="644"/>
      <c r="R26" s="645">
        <v>17997998</v>
      </c>
      <c r="S26" s="646"/>
      <c r="T26" s="646"/>
      <c r="U26" s="646"/>
      <c r="V26" s="646"/>
      <c r="W26" s="646"/>
      <c r="X26" s="646"/>
      <c r="Y26" s="647"/>
      <c r="Z26" s="648">
        <v>48.2</v>
      </c>
      <c r="AA26" s="648"/>
      <c r="AB26" s="648"/>
      <c r="AC26" s="648"/>
      <c r="AD26" s="649">
        <v>15718619</v>
      </c>
      <c r="AE26" s="649"/>
      <c r="AF26" s="649"/>
      <c r="AG26" s="649"/>
      <c r="AH26" s="649"/>
      <c r="AI26" s="649"/>
      <c r="AJ26" s="649"/>
      <c r="AK26" s="649"/>
      <c r="AL26" s="650">
        <v>99.7</v>
      </c>
      <c r="AM26" s="651"/>
      <c r="AN26" s="651"/>
      <c r="AO26" s="652"/>
      <c r="AP26" s="664" t="s">
        <v>292</v>
      </c>
      <c r="AQ26" s="685"/>
      <c r="AR26" s="685"/>
      <c r="AS26" s="685"/>
      <c r="AT26" s="685"/>
      <c r="AU26" s="685"/>
      <c r="AV26" s="685"/>
      <c r="AW26" s="685"/>
      <c r="AX26" s="685"/>
      <c r="AY26" s="685"/>
      <c r="AZ26" s="685"/>
      <c r="BA26" s="685"/>
      <c r="BB26" s="685"/>
      <c r="BC26" s="685"/>
      <c r="BD26" s="685"/>
      <c r="BE26" s="685"/>
      <c r="BF26" s="666"/>
      <c r="BG26" s="645" t="s">
        <v>128</v>
      </c>
      <c r="BH26" s="646"/>
      <c r="BI26" s="646"/>
      <c r="BJ26" s="646"/>
      <c r="BK26" s="646"/>
      <c r="BL26" s="646"/>
      <c r="BM26" s="646"/>
      <c r="BN26" s="647"/>
      <c r="BO26" s="648" t="s">
        <v>235</v>
      </c>
      <c r="BP26" s="648"/>
      <c r="BQ26" s="648"/>
      <c r="BR26" s="648"/>
      <c r="BS26" s="654" t="s">
        <v>128</v>
      </c>
      <c r="BT26" s="646"/>
      <c r="BU26" s="646"/>
      <c r="BV26" s="646"/>
      <c r="BW26" s="646"/>
      <c r="BX26" s="646"/>
      <c r="BY26" s="646"/>
      <c r="BZ26" s="646"/>
      <c r="CA26" s="646"/>
      <c r="CB26" s="655"/>
      <c r="CD26" s="660" t="s">
        <v>293</v>
      </c>
      <c r="CE26" s="661"/>
      <c r="CF26" s="661"/>
      <c r="CG26" s="661"/>
      <c r="CH26" s="661"/>
      <c r="CI26" s="661"/>
      <c r="CJ26" s="661"/>
      <c r="CK26" s="661"/>
      <c r="CL26" s="661"/>
      <c r="CM26" s="661"/>
      <c r="CN26" s="661"/>
      <c r="CO26" s="661"/>
      <c r="CP26" s="661"/>
      <c r="CQ26" s="662"/>
      <c r="CR26" s="645">
        <v>3090279</v>
      </c>
      <c r="CS26" s="646"/>
      <c r="CT26" s="646"/>
      <c r="CU26" s="646"/>
      <c r="CV26" s="646"/>
      <c r="CW26" s="646"/>
      <c r="CX26" s="646"/>
      <c r="CY26" s="647"/>
      <c r="CZ26" s="650">
        <v>8.6</v>
      </c>
      <c r="DA26" s="681"/>
      <c r="DB26" s="681"/>
      <c r="DC26" s="684"/>
      <c r="DD26" s="654">
        <v>2933653</v>
      </c>
      <c r="DE26" s="646"/>
      <c r="DF26" s="646"/>
      <c r="DG26" s="646"/>
      <c r="DH26" s="646"/>
      <c r="DI26" s="646"/>
      <c r="DJ26" s="646"/>
      <c r="DK26" s="647"/>
      <c r="DL26" s="654" t="s">
        <v>128</v>
      </c>
      <c r="DM26" s="646"/>
      <c r="DN26" s="646"/>
      <c r="DO26" s="646"/>
      <c r="DP26" s="646"/>
      <c r="DQ26" s="646"/>
      <c r="DR26" s="646"/>
      <c r="DS26" s="646"/>
      <c r="DT26" s="646"/>
      <c r="DU26" s="646"/>
      <c r="DV26" s="647"/>
      <c r="DW26" s="650" t="s">
        <v>128</v>
      </c>
      <c r="DX26" s="681"/>
      <c r="DY26" s="681"/>
      <c r="DZ26" s="681"/>
      <c r="EA26" s="681"/>
      <c r="EB26" s="681"/>
      <c r="EC26" s="682"/>
    </row>
    <row r="27" spans="2:133" ht="11.25" customHeight="1" x14ac:dyDescent="0.15">
      <c r="B27" s="642" t="s">
        <v>294</v>
      </c>
      <c r="C27" s="643"/>
      <c r="D27" s="643"/>
      <c r="E27" s="643"/>
      <c r="F27" s="643"/>
      <c r="G27" s="643"/>
      <c r="H27" s="643"/>
      <c r="I27" s="643"/>
      <c r="J27" s="643"/>
      <c r="K27" s="643"/>
      <c r="L27" s="643"/>
      <c r="M27" s="643"/>
      <c r="N27" s="643"/>
      <c r="O27" s="643"/>
      <c r="P27" s="643"/>
      <c r="Q27" s="644"/>
      <c r="R27" s="645">
        <v>4060</v>
      </c>
      <c r="S27" s="646"/>
      <c r="T27" s="646"/>
      <c r="U27" s="646"/>
      <c r="V27" s="646"/>
      <c r="W27" s="646"/>
      <c r="X27" s="646"/>
      <c r="Y27" s="647"/>
      <c r="Z27" s="648">
        <v>0</v>
      </c>
      <c r="AA27" s="648"/>
      <c r="AB27" s="648"/>
      <c r="AC27" s="648"/>
      <c r="AD27" s="649">
        <v>4060</v>
      </c>
      <c r="AE27" s="649"/>
      <c r="AF27" s="649"/>
      <c r="AG27" s="649"/>
      <c r="AH27" s="649"/>
      <c r="AI27" s="649"/>
      <c r="AJ27" s="649"/>
      <c r="AK27" s="649"/>
      <c r="AL27" s="650">
        <v>0</v>
      </c>
      <c r="AM27" s="651"/>
      <c r="AN27" s="651"/>
      <c r="AO27" s="652"/>
      <c r="AP27" s="642" t="s">
        <v>295</v>
      </c>
      <c r="AQ27" s="643"/>
      <c r="AR27" s="643"/>
      <c r="AS27" s="643"/>
      <c r="AT27" s="643"/>
      <c r="AU27" s="643"/>
      <c r="AV27" s="643"/>
      <c r="AW27" s="643"/>
      <c r="AX27" s="643"/>
      <c r="AY27" s="643"/>
      <c r="AZ27" s="643"/>
      <c r="BA27" s="643"/>
      <c r="BB27" s="643"/>
      <c r="BC27" s="643"/>
      <c r="BD27" s="643"/>
      <c r="BE27" s="643"/>
      <c r="BF27" s="644"/>
      <c r="BG27" s="645">
        <v>3562142</v>
      </c>
      <c r="BH27" s="646"/>
      <c r="BI27" s="646"/>
      <c r="BJ27" s="646"/>
      <c r="BK27" s="646"/>
      <c r="BL27" s="646"/>
      <c r="BM27" s="646"/>
      <c r="BN27" s="647"/>
      <c r="BO27" s="648">
        <v>100</v>
      </c>
      <c r="BP27" s="648"/>
      <c r="BQ27" s="648"/>
      <c r="BR27" s="648"/>
      <c r="BS27" s="654">
        <v>19645</v>
      </c>
      <c r="BT27" s="646"/>
      <c r="BU27" s="646"/>
      <c r="BV27" s="646"/>
      <c r="BW27" s="646"/>
      <c r="BX27" s="646"/>
      <c r="BY27" s="646"/>
      <c r="BZ27" s="646"/>
      <c r="CA27" s="646"/>
      <c r="CB27" s="655"/>
      <c r="CD27" s="660" t="s">
        <v>296</v>
      </c>
      <c r="CE27" s="661"/>
      <c r="CF27" s="661"/>
      <c r="CG27" s="661"/>
      <c r="CH27" s="661"/>
      <c r="CI27" s="661"/>
      <c r="CJ27" s="661"/>
      <c r="CK27" s="661"/>
      <c r="CL27" s="661"/>
      <c r="CM27" s="661"/>
      <c r="CN27" s="661"/>
      <c r="CO27" s="661"/>
      <c r="CP27" s="661"/>
      <c r="CQ27" s="662"/>
      <c r="CR27" s="645">
        <v>5147435</v>
      </c>
      <c r="CS27" s="679"/>
      <c r="CT27" s="679"/>
      <c r="CU27" s="679"/>
      <c r="CV27" s="679"/>
      <c r="CW27" s="679"/>
      <c r="CX27" s="679"/>
      <c r="CY27" s="680"/>
      <c r="CZ27" s="650">
        <v>14.3</v>
      </c>
      <c r="DA27" s="681"/>
      <c r="DB27" s="681"/>
      <c r="DC27" s="684"/>
      <c r="DD27" s="654">
        <v>1658518</v>
      </c>
      <c r="DE27" s="679"/>
      <c r="DF27" s="679"/>
      <c r="DG27" s="679"/>
      <c r="DH27" s="679"/>
      <c r="DI27" s="679"/>
      <c r="DJ27" s="679"/>
      <c r="DK27" s="680"/>
      <c r="DL27" s="654">
        <v>1657974</v>
      </c>
      <c r="DM27" s="679"/>
      <c r="DN27" s="679"/>
      <c r="DO27" s="679"/>
      <c r="DP27" s="679"/>
      <c r="DQ27" s="679"/>
      <c r="DR27" s="679"/>
      <c r="DS27" s="679"/>
      <c r="DT27" s="679"/>
      <c r="DU27" s="679"/>
      <c r="DV27" s="680"/>
      <c r="DW27" s="650">
        <v>10.199999999999999</v>
      </c>
      <c r="DX27" s="681"/>
      <c r="DY27" s="681"/>
      <c r="DZ27" s="681"/>
      <c r="EA27" s="681"/>
      <c r="EB27" s="681"/>
      <c r="EC27" s="682"/>
    </row>
    <row r="28" spans="2:133" ht="11.25" customHeight="1" x14ac:dyDescent="0.15">
      <c r="B28" s="642" t="s">
        <v>297</v>
      </c>
      <c r="C28" s="643"/>
      <c r="D28" s="643"/>
      <c r="E28" s="643"/>
      <c r="F28" s="643"/>
      <c r="G28" s="643"/>
      <c r="H28" s="643"/>
      <c r="I28" s="643"/>
      <c r="J28" s="643"/>
      <c r="K28" s="643"/>
      <c r="L28" s="643"/>
      <c r="M28" s="643"/>
      <c r="N28" s="643"/>
      <c r="O28" s="643"/>
      <c r="P28" s="643"/>
      <c r="Q28" s="644"/>
      <c r="R28" s="645">
        <v>138721</v>
      </c>
      <c r="S28" s="646"/>
      <c r="T28" s="646"/>
      <c r="U28" s="646"/>
      <c r="V28" s="646"/>
      <c r="W28" s="646"/>
      <c r="X28" s="646"/>
      <c r="Y28" s="647"/>
      <c r="Z28" s="648">
        <v>0.4</v>
      </c>
      <c r="AA28" s="648"/>
      <c r="AB28" s="648"/>
      <c r="AC28" s="648"/>
      <c r="AD28" s="649" t="s">
        <v>235</v>
      </c>
      <c r="AE28" s="649"/>
      <c r="AF28" s="649"/>
      <c r="AG28" s="649"/>
      <c r="AH28" s="649"/>
      <c r="AI28" s="649"/>
      <c r="AJ28" s="649"/>
      <c r="AK28" s="649"/>
      <c r="AL28" s="650" t="s">
        <v>235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298</v>
      </c>
      <c r="CE28" s="661"/>
      <c r="CF28" s="661"/>
      <c r="CG28" s="661"/>
      <c r="CH28" s="661"/>
      <c r="CI28" s="661"/>
      <c r="CJ28" s="661"/>
      <c r="CK28" s="661"/>
      <c r="CL28" s="661"/>
      <c r="CM28" s="661"/>
      <c r="CN28" s="661"/>
      <c r="CO28" s="661"/>
      <c r="CP28" s="661"/>
      <c r="CQ28" s="662"/>
      <c r="CR28" s="645">
        <v>3724392</v>
      </c>
      <c r="CS28" s="646"/>
      <c r="CT28" s="646"/>
      <c r="CU28" s="646"/>
      <c r="CV28" s="646"/>
      <c r="CW28" s="646"/>
      <c r="CX28" s="646"/>
      <c r="CY28" s="647"/>
      <c r="CZ28" s="650">
        <v>10.3</v>
      </c>
      <c r="DA28" s="681"/>
      <c r="DB28" s="681"/>
      <c r="DC28" s="684"/>
      <c r="DD28" s="654">
        <v>3622617</v>
      </c>
      <c r="DE28" s="646"/>
      <c r="DF28" s="646"/>
      <c r="DG28" s="646"/>
      <c r="DH28" s="646"/>
      <c r="DI28" s="646"/>
      <c r="DJ28" s="646"/>
      <c r="DK28" s="647"/>
      <c r="DL28" s="654">
        <v>3622617</v>
      </c>
      <c r="DM28" s="646"/>
      <c r="DN28" s="646"/>
      <c r="DO28" s="646"/>
      <c r="DP28" s="646"/>
      <c r="DQ28" s="646"/>
      <c r="DR28" s="646"/>
      <c r="DS28" s="646"/>
      <c r="DT28" s="646"/>
      <c r="DU28" s="646"/>
      <c r="DV28" s="647"/>
      <c r="DW28" s="650">
        <v>22.3</v>
      </c>
      <c r="DX28" s="681"/>
      <c r="DY28" s="681"/>
      <c r="DZ28" s="681"/>
      <c r="EA28" s="681"/>
      <c r="EB28" s="681"/>
      <c r="EC28" s="682"/>
    </row>
    <row r="29" spans="2:133" ht="11.25" customHeight="1" x14ac:dyDescent="0.15">
      <c r="B29" s="642" t="s">
        <v>299</v>
      </c>
      <c r="C29" s="643"/>
      <c r="D29" s="643"/>
      <c r="E29" s="643"/>
      <c r="F29" s="643"/>
      <c r="G29" s="643"/>
      <c r="H29" s="643"/>
      <c r="I29" s="643"/>
      <c r="J29" s="643"/>
      <c r="K29" s="643"/>
      <c r="L29" s="643"/>
      <c r="M29" s="643"/>
      <c r="N29" s="643"/>
      <c r="O29" s="643"/>
      <c r="P29" s="643"/>
      <c r="Q29" s="644"/>
      <c r="R29" s="645">
        <v>172461</v>
      </c>
      <c r="S29" s="646"/>
      <c r="T29" s="646"/>
      <c r="U29" s="646"/>
      <c r="V29" s="646"/>
      <c r="W29" s="646"/>
      <c r="X29" s="646"/>
      <c r="Y29" s="647"/>
      <c r="Z29" s="648">
        <v>0.5</v>
      </c>
      <c r="AA29" s="648"/>
      <c r="AB29" s="648"/>
      <c r="AC29" s="648"/>
      <c r="AD29" s="649">
        <v>8261</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300</v>
      </c>
      <c r="CE29" s="692"/>
      <c r="CF29" s="660" t="s">
        <v>301</v>
      </c>
      <c r="CG29" s="661"/>
      <c r="CH29" s="661"/>
      <c r="CI29" s="661"/>
      <c r="CJ29" s="661"/>
      <c r="CK29" s="661"/>
      <c r="CL29" s="661"/>
      <c r="CM29" s="661"/>
      <c r="CN29" s="661"/>
      <c r="CO29" s="661"/>
      <c r="CP29" s="661"/>
      <c r="CQ29" s="662"/>
      <c r="CR29" s="645">
        <v>3721025</v>
      </c>
      <c r="CS29" s="679"/>
      <c r="CT29" s="679"/>
      <c r="CU29" s="679"/>
      <c r="CV29" s="679"/>
      <c r="CW29" s="679"/>
      <c r="CX29" s="679"/>
      <c r="CY29" s="680"/>
      <c r="CZ29" s="650">
        <v>10.3</v>
      </c>
      <c r="DA29" s="681"/>
      <c r="DB29" s="681"/>
      <c r="DC29" s="684"/>
      <c r="DD29" s="654">
        <v>3619250</v>
      </c>
      <c r="DE29" s="679"/>
      <c r="DF29" s="679"/>
      <c r="DG29" s="679"/>
      <c r="DH29" s="679"/>
      <c r="DI29" s="679"/>
      <c r="DJ29" s="679"/>
      <c r="DK29" s="680"/>
      <c r="DL29" s="654">
        <v>3619250</v>
      </c>
      <c r="DM29" s="679"/>
      <c r="DN29" s="679"/>
      <c r="DO29" s="679"/>
      <c r="DP29" s="679"/>
      <c r="DQ29" s="679"/>
      <c r="DR29" s="679"/>
      <c r="DS29" s="679"/>
      <c r="DT29" s="679"/>
      <c r="DU29" s="679"/>
      <c r="DV29" s="680"/>
      <c r="DW29" s="650">
        <v>22.3</v>
      </c>
      <c r="DX29" s="681"/>
      <c r="DY29" s="681"/>
      <c r="DZ29" s="681"/>
      <c r="EA29" s="681"/>
      <c r="EB29" s="681"/>
      <c r="EC29" s="682"/>
    </row>
    <row r="30" spans="2:133" ht="11.25" customHeight="1" x14ac:dyDescent="0.15">
      <c r="B30" s="642" t="s">
        <v>302</v>
      </c>
      <c r="C30" s="643"/>
      <c r="D30" s="643"/>
      <c r="E30" s="643"/>
      <c r="F30" s="643"/>
      <c r="G30" s="643"/>
      <c r="H30" s="643"/>
      <c r="I30" s="643"/>
      <c r="J30" s="643"/>
      <c r="K30" s="643"/>
      <c r="L30" s="643"/>
      <c r="M30" s="643"/>
      <c r="N30" s="643"/>
      <c r="O30" s="643"/>
      <c r="P30" s="643"/>
      <c r="Q30" s="644"/>
      <c r="R30" s="645">
        <v>125885</v>
      </c>
      <c r="S30" s="646"/>
      <c r="T30" s="646"/>
      <c r="U30" s="646"/>
      <c r="V30" s="646"/>
      <c r="W30" s="646"/>
      <c r="X30" s="646"/>
      <c r="Y30" s="647"/>
      <c r="Z30" s="648">
        <v>0.3</v>
      </c>
      <c r="AA30" s="648"/>
      <c r="AB30" s="648"/>
      <c r="AC30" s="648"/>
      <c r="AD30" s="649" t="s">
        <v>128</v>
      </c>
      <c r="AE30" s="649"/>
      <c r="AF30" s="649"/>
      <c r="AG30" s="649"/>
      <c r="AH30" s="649"/>
      <c r="AI30" s="649"/>
      <c r="AJ30" s="649"/>
      <c r="AK30" s="649"/>
      <c r="AL30" s="650" t="s">
        <v>128</v>
      </c>
      <c r="AM30" s="651"/>
      <c r="AN30" s="651"/>
      <c r="AO30" s="652"/>
      <c r="AP30" s="624" t="s">
        <v>218</v>
      </c>
      <c r="AQ30" s="625"/>
      <c r="AR30" s="625"/>
      <c r="AS30" s="625"/>
      <c r="AT30" s="625"/>
      <c r="AU30" s="625"/>
      <c r="AV30" s="625"/>
      <c r="AW30" s="625"/>
      <c r="AX30" s="625"/>
      <c r="AY30" s="625"/>
      <c r="AZ30" s="625"/>
      <c r="BA30" s="625"/>
      <c r="BB30" s="625"/>
      <c r="BC30" s="625"/>
      <c r="BD30" s="625"/>
      <c r="BE30" s="625"/>
      <c r="BF30" s="626"/>
      <c r="BG30" s="624" t="s">
        <v>303</v>
      </c>
      <c r="BH30" s="689"/>
      <c r="BI30" s="689"/>
      <c r="BJ30" s="689"/>
      <c r="BK30" s="689"/>
      <c r="BL30" s="689"/>
      <c r="BM30" s="689"/>
      <c r="BN30" s="689"/>
      <c r="BO30" s="689"/>
      <c r="BP30" s="689"/>
      <c r="BQ30" s="690"/>
      <c r="BR30" s="624" t="s">
        <v>304</v>
      </c>
      <c r="BS30" s="689"/>
      <c r="BT30" s="689"/>
      <c r="BU30" s="689"/>
      <c r="BV30" s="689"/>
      <c r="BW30" s="689"/>
      <c r="BX30" s="689"/>
      <c r="BY30" s="689"/>
      <c r="BZ30" s="689"/>
      <c r="CA30" s="689"/>
      <c r="CB30" s="690"/>
      <c r="CD30" s="693"/>
      <c r="CE30" s="694"/>
      <c r="CF30" s="660" t="s">
        <v>305</v>
      </c>
      <c r="CG30" s="661"/>
      <c r="CH30" s="661"/>
      <c r="CI30" s="661"/>
      <c r="CJ30" s="661"/>
      <c r="CK30" s="661"/>
      <c r="CL30" s="661"/>
      <c r="CM30" s="661"/>
      <c r="CN30" s="661"/>
      <c r="CO30" s="661"/>
      <c r="CP30" s="661"/>
      <c r="CQ30" s="662"/>
      <c r="CR30" s="645">
        <v>3518140</v>
      </c>
      <c r="CS30" s="646"/>
      <c r="CT30" s="646"/>
      <c r="CU30" s="646"/>
      <c r="CV30" s="646"/>
      <c r="CW30" s="646"/>
      <c r="CX30" s="646"/>
      <c r="CY30" s="647"/>
      <c r="CZ30" s="650">
        <v>9.8000000000000007</v>
      </c>
      <c r="DA30" s="681"/>
      <c r="DB30" s="681"/>
      <c r="DC30" s="684"/>
      <c r="DD30" s="654">
        <v>3430384</v>
      </c>
      <c r="DE30" s="646"/>
      <c r="DF30" s="646"/>
      <c r="DG30" s="646"/>
      <c r="DH30" s="646"/>
      <c r="DI30" s="646"/>
      <c r="DJ30" s="646"/>
      <c r="DK30" s="647"/>
      <c r="DL30" s="654">
        <v>3430384</v>
      </c>
      <c r="DM30" s="646"/>
      <c r="DN30" s="646"/>
      <c r="DO30" s="646"/>
      <c r="DP30" s="646"/>
      <c r="DQ30" s="646"/>
      <c r="DR30" s="646"/>
      <c r="DS30" s="646"/>
      <c r="DT30" s="646"/>
      <c r="DU30" s="646"/>
      <c r="DV30" s="647"/>
      <c r="DW30" s="650">
        <v>21.1</v>
      </c>
      <c r="DX30" s="681"/>
      <c r="DY30" s="681"/>
      <c r="DZ30" s="681"/>
      <c r="EA30" s="681"/>
      <c r="EB30" s="681"/>
      <c r="EC30" s="682"/>
    </row>
    <row r="31" spans="2:133" ht="11.25" customHeight="1" x14ac:dyDescent="0.15">
      <c r="B31" s="642" t="s">
        <v>306</v>
      </c>
      <c r="C31" s="643"/>
      <c r="D31" s="643"/>
      <c r="E31" s="643"/>
      <c r="F31" s="643"/>
      <c r="G31" s="643"/>
      <c r="H31" s="643"/>
      <c r="I31" s="643"/>
      <c r="J31" s="643"/>
      <c r="K31" s="643"/>
      <c r="L31" s="643"/>
      <c r="M31" s="643"/>
      <c r="N31" s="643"/>
      <c r="O31" s="643"/>
      <c r="P31" s="643"/>
      <c r="Q31" s="644"/>
      <c r="R31" s="645">
        <v>4685950</v>
      </c>
      <c r="S31" s="646"/>
      <c r="T31" s="646"/>
      <c r="U31" s="646"/>
      <c r="V31" s="646"/>
      <c r="W31" s="646"/>
      <c r="X31" s="646"/>
      <c r="Y31" s="647"/>
      <c r="Z31" s="648">
        <v>12.5</v>
      </c>
      <c r="AA31" s="648"/>
      <c r="AB31" s="648"/>
      <c r="AC31" s="648"/>
      <c r="AD31" s="649" t="s">
        <v>128</v>
      </c>
      <c r="AE31" s="649"/>
      <c r="AF31" s="649"/>
      <c r="AG31" s="649"/>
      <c r="AH31" s="649"/>
      <c r="AI31" s="649"/>
      <c r="AJ31" s="649"/>
      <c r="AK31" s="649"/>
      <c r="AL31" s="650" t="s">
        <v>128</v>
      </c>
      <c r="AM31" s="651"/>
      <c r="AN31" s="651"/>
      <c r="AO31" s="652"/>
      <c r="AP31" s="702" t="s">
        <v>307</v>
      </c>
      <c r="AQ31" s="703"/>
      <c r="AR31" s="703"/>
      <c r="AS31" s="703"/>
      <c r="AT31" s="708" t="s">
        <v>308</v>
      </c>
      <c r="AU31" s="231"/>
      <c r="AV31" s="231"/>
      <c r="AW31" s="231"/>
      <c r="AX31" s="631" t="s">
        <v>184</v>
      </c>
      <c r="AY31" s="632"/>
      <c r="AZ31" s="632"/>
      <c r="BA31" s="632"/>
      <c r="BB31" s="632"/>
      <c r="BC31" s="632"/>
      <c r="BD31" s="632"/>
      <c r="BE31" s="632"/>
      <c r="BF31" s="633"/>
      <c r="BG31" s="701">
        <v>98.9</v>
      </c>
      <c r="BH31" s="697"/>
      <c r="BI31" s="697"/>
      <c r="BJ31" s="697"/>
      <c r="BK31" s="697"/>
      <c r="BL31" s="697"/>
      <c r="BM31" s="640">
        <v>93.5</v>
      </c>
      <c r="BN31" s="697"/>
      <c r="BO31" s="697"/>
      <c r="BP31" s="697"/>
      <c r="BQ31" s="698"/>
      <c r="BR31" s="701">
        <v>98.8</v>
      </c>
      <c r="BS31" s="697"/>
      <c r="BT31" s="697"/>
      <c r="BU31" s="697"/>
      <c r="BV31" s="697"/>
      <c r="BW31" s="697"/>
      <c r="BX31" s="640">
        <v>92.1</v>
      </c>
      <c r="BY31" s="697"/>
      <c r="BZ31" s="697"/>
      <c r="CA31" s="697"/>
      <c r="CB31" s="698"/>
      <c r="CD31" s="693"/>
      <c r="CE31" s="694"/>
      <c r="CF31" s="660" t="s">
        <v>309</v>
      </c>
      <c r="CG31" s="661"/>
      <c r="CH31" s="661"/>
      <c r="CI31" s="661"/>
      <c r="CJ31" s="661"/>
      <c r="CK31" s="661"/>
      <c r="CL31" s="661"/>
      <c r="CM31" s="661"/>
      <c r="CN31" s="661"/>
      <c r="CO31" s="661"/>
      <c r="CP31" s="661"/>
      <c r="CQ31" s="662"/>
      <c r="CR31" s="645">
        <v>202885</v>
      </c>
      <c r="CS31" s="679"/>
      <c r="CT31" s="679"/>
      <c r="CU31" s="679"/>
      <c r="CV31" s="679"/>
      <c r="CW31" s="679"/>
      <c r="CX31" s="679"/>
      <c r="CY31" s="680"/>
      <c r="CZ31" s="650">
        <v>0.6</v>
      </c>
      <c r="DA31" s="681"/>
      <c r="DB31" s="681"/>
      <c r="DC31" s="684"/>
      <c r="DD31" s="654">
        <v>188866</v>
      </c>
      <c r="DE31" s="679"/>
      <c r="DF31" s="679"/>
      <c r="DG31" s="679"/>
      <c r="DH31" s="679"/>
      <c r="DI31" s="679"/>
      <c r="DJ31" s="679"/>
      <c r="DK31" s="680"/>
      <c r="DL31" s="654">
        <v>188866</v>
      </c>
      <c r="DM31" s="679"/>
      <c r="DN31" s="679"/>
      <c r="DO31" s="679"/>
      <c r="DP31" s="679"/>
      <c r="DQ31" s="679"/>
      <c r="DR31" s="679"/>
      <c r="DS31" s="679"/>
      <c r="DT31" s="679"/>
      <c r="DU31" s="679"/>
      <c r="DV31" s="680"/>
      <c r="DW31" s="650">
        <v>1.2</v>
      </c>
      <c r="DX31" s="681"/>
      <c r="DY31" s="681"/>
      <c r="DZ31" s="681"/>
      <c r="EA31" s="681"/>
      <c r="EB31" s="681"/>
      <c r="EC31" s="682"/>
    </row>
    <row r="32" spans="2:133" ht="11.25" customHeight="1" x14ac:dyDescent="0.15">
      <c r="B32" s="712" t="s">
        <v>310</v>
      </c>
      <c r="C32" s="713"/>
      <c r="D32" s="713"/>
      <c r="E32" s="713"/>
      <c r="F32" s="713"/>
      <c r="G32" s="713"/>
      <c r="H32" s="713"/>
      <c r="I32" s="713"/>
      <c r="J32" s="713"/>
      <c r="K32" s="713"/>
      <c r="L32" s="713"/>
      <c r="M32" s="713"/>
      <c r="N32" s="713"/>
      <c r="O32" s="713"/>
      <c r="P32" s="713"/>
      <c r="Q32" s="714"/>
      <c r="R32" s="645">
        <v>22669</v>
      </c>
      <c r="S32" s="646"/>
      <c r="T32" s="646"/>
      <c r="U32" s="646"/>
      <c r="V32" s="646"/>
      <c r="W32" s="646"/>
      <c r="X32" s="646"/>
      <c r="Y32" s="647"/>
      <c r="Z32" s="648">
        <v>0.1</v>
      </c>
      <c r="AA32" s="648"/>
      <c r="AB32" s="648"/>
      <c r="AC32" s="648"/>
      <c r="AD32" s="649">
        <v>22669</v>
      </c>
      <c r="AE32" s="649"/>
      <c r="AF32" s="649"/>
      <c r="AG32" s="649"/>
      <c r="AH32" s="649"/>
      <c r="AI32" s="649"/>
      <c r="AJ32" s="649"/>
      <c r="AK32" s="649"/>
      <c r="AL32" s="650">
        <v>0.1</v>
      </c>
      <c r="AM32" s="651"/>
      <c r="AN32" s="651"/>
      <c r="AO32" s="652"/>
      <c r="AP32" s="704"/>
      <c r="AQ32" s="705"/>
      <c r="AR32" s="705"/>
      <c r="AS32" s="705"/>
      <c r="AT32" s="709"/>
      <c r="AU32" s="230" t="s">
        <v>311</v>
      </c>
      <c r="AV32" s="230"/>
      <c r="AW32" s="230"/>
      <c r="AX32" s="642" t="s">
        <v>312</v>
      </c>
      <c r="AY32" s="643"/>
      <c r="AZ32" s="643"/>
      <c r="BA32" s="643"/>
      <c r="BB32" s="643"/>
      <c r="BC32" s="643"/>
      <c r="BD32" s="643"/>
      <c r="BE32" s="643"/>
      <c r="BF32" s="644"/>
      <c r="BG32" s="711">
        <v>99</v>
      </c>
      <c r="BH32" s="679"/>
      <c r="BI32" s="679"/>
      <c r="BJ32" s="679"/>
      <c r="BK32" s="679"/>
      <c r="BL32" s="679"/>
      <c r="BM32" s="651">
        <v>95.6</v>
      </c>
      <c r="BN32" s="699"/>
      <c r="BO32" s="699"/>
      <c r="BP32" s="699"/>
      <c r="BQ32" s="700"/>
      <c r="BR32" s="711">
        <v>98.8</v>
      </c>
      <c r="BS32" s="679"/>
      <c r="BT32" s="679"/>
      <c r="BU32" s="679"/>
      <c r="BV32" s="679"/>
      <c r="BW32" s="679"/>
      <c r="BX32" s="651">
        <v>95.1</v>
      </c>
      <c r="BY32" s="699"/>
      <c r="BZ32" s="699"/>
      <c r="CA32" s="699"/>
      <c r="CB32" s="700"/>
      <c r="CD32" s="695"/>
      <c r="CE32" s="696"/>
      <c r="CF32" s="660" t="s">
        <v>313</v>
      </c>
      <c r="CG32" s="661"/>
      <c r="CH32" s="661"/>
      <c r="CI32" s="661"/>
      <c r="CJ32" s="661"/>
      <c r="CK32" s="661"/>
      <c r="CL32" s="661"/>
      <c r="CM32" s="661"/>
      <c r="CN32" s="661"/>
      <c r="CO32" s="661"/>
      <c r="CP32" s="661"/>
      <c r="CQ32" s="662"/>
      <c r="CR32" s="645">
        <v>3367</v>
      </c>
      <c r="CS32" s="646"/>
      <c r="CT32" s="646"/>
      <c r="CU32" s="646"/>
      <c r="CV32" s="646"/>
      <c r="CW32" s="646"/>
      <c r="CX32" s="646"/>
      <c r="CY32" s="647"/>
      <c r="CZ32" s="650">
        <v>0</v>
      </c>
      <c r="DA32" s="681"/>
      <c r="DB32" s="681"/>
      <c r="DC32" s="684"/>
      <c r="DD32" s="654">
        <v>3367</v>
      </c>
      <c r="DE32" s="646"/>
      <c r="DF32" s="646"/>
      <c r="DG32" s="646"/>
      <c r="DH32" s="646"/>
      <c r="DI32" s="646"/>
      <c r="DJ32" s="646"/>
      <c r="DK32" s="647"/>
      <c r="DL32" s="654">
        <v>3367</v>
      </c>
      <c r="DM32" s="646"/>
      <c r="DN32" s="646"/>
      <c r="DO32" s="646"/>
      <c r="DP32" s="646"/>
      <c r="DQ32" s="646"/>
      <c r="DR32" s="646"/>
      <c r="DS32" s="646"/>
      <c r="DT32" s="646"/>
      <c r="DU32" s="646"/>
      <c r="DV32" s="647"/>
      <c r="DW32" s="650">
        <v>0</v>
      </c>
      <c r="DX32" s="681"/>
      <c r="DY32" s="681"/>
      <c r="DZ32" s="681"/>
      <c r="EA32" s="681"/>
      <c r="EB32" s="681"/>
      <c r="EC32" s="682"/>
    </row>
    <row r="33" spans="2:133" ht="11.25" customHeight="1" x14ac:dyDescent="0.15">
      <c r="B33" s="642" t="s">
        <v>314</v>
      </c>
      <c r="C33" s="643"/>
      <c r="D33" s="643"/>
      <c r="E33" s="643"/>
      <c r="F33" s="643"/>
      <c r="G33" s="643"/>
      <c r="H33" s="643"/>
      <c r="I33" s="643"/>
      <c r="J33" s="643"/>
      <c r="K33" s="643"/>
      <c r="L33" s="643"/>
      <c r="M33" s="643"/>
      <c r="N33" s="643"/>
      <c r="O33" s="643"/>
      <c r="P33" s="643"/>
      <c r="Q33" s="644"/>
      <c r="R33" s="645">
        <v>3378705</v>
      </c>
      <c r="S33" s="646"/>
      <c r="T33" s="646"/>
      <c r="U33" s="646"/>
      <c r="V33" s="646"/>
      <c r="W33" s="646"/>
      <c r="X33" s="646"/>
      <c r="Y33" s="647"/>
      <c r="Z33" s="648">
        <v>9</v>
      </c>
      <c r="AA33" s="648"/>
      <c r="AB33" s="648"/>
      <c r="AC33" s="648"/>
      <c r="AD33" s="649" t="s">
        <v>235</v>
      </c>
      <c r="AE33" s="649"/>
      <c r="AF33" s="649"/>
      <c r="AG33" s="649"/>
      <c r="AH33" s="649"/>
      <c r="AI33" s="649"/>
      <c r="AJ33" s="649"/>
      <c r="AK33" s="649"/>
      <c r="AL33" s="650" t="s">
        <v>128</v>
      </c>
      <c r="AM33" s="651"/>
      <c r="AN33" s="651"/>
      <c r="AO33" s="652"/>
      <c r="AP33" s="706"/>
      <c r="AQ33" s="707"/>
      <c r="AR33" s="707"/>
      <c r="AS33" s="707"/>
      <c r="AT33" s="710"/>
      <c r="AU33" s="232"/>
      <c r="AV33" s="232"/>
      <c r="AW33" s="232"/>
      <c r="AX33" s="686" t="s">
        <v>315</v>
      </c>
      <c r="AY33" s="687"/>
      <c r="AZ33" s="687"/>
      <c r="BA33" s="687"/>
      <c r="BB33" s="687"/>
      <c r="BC33" s="687"/>
      <c r="BD33" s="687"/>
      <c r="BE33" s="687"/>
      <c r="BF33" s="688"/>
      <c r="BG33" s="715">
        <v>98.6</v>
      </c>
      <c r="BH33" s="716"/>
      <c r="BI33" s="716"/>
      <c r="BJ33" s="716"/>
      <c r="BK33" s="716"/>
      <c r="BL33" s="716"/>
      <c r="BM33" s="717">
        <v>90.6</v>
      </c>
      <c r="BN33" s="716"/>
      <c r="BO33" s="716"/>
      <c r="BP33" s="716"/>
      <c r="BQ33" s="718"/>
      <c r="BR33" s="715">
        <v>98.5</v>
      </c>
      <c r="BS33" s="716"/>
      <c r="BT33" s="716"/>
      <c r="BU33" s="716"/>
      <c r="BV33" s="716"/>
      <c r="BW33" s="716"/>
      <c r="BX33" s="717">
        <v>88.1</v>
      </c>
      <c r="BY33" s="716"/>
      <c r="BZ33" s="716"/>
      <c r="CA33" s="716"/>
      <c r="CB33" s="718"/>
      <c r="CD33" s="660" t="s">
        <v>316</v>
      </c>
      <c r="CE33" s="661"/>
      <c r="CF33" s="661"/>
      <c r="CG33" s="661"/>
      <c r="CH33" s="661"/>
      <c r="CI33" s="661"/>
      <c r="CJ33" s="661"/>
      <c r="CK33" s="661"/>
      <c r="CL33" s="661"/>
      <c r="CM33" s="661"/>
      <c r="CN33" s="661"/>
      <c r="CO33" s="661"/>
      <c r="CP33" s="661"/>
      <c r="CQ33" s="662"/>
      <c r="CR33" s="645">
        <v>12513967</v>
      </c>
      <c r="CS33" s="679"/>
      <c r="CT33" s="679"/>
      <c r="CU33" s="679"/>
      <c r="CV33" s="679"/>
      <c r="CW33" s="679"/>
      <c r="CX33" s="679"/>
      <c r="CY33" s="680"/>
      <c r="CZ33" s="650">
        <v>34.700000000000003</v>
      </c>
      <c r="DA33" s="681"/>
      <c r="DB33" s="681"/>
      <c r="DC33" s="684"/>
      <c r="DD33" s="654">
        <v>8098308</v>
      </c>
      <c r="DE33" s="679"/>
      <c r="DF33" s="679"/>
      <c r="DG33" s="679"/>
      <c r="DH33" s="679"/>
      <c r="DI33" s="679"/>
      <c r="DJ33" s="679"/>
      <c r="DK33" s="680"/>
      <c r="DL33" s="654">
        <v>5654514</v>
      </c>
      <c r="DM33" s="679"/>
      <c r="DN33" s="679"/>
      <c r="DO33" s="679"/>
      <c r="DP33" s="679"/>
      <c r="DQ33" s="679"/>
      <c r="DR33" s="679"/>
      <c r="DS33" s="679"/>
      <c r="DT33" s="679"/>
      <c r="DU33" s="679"/>
      <c r="DV33" s="680"/>
      <c r="DW33" s="650">
        <v>34.799999999999997</v>
      </c>
      <c r="DX33" s="681"/>
      <c r="DY33" s="681"/>
      <c r="DZ33" s="681"/>
      <c r="EA33" s="681"/>
      <c r="EB33" s="681"/>
      <c r="EC33" s="682"/>
    </row>
    <row r="34" spans="2:133" ht="11.25" customHeight="1" x14ac:dyDescent="0.15">
      <c r="B34" s="642" t="s">
        <v>317</v>
      </c>
      <c r="C34" s="643"/>
      <c r="D34" s="643"/>
      <c r="E34" s="643"/>
      <c r="F34" s="643"/>
      <c r="G34" s="643"/>
      <c r="H34" s="643"/>
      <c r="I34" s="643"/>
      <c r="J34" s="643"/>
      <c r="K34" s="643"/>
      <c r="L34" s="643"/>
      <c r="M34" s="643"/>
      <c r="N34" s="643"/>
      <c r="O34" s="643"/>
      <c r="P34" s="643"/>
      <c r="Q34" s="644"/>
      <c r="R34" s="645">
        <v>68992</v>
      </c>
      <c r="S34" s="646"/>
      <c r="T34" s="646"/>
      <c r="U34" s="646"/>
      <c r="V34" s="646"/>
      <c r="W34" s="646"/>
      <c r="X34" s="646"/>
      <c r="Y34" s="647"/>
      <c r="Z34" s="648">
        <v>0.2</v>
      </c>
      <c r="AA34" s="648"/>
      <c r="AB34" s="648"/>
      <c r="AC34" s="648"/>
      <c r="AD34" s="649">
        <v>7438</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318</v>
      </c>
      <c r="CE34" s="661"/>
      <c r="CF34" s="661"/>
      <c r="CG34" s="661"/>
      <c r="CH34" s="661"/>
      <c r="CI34" s="661"/>
      <c r="CJ34" s="661"/>
      <c r="CK34" s="661"/>
      <c r="CL34" s="661"/>
      <c r="CM34" s="661"/>
      <c r="CN34" s="661"/>
      <c r="CO34" s="661"/>
      <c r="CP34" s="661"/>
      <c r="CQ34" s="662"/>
      <c r="CR34" s="645">
        <v>4310449</v>
      </c>
      <c r="CS34" s="646"/>
      <c r="CT34" s="646"/>
      <c r="CU34" s="646"/>
      <c r="CV34" s="646"/>
      <c r="CW34" s="646"/>
      <c r="CX34" s="646"/>
      <c r="CY34" s="647"/>
      <c r="CZ34" s="650">
        <v>12</v>
      </c>
      <c r="DA34" s="681"/>
      <c r="DB34" s="681"/>
      <c r="DC34" s="684"/>
      <c r="DD34" s="654">
        <v>3111333</v>
      </c>
      <c r="DE34" s="646"/>
      <c r="DF34" s="646"/>
      <c r="DG34" s="646"/>
      <c r="DH34" s="646"/>
      <c r="DI34" s="646"/>
      <c r="DJ34" s="646"/>
      <c r="DK34" s="647"/>
      <c r="DL34" s="654">
        <v>2341802</v>
      </c>
      <c r="DM34" s="646"/>
      <c r="DN34" s="646"/>
      <c r="DO34" s="646"/>
      <c r="DP34" s="646"/>
      <c r="DQ34" s="646"/>
      <c r="DR34" s="646"/>
      <c r="DS34" s="646"/>
      <c r="DT34" s="646"/>
      <c r="DU34" s="646"/>
      <c r="DV34" s="647"/>
      <c r="DW34" s="650">
        <v>14.4</v>
      </c>
      <c r="DX34" s="681"/>
      <c r="DY34" s="681"/>
      <c r="DZ34" s="681"/>
      <c r="EA34" s="681"/>
      <c r="EB34" s="681"/>
      <c r="EC34" s="682"/>
    </row>
    <row r="35" spans="2:133" ht="11.25" customHeight="1" x14ac:dyDescent="0.15">
      <c r="B35" s="642" t="s">
        <v>319</v>
      </c>
      <c r="C35" s="643"/>
      <c r="D35" s="643"/>
      <c r="E35" s="643"/>
      <c r="F35" s="643"/>
      <c r="G35" s="643"/>
      <c r="H35" s="643"/>
      <c r="I35" s="643"/>
      <c r="J35" s="643"/>
      <c r="K35" s="643"/>
      <c r="L35" s="643"/>
      <c r="M35" s="643"/>
      <c r="N35" s="643"/>
      <c r="O35" s="643"/>
      <c r="P35" s="643"/>
      <c r="Q35" s="644"/>
      <c r="R35" s="645">
        <v>215591</v>
      </c>
      <c r="S35" s="646"/>
      <c r="T35" s="646"/>
      <c r="U35" s="646"/>
      <c r="V35" s="646"/>
      <c r="W35" s="646"/>
      <c r="X35" s="646"/>
      <c r="Y35" s="647"/>
      <c r="Z35" s="648">
        <v>0.6</v>
      </c>
      <c r="AA35" s="648"/>
      <c r="AB35" s="648"/>
      <c r="AC35" s="648"/>
      <c r="AD35" s="649" t="s">
        <v>128</v>
      </c>
      <c r="AE35" s="649"/>
      <c r="AF35" s="649"/>
      <c r="AG35" s="649"/>
      <c r="AH35" s="649"/>
      <c r="AI35" s="649"/>
      <c r="AJ35" s="649"/>
      <c r="AK35" s="649"/>
      <c r="AL35" s="650" t="s">
        <v>128</v>
      </c>
      <c r="AM35" s="651"/>
      <c r="AN35" s="651"/>
      <c r="AO35" s="652"/>
      <c r="AP35" s="235"/>
      <c r="AQ35" s="624" t="s">
        <v>320</v>
      </c>
      <c r="AR35" s="625"/>
      <c r="AS35" s="625"/>
      <c r="AT35" s="625"/>
      <c r="AU35" s="625"/>
      <c r="AV35" s="625"/>
      <c r="AW35" s="625"/>
      <c r="AX35" s="625"/>
      <c r="AY35" s="625"/>
      <c r="AZ35" s="625"/>
      <c r="BA35" s="625"/>
      <c r="BB35" s="625"/>
      <c r="BC35" s="625"/>
      <c r="BD35" s="625"/>
      <c r="BE35" s="625"/>
      <c r="BF35" s="626"/>
      <c r="BG35" s="624" t="s">
        <v>321</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322</v>
      </c>
      <c r="CE35" s="661"/>
      <c r="CF35" s="661"/>
      <c r="CG35" s="661"/>
      <c r="CH35" s="661"/>
      <c r="CI35" s="661"/>
      <c r="CJ35" s="661"/>
      <c r="CK35" s="661"/>
      <c r="CL35" s="661"/>
      <c r="CM35" s="661"/>
      <c r="CN35" s="661"/>
      <c r="CO35" s="661"/>
      <c r="CP35" s="661"/>
      <c r="CQ35" s="662"/>
      <c r="CR35" s="645">
        <v>173229</v>
      </c>
      <c r="CS35" s="679"/>
      <c r="CT35" s="679"/>
      <c r="CU35" s="679"/>
      <c r="CV35" s="679"/>
      <c r="CW35" s="679"/>
      <c r="CX35" s="679"/>
      <c r="CY35" s="680"/>
      <c r="CZ35" s="650">
        <v>0.5</v>
      </c>
      <c r="DA35" s="681"/>
      <c r="DB35" s="681"/>
      <c r="DC35" s="684"/>
      <c r="DD35" s="654">
        <v>160051</v>
      </c>
      <c r="DE35" s="679"/>
      <c r="DF35" s="679"/>
      <c r="DG35" s="679"/>
      <c r="DH35" s="679"/>
      <c r="DI35" s="679"/>
      <c r="DJ35" s="679"/>
      <c r="DK35" s="680"/>
      <c r="DL35" s="654">
        <v>160051</v>
      </c>
      <c r="DM35" s="679"/>
      <c r="DN35" s="679"/>
      <c r="DO35" s="679"/>
      <c r="DP35" s="679"/>
      <c r="DQ35" s="679"/>
      <c r="DR35" s="679"/>
      <c r="DS35" s="679"/>
      <c r="DT35" s="679"/>
      <c r="DU35" s="679"/>
      <c r="DV35" s="680"/>
      <c r="DW35" s="650">
        <v>1</v>
      </c>
      <c r="DX35" s="681"/>
      <c r="DY35" s="681"/>
      <c r="DZ35" s="681"/>
      <c r="EA35" s="681"/>
      <c r="EB35" s="681"/>
      <c r="EC35" s="682"/>
    </row>
    <row r="36" spans="2:133" ht="11.25" customHeight="1" x14ac:dyDescent="0.15">
      <c r="B36" s="642" t="s">
        <v>323</v>
      </c>
      <c r="C36" s="643"/>
      <c r="D36" s="643"/>
      <c r="E36" s="643"/>
      <c r="F36" s="643"/>
      <c r="G36" s="643"/>
      <c r="H36" s="643"/>
      <c r="I36" s="643"/>
      <c r="J36" s="643"/>
      <c r="K36" s="643"/>
      <c r="L36" s="643"/>
      <c r="M36" s="643"/>
      <c r="N36" s="643"/>
      <c r="O36" s="643"/>
      <c r="P36" s="643"/>
      <c r="Q36" s="644"/>
      <c r="R36" s="645">
        <v>1146511</v>
      </c>
      <c r="S36" s="646"/>
      <c r="T36" s="646"/>
      <c r="U36" s="646"/>
      <c r="V36" s="646"/>
      <c r="W36" s="646"/>
      <c r="X36" s="646"/>
      <c r="Y36" s="647"/>
      <c r="Z36" s="648">
        <v>3.1</v>
      </c>
      <c r="AA36" s="648"/>
      <c r="AB36" s="648"/>
      <c r="AC36" s="648"/>
      <c r="AD36" s="649" t="s">
        <v>128</v>
      </c>
      <c r="AE36" s="649"/>
      <c r="AF36" s="649"/>
      <c r="AG36" s="649"/>
      <c r="AH36" s="649"/>
      <c r="AI36" s="649"/>
      <c r="AJ36" s="649"/>
      <c r="AK36" s="649"/>
      <c r="AL36" s="650" t="s">
        <v>128</v>
      </c>
      <c r="AM36" s="651"/>
      <c r="AN36" s="651"/>
      <c r="AO36" s="652"/>
      <c r="AP36" s="235"/>
      <c r="AQ36" s="719" t="s">
        <v>324</v>
      </c>
      <c r="AR36" s="720"/>
      <c r="AS36" s="720"/>
      <c r="AT36" s="720"/>
      <c r="AU36" s="720"/>
      <c r="AV36" s="720"/>
      <c r="AW36" s="720"/>
      <c r="AX36" s="720"/>
      <c r="AY36" s="721"/>
      <c r="AZ36" s="634">
        <v>3843295</v>
      </c>
      <c r="BA36" s="635"/>
      <c r="BB36" s="635"/>
      <c r="BC36" s="635"/>
      <c r="BD36" s="635"/>
      <c r="BE36" s="635"/>
      <c r="BF36" s="722"/>
      <c r="BG36" s="656" t="s">
        <v>325</v>
      </c>
      <c r="BH36" s="657"/>
      <c r="BI36" s="657"/>
      <c r="BJ36" s="657"/>
      <c r="BK36" s="657"/>
      <c r="BL36" s="657"/>
      <c r="BM36" s="657"/>
      <c r="BN36" s="657"/>
      <c r="BO36" s="657"/>
      <c r="BP36" s="657"/>
      <c r="BQ36" s="657"/>
      <c r="BR36" s="657"/>
      <c r="BS36" s="657"/>
      <c r="BT36" s="657"/>
      <c r="BU36" s="658"/>
      <c r="BV36" s="634">
        <v>-6088</v>
      </c>
      <c r="BW36" s="635"/>
      <c r="BX36" s="635"/>
      <c r="BY36" s="635"/>
      <c r="BZ36" s="635"/>
      <c r="CA36" s="635"/>
      <c r="CB36" s="722"/>
      <c r="CD36" s="660" t="s">
        <v>326</v>
      </c>
      <c r="CE36" s="661"/>
      <c r="CF36" s="661"/>
      <c r="CG36" s="661"/>
      <c r="CH36" s="661"/>
      <c r="CI36" s="661"/>
      <c r="CJ36" s="661"/>
      <c r="CK36" s="661"/>
      <c r="CL36" s="661"/>
      <c r="CM36" s="661"/>
      <c r="CN36" s="661"/>
      <c r="CO36" s="661"/>
      <c r="CP36" s="661"/>
      <c r="CQ36" s="662"/>
      <c r="CR36" s="645">
        <v>4149230</v>
      </c>
      <c r="CS36" s="646"/>
      <c r="CT36" s="646"/>
      <c r="CU36" s="646"/>
      <c r="CV36" s="646"/>
      <c r="CW36" s="646"/>
      <c r="CX36" s="646"/>
      <c r="CY36" s="647"/>
      <c r="CZ36" s="650">
        <v>11.5</v>
      </c>
      <c r="DA36" s="681"/>
      <c r="DB36" s="681"/>
      <c r="DC36" s="684"/>
      <c r="DD36" s="654">
        <v>2342597</v>
      </c>
      <c r="DE36" s="646"/>
      <c r="DF36" s="646"/>
      <c r="DG36" s="646"/>
      <c r="DH36" s="646"/>
      <c r="DI36" s="646"/>
      <c r="DJ36" s="646"/>
      <c r="DK36" s="647"/>
      <c r="DL36" s="654">
        <v>1590023</v>
      </c>
      <c r="DM36" s="646"/>
      <c r="DN36" s="646"/>
      <c r="DO36" s="646"/>
      <c r="DP36" s="646"/>
      <c r="DQ36" s="646"/>
      <c r="DR36" s="646"/>
      <c r="DS36" s="646"/>
      <c r="DT36" s="646"/>
      <c r="DU36" s="646"/>
      <c r="DV36" s="647"/>
      <c r="DW36" s="650">
        <v>9.8000000000000007</v>
      </c>
      <c r="DX36" s="681"/>
      <c r="DY36" s="681"/>
      <c r="DZ36" s="681"/>
      <c r="EA36" s="681"/>
      <c r="EB36" s="681"/>
      <c r="EC36" s="682"/>
    </row>
    <row r="37" spans="2:133" ht="11.25" customHeight="1" x14ac:dyDescent="0.15">
      <c r="B37" s="642" t="s">
        <v>327</v>
      </c>
      <c r="C37" s="643"/>
      <c r="D37" s="643"/>
      <c r="E37" s="643"/>
      <c r="F37" s="643"/>
      <c r="G37" s="643"/>
      <c r="H37" s="643"/>
      <c r="I37" s="643"/>
      <c r="J37" s="643"/>
      <c r="K37" s="643"/>
      <c r="L37" s="643"/>
      <c r="M37" s="643"/>
      <c r="N37" s="643"/>
      <c r="O37" s="643"/>
      <c r="P37" s="643"/>
      <c r="Q37" s="644"/>
      <c r="R37" s="645">
        <v>1522548</v>
      </c>
      <c r="S37" s="646"/>
      <c r="T37" s="646"/>
      <c r="U37" s="646"/>
      <c r="V37" s="646"/>
      <c r="W37" s="646"/>
      <c r="X37" s="646"/>
      <c r="Y37" s="647"/>
      <c r="Z37" s="648">
        <v>4.0999999999999996</v>
      </c>
      <c r="AA37" s="648"/>
      <c r="AB37" s="648"/>
      <c r="AC37" s="648"/>
      <c r="AD37" s="649" t="s">
        <v>128</v>
      </c>
      <c r="AE37" s="649"/>
      <c r="AF37" s="649"/>
      <c r="AG37" s="649"/>
      <c r="AH37" s="649"/>
      <c r="AI37" s="649"/>
      <c r="AJ37" s="649"/>
      <c r="AK37" s="649"/>
      <c r="AL37" s="650" t="s">
        <v>128</v>
      </c>
      <c r="AM37" s="651"/>
      <c r="AN37" s="651"/>
      <c r="AO37" s="652"/>
      <c r="AQ37" s="723" t="s">
        <v>328</v>
      </c>
      <c r="AR37" s="724"/>
      <c r="AS37" s="724"/>
      <c r="AT37" s="724"/>
      <c r="AU37" s="724"/>
      <c r="AV37" s="724"/>
      <c r="AW37" s="724"/>
      <c r="AX37" s="724"/>
      <c r="AY37" s="725"/>
      <c r="AZ37" s="645">
        <v>1241126</v>
      </c>
      <c r="BA37" s="646"/>
      <c r="BB37" s="646"/>
      <c r="BC37" s="646"/>
      <c r="BD37" s="679"/>
      <c r="BE37" s="679"/>
      <c r="BF37" s="700"/>
      <c r="BG37" s="660" t="s">
        <v>329</v>
      </c>
      <c r="BH37" s="661"/>
      <c r="BI37" s="661"/>
      <c r="BJ37" s="661"/>
      <c r="BK37" s="661"/>
      <c r="BL37" s="661"/>
      <c r="BM37" s="661"/>
      <c r="BN37" s="661"/>
      <c r="BO37" s="661"/>
      <c r="BP37" s="661"/>
      <c r="BQ37" s="661"/>
      <c r="BR37" s="661"/>
      <c r="BS37" s="661"/>
      <c r="BT37" s="661"/>
      <c r="BU37" s="662"/>
      <c r="BV37" s="645">
        <v>-99086</v>
      </c>
      <c r="BW37" s="646"/>
      <c r="BX37" s="646"/>
      <c r="BY37" s="646"/>
      <c r="BZ37" s="646"/>
      <c r="CA37" s="646"/>
      <c r="CB37" s="655"/>
      <c r="CD37" s="660" t="s">
        <v>330</v>
      </c>
      <c r="CE37" s="661"/>
      <c r="CF37" s="661"/>
      <c r="CG37" s="661"/>
      <c r="CH37" s="661"/>
      <c r="CI37" s="661"/>
      <c r="CJ37" s="661"/>
      <c r="CK37" s="661"/>
      <c r="CL37" s="661"/>
      <c r="CM37" s="661"/>
      <c r="CN37" s="661"/>
      <c r="CO37" s="661"/>
      <c r="CP37" s="661"/>
      <c r="CQ37" s="662"/>
      <c r="CR37" s="645">
        <v>42899</v>
      </c>
      <c r="CS37" s="679"/>
      <c r="CT37" s="679"/>
      <c r="CU37" s="679"/>
      <c r="CV37" s="679"/>
      <c r="CW37" s="679"/>
      <c r="CX37" s="679"/>
      <c r="CY37" s="680"/>
      <c r="CZ37" s="650">
        <v>0.1</v>
      </c>
      <c r="DA37" s="681"/>
      <c r="DB37" s="681"/>
      <c r="DC37" s="684"/>
      <c r="DD37" s="654">
        <v>42899</v>
      </c>
      <c r="DE37" s="679"/>
      <c r="DF37" s="679"/>
      <c r="DG37" s="679"/>
      <c r="DH37" s="679"/>
      <c r="DI37" s="679"/>
      <c r="DJ37" s="679"/>
      <c r="DK37" s="680"/>
      <c r="DL37" s="654">
        <v>38755</v>
      </c>
      <c r="DM37" s="679"/>
      <c r="DN37" s="679"/>
      <c r="DO37" s="679"/>
      <c r="DP37" s="679"/>
      <c r="DQ37" s="679"/>
      <c r="DR37" s="679"/>
      <c r="DS37" s="679"/>
      <c r="DT37" s="679"/>
      <c r="DU37" s="679"/>
      <c r="DV37" s="680"/>
      <c r="DW37" s="650">
        <v>0.2</v>
      </c>
      <c r="DX37" s="681"/>
      <c r="DY37" s="681"/>
      <c r="DZ37" s="681"/>
      <c r="EA37" s="681"/>
      <c r="EB37" s="681"/>
      <c r="EC37" s="682"/>
    </row>
    <row r="38" spans="2:133" ht="11.25" customHeight="1" x14ac:dyDescent="0.15">
      <c r="B38" s="642" t="s">
        <v>331</v>
      </c>
      <c r="C38" s="643"/>
      <c r="D38" s="643"/>
      <c r="E38" s="643"/>
      <c r="F38" s="643"/>
      <c r="G38" s="643"/>
      <c r="H38" s="643"/>
      <c r="I38" s="643"/>
      <c r="J38" s="643"/>
      <c r="K38" s="643"/>
      <c r="L38" s="643"/>
      <c r="M38" s="643"/>
      <c r="N38" s="643"/>
      <c r="O38" s="643"/>
      <c r="P38" s="643"/>
      <c r="Q38" s="644"/>
      <c r="R38" s="645">
        <v>244479</v>
      </c>
      <c r="S38" s="646"/>
      <c r="T38" s="646"/>
      <c r="U38" s="646"/>
      <c r="V38" s="646"/>
      <c r="W38" s="646"/>
      <c r="X38" s="646"/>
      <c r="Y38" s="647"/>
      <c r="Z38" s="648">
        <v>0.7</v>
      </c>
      <c r="AA38" s="648"/>
      <c r="AB38" s="648"/>
      <c r="AC38" s="648"/>
      <c r="AD38" s="649">
        <v>7714</v>
      </c>
      <c r="AE38" s="649"/>
      <c r="AF38" s="649"/>
      <c r="AG38" s="649"/>
      <c r="AH38" s="649"/>
      <c r="AI38" s="649"/>
      <c r="AJ38" s="649"/>
      <c r="AK38" s="649"/>
      <c r="AL38" s="650">
        <v>0</v>
      </c>
      <c r="AM38" s="651"/>
      <c r="AN38" s="651"/>
      <c r="AO38" s="652"/>
      <c r="AQ38" s="723" t="s">
        <v>332</v>
      </c>
      <c r="AR38" s="724"/>
      <c r="AS38" s="724"/>
      <c r="AT38" s="724"/>
      <c r="AU38" s="724"/>
      <c r="AV38" s="724"/>
      <c r="AW38" s="724"/>
      <c r="AX38" s="724"/>
      <c r="AY38" s="725"/>
      <c r="AZ38" s="645">
        <v>115595</v>
      </c>
      <c r="BA38" s="646"/>
      <c r="BB38" s="646"/>
      <c r="BC38" s="646"/>
      <c r="BD38" s="679"/>
      <c r="BE38" s="679"/>
      <c r="BF38" s="700"/>
      <c r="BG38" s="660" t="s">
        <v>333</v>
      </c>
      <c r="BH38" s="661"/>
      <c r="BI38" s="661"/>
      <c r="BJ38" s="661"/>
      <c r="BK38" s="661"/>
      <c r="BL38" s="661"/>
      <c r="BM38" s="661"/>
      <c r="BN38" s="661"/>
      <c r="BO38" s="661"/>
      <c r="BP38" s="661"/>
      <c r="BQ38" s="661"/>
      <c r="BR38" s="661"/>
      <c r="BS38" s="661"/>
      <c r="BT38" s="661"/>
      <c r="BU38" s="662"/>
      <c r="BV38" s="645">
        <v>7457</v>
      </c>
      <c r="BW38" s="646"/>
      <c r="BX38" s="646"/>
      <c r="BY38" s="646"/>
      <c r="BZ38" s="646"/>
      <c r="CA38" s="646"/>
      <c r="CB38" s="655"/>
      <c r="CD38" s="660" t="s">
        <v>334</v>
      </c>
      <c r="CE38" s="661"/>
      <c r="CF38" s="661"/>
      <c r="CG38" s="661"/>
      <c r="CH38" s="661"/>
      <c r="CI38" s="661"/>
      <c r="CJ38" s="661"/>
      <c r="CK38" s="661"/>
      <c r="CL38" s="661"/>
      <c r="CM38" s="661"/>
      <c r="CN38" s="661"/>
      <c r="CO38" s="661"/>
      <c r="CP38" s="661"/>
      <c r="CQ38" s="662"/>
      <c r="CR38" s="645">
        <v>2521265</v>
      </c>
      <c r="CS38" s="646"/>
      <c r="CT38" s="646"/>
      <c r="CU38" s="646"/>
      <c r="CV38" s="646"/>
      <c r="CW38" s="646"/>
      <c r="CX38" s="646"/>
      <c r="CY38" s="647"/>
      <c r="CZ38" s="650">
        <v>7</v>
      </c>
      <c r="DA38" s="681"/>
      <c r="DB38" s="681"/>
      <c r="DC38" s="684"/>
      <c r="DD38" s="654">
        <v>2089960</v>
      </c>
      <c r="DE38" s="646"/>
      <c r="DF38" s="646"/>
      <c r="DG38" s="646"/>
      <c r="DH38" s="646"/>
      <c r="DI38" s="646"/>
      <c r="DJ38" s="646"/>
      <c r="DK38" s="647"/>
      <c r="DL38" s="654">
        <v>1562638</v>
      </c>
      <c r="DM38" s="646"/>
      <c r="DN38" s="646"/>
      <c r="DO38" s="646"/>
      <c r="DP38" s="646"/>
      <c r="DQ38" s="646"/>
      <c r="DR38" s="646"/>
      <c r="DS38" s="646"/>
      <c r="DT38" s="646"/>
      <c r="DU38" s="646"/>
      <c r="DV38" s="647"/>
      <c r="DW38" s="650">
        <v>9.6</v>
      </c>
      <c r="DX38" s="681"/>
      <c r="DY38" s="681"/>
      <c r="DZ38" s="681"/>
      <c r="EA38" s="681"/>
      <c r="EB38" s="681"/>
      <c r="EC38" s="682"/>
    </row>
    <row r="39" spans="2:133" ht="11.25" customHeight="1" x14ac:dyDescent="0.15">
      <c r="B39" s="642" t="s">
        <v>335</v>
      </c>
      <c r="C39" s="643"/>
      <c r="D39" s="643"/>
      <c r="E39" s="643"/>
      <c r="F39" s="643"/>
      <c r="G39" s="643"/>
      <c r="H39" s="643"/>
      <c r="I39" s="643"/>
      <c r="J39" s="643"/>
      <c r="K39" s="643"/>
      <c r="L39" s="643"/>
      <c r="M39" s="643"/>
      <c r="N39" s="643"/>
      <c r="O39" s="643"/>
      <c r="P39" s="643"/>
      <c r="Q39" s="644"/>
      <c r="R39" s="645">
        <v>7651300</v>
      </c>
      <c r="S39" s="646"/>
      <c r="T39" s="646"/>
      <c r="U39" s="646"/>
      <c r="V39" s="646"/>
      <c r="W39" s="646"/>
      <c r="X39" s="646"/>
      <c r="Y39" s="647"/>
      <c r="Z39" s="648">
        <v>20.5</v>
      </c>
      <c r="AA39" s="648"/>
      <c r="AB39" s="648"/>
      <c r="AC39" s="648"/>
      <c r="AD39" s="649" t="s">
        <v>128</v>
      </c>
      <c r="AE39" s="649"/>
      <c r="AF39" s="649"/>
      <c r="AG39" s="649"/>
      <c r="AH39" s="649"/>
      <c r="AI39" s="649"/>
      <c r="AJ39" s="649"/>
      <c r="AK39" s="649"/>
      <c r="AL39" s="650" t="s">
        <v>128</v>
      </c>
      <c r="AM39" s="651"/>
      <c r="AN39" s="651"/>
      <c r="AO39" s="652"/>
      <c r="AQ39" s="723" t="s">
        <v>336</v>
      </c>
      <c r="AR39" s="724"/>
      <c r="AS39" s="724"/>
      <c r="AT39" s="724"/>
      <c r="AU39" s="724"/>
      <c r="AV39" s="724"/>
      <c r="AW39" s="724"/>
      <c r="AX39" s="724"/>
      <c r="AY39" s="725"/>
      <c r="AZ39" s="645">
        <v>80904</v>
      </c>
      <c r="BA39" s="646"/>
      <c r="BB39" s="646"/>
      <c r="BC39" s="646"/>
      <c r="BD39" s="679"/>
      <c r="BE39" s="679"/>
      <c r="BF39" s="700"/>
      <c r="BG39" s="660" t="s">
        <v>337</v>
      </c>
      <c r="BH39" s="661"/>
      <c r="BI39" s="661"/>
      <c r="BJ39" s="661"/>
      <c r="BK39" s="661"/>
      <c r="BL39" s="661"/>
      <c r="BM39" s="661"/>
      <c r="BN39" s="661"/>
      <c r="BO39" s="661"/>
      <c r="BP39" s="661"/>
      <c r="BQ39" s="661"/>
      <c r="BR39" s="661"/>
      <c r="BS39" s="661"/>
      <c r="BT39" s="661"/>
      <c r="BU39" s="662"/>
      <c r="BV39" s="645">
        <v>11555</v>
      </c>
      <c r="BW39" s="646"/>
      <c r="BX39" s="646"/>
      <c r="BY39" s="646"/>
      <c r="BZ39" s="646"/>
      <c r="CA39" s="646"/>
      <c r="CB39" s="655"/>
      <c r="CD39" s="660" t="s">
        <v>338</v>
      </c>
      <c r="CE39" s="661"/>
      <c r="CF39" s="661"/>
      <c r="CG39" s="661"/>
      <c r="CH39" s="661"/>
      <c r="CI39" s="661"/>
      <c r="CJ39" s="661"/>
      <c r="CK39" s="661"/>
      <c r="CL39" s="661"/>
      <c r="CM39" s="661"/>
      <c r="CN39" s="661"/>
      <c r="CO39" s="661"/>
      <c r="CP39" s="661"/>
      <c r="CQ39" s="662"/>
      <c r="CR39" s="645">
        <v>611817</v>
      </c>
      <c r="CS39" s="679"/>
      <c r="CT39" s="679"/>
      <c r="CU39" s="679"/>
      <c r="CV39" s="679"/>
      <c r="CW39" s="679"/>
      <c r="CX39" s="679"/>
      <c r="CY39" s="680"/>
      <c r="CZ39" s="650">
        <v>1.7</v>
      </c>
      <c r="DA39" s="681"/>
      <c r="DB39" s="681"/>
      <c r="DC39" s="684"/>
      <c r="DD39" s="654">
        <v>324150</v>
      </c>
      <c r="DE39" s="679"/>
      <c r="DF39" s="679"/>
      <c r="DG39" s="679"/>
      <c r="DH39" s="679"/>
      <c r="DI39" s="679"/>
      <c r="DJ39" s="679"/>
      <c r="DK39" s="680"/>
      <c r="DL39" s="654" t="s">
        <v>235</v>
      </c>
      <c r="DM39" s="679"/>
      <c r="DN39" s="679"/>
      <c r="DO39" s="679"/>
      <c r="DP39" s="679"/>
      <c r="DQ39" s="679"/>
      <c r="DR39" s="679"/>
      <c r="DS39" s="679"/>
      <c r="DT39" s="679"/>
      <c r="DU39" s="679"/>
      <c r="DV39" s="680"/>
      <c r="DW39" s="650" t="s">
        <v>235</v>
      </c>
      <c r="DX39" s="681"/>
      <c r="DY39" s="681"/>
      <c r="DZ39" s="681"/>
      <c r="EA39" s="681"/>
      <c r="EB39" s="681"/>
      <c r="EC39" s="682"/>
    </row>
    <row r="40" spans="2:133" ht="11.25" customHeight="1" x14ac:dyDescent="0.15">
      <c r="B40" s="642" t="s">
        <v>339</v>
      </c>
      <c r="C40" s="643"/>
      <c r="D40" s="643"/>
      <c r="E40" s="643"/>
      <c r="F40" s="643"/>
      <c r="G40" s="643"/>
      <c r="H40" s="643"/>
      <c r="I40" s="643"/>
      <c r="J40" s="643"/>
      <c r="K40" s="643"/>
      <c r="L40" s="643"/>
      <c r="M40" s="643"/>
      <c r="N40" s="643"/>
      <c r="O40" s="643"/>
      <c r="P40" s="643"/>
      <c r="Q40" s="644"/>
      <c r="R40" s="645" t="s">
        <v>235</v>
      </c>
      <c r="S40" s="646"/>
      <c r="T40" s="646"/>
      <c r="U40" s="646"/>
      <c r="V40" s="646"/>
      <c r="W40" s="646"/>
      <c r="X40" s="646"/>
      <c r="Y40" s="647"/>
      <c r="Z40" s="648" t="s">
        <v>235</v>
      </c>
      <c r="AA40" s="648"/>
      <c r="AB40" s="648"/>
      <c r="AC40" s="648"/>
      <c r="AD40" s="649" t="s">
        <v>128</v>
      </c>
      <c r="AE40" s="649"/>
      <c r="AF40" s="649"/>
      <c r="AG40" s="649"/>
      <c r="AH40" s="649"/>
      <c r="AI40" s="649"/>
      <c r="AJ40" s="649"/>
      <c r="AK40" s="649"/>
      <c r="AL40" s="650" t="s">
        <v>235</v>
      </c>
      <c r="AM40" s="651"/>
      <c r="AN40" s="651"/>
      <c r="AO40" s="652"/>
      <c r="AQ40" s="723" t="s">
        <v>340</v>
      </c>
      <c r="AR40" s="724"/>
      <c r="AS40" s="724"/>
      <c r="AT40" s="724"/>
      <c r="AU40" s="724"/>
      <c r="AV40" s="724"/>
      <c r="AW40" s="724"/>
      <c r="AX40" s="724"/>
      <c r="AY40" s="725"/>
      <c r="AZ40" s="645">
        <v>23349</v>
      </c>
      <c r="BA40" s="646"/>
      <c r="BB40" s="646"/>
      <c r="BC40" s="646"/>
      <c r="BD40" s="679"/>
      <c r="BE40" s="679"/>
      <c r="BF40" s="700"/>
      <c r="BG40" s="726" t="s">
        <v>341</v>
      </c>
      <c r="BH40" s="727"/>
      <c r="BI40" s="727"/>
      <c r="BJ40" s="727"/>
      <c r="BK40" s="727"/>
      <c r="BL40" s="236"/>
      <c r="BM40" s="661" t="s">
        <v>342</v>
      </c>
      <c r="BN40" s="661"/>
      <c r="BO40" s="661"/>
      <c r="BP40" s="661"/>
      <c r="BQ40" s="661"/>
      <c r="BR40" s="661"/>
      <c r="BS40" s="661"/>
      <c r="BT40" s="661"/>
      <c r="BU40" s="662"/>
      <c r="BV40" s="645">
        <v>87</v>
      </c>
      <c r="BW40" s="646"/>
      <c r="BX40" s="646"/>
      <c r="BY40" s="646"/>
      <c r="BZ40" s="646"/>
      <c r="CA40" s="646"/>
      <c r="CB40" s="655"/>
      <c r="CD40" s="660" t="s">
        <v>343</v>
      </c>
      <c r="CE40" s="661"/>
      <c r="CF40" s="661"/>
      <c r="CG40" s="661"/>
      <c r="CH40" s="661"/>
      <c r="CI40" s="661"/>
      <c r="CJ40" s="661"/>
      <c r="CK40" s="661"/>
      <c r="CL40" s="661"/>
      <c r="CM40" s="661"/>
      <c r="CN40" s="661"/>
      <c r="CO40" s="661"/>
      <c r="CP40" s="661"/>
      <c r="CQ40" s="662"/>
      <c r="CR40" s="645">
        <v>747977</v>
      </c>
      <c r="CS40" s="646"/>
      <c r="CT40" s="646"/>
      <c r="CU40" s="646"/>
      <c r="CV40" s="646"/>
      <c r="CW40" s="646"/>
      <c r="CX40" s="646"/>
      <c r="CY40" s="647"/>
      <c r="CZ40" s="650">
        <v>2.1</v>
      </c>
      <c r="DA40" s="681"/>
      <c r="DB40" s="681"/>
      <c r="DC40" s="684"/>
      <c r="DD40" s="654">
        <v>70217</v>
      </c>
      <c r="DE40" s="646"/>
      <c r="DF40" s="646"/>
      <c r="DG40" s="646"/>
      <c r="DH40" s="646"/>
      <c r="DI40" s="646"/>
      <c r="DJ40" s="646"/>
      <c r="DK40" s="647"/>
      <c r="DL40" s="654" t="s">
        <v>128</v>
      </c>
      <c r="DM40" s="646"/>
      <c r="DN40" s="646"/>
      <c r="DO40" s="646"/>
      <c r="DP40" s="646"/>
      <c r="DQ40" s="646"/>
      <c r="DR40" s="646"/>
      <c r="DS40" s="646"/>
      <c r="DT40" s="646"/>
      <c r="DU40" s="646"/>
      <c r="DV40" s="647"/>
      <c r="DW40" s="650" t="s">
        <v>128</v>
      </c>
      <c r="DX40" s="681"/>
      <c r="DY40" s="681"/>
      <c r="DZ40" s="681"/>
      <c r="EA40" s="681"/>
      <c r="EB40" s="681"/>
      <c r="EC40" s="682"/>
    </row>
    <row r="41" spans="2:133" ht="11.25" customHeight="1" x14ac:dyDescent="0.15">
      <c r="B41" s="642" t="s">
        <v>344</v>
      </c>
      <c r="C41" s="643"/>
      <c r="D41" s="643"/>
      <c r="E41" s="643"/>
      <c r="F41" s="643"/>
      <c r="G41" s="643"/>
      <c r="H41" s="643"/>
      <c r="I41" s="643"/>
      <c r="J41" s="643"/>
      <c r="K41" s="643"/>
      <c r="L41" s="643"/>
      <c r="M41" s="643"/>
      <c r="N41" s="643"/>
      <c r="O41" s="643"/>
      <c r="P41" s="643"/>
      <c r="Q41" s="644"/>
      <c r="R41" s="645">
        <v>462300</v>
      </c>
      <c r="S41" s="646"/>
      <c r="T41" s="646"/>
      <c r="U41" s="646"/>
      <c r="V41" s="646"/>
      <c r="W41" s="646"/>
      <c r="X41" s="646"/>
      <c r="Y41" s="647"/>
      <c r="Z41" s="648">
        <v>1.2</v>
      </c>
      <c r="AA41" s="648"/>
      <c r="AB41" s="648"/>
      <c r="AC41" s="648"/>
      <c r="AD41" s="649" t="s">
        <v>128</v>
      </c>
      <c r="AE41" s="649"/>
      <c r="AF41" s="649"/>
      <c r="AG41" s="649"/>
      <c r="AH41" s="649"/>
      <c r="AI41" s="649"/>
      <c r="AJ41" s="649"/>
      <c r="AK41" s="649"/>
      <c r="AL41" s="650" t="s">
        <v>235</v>
      </c>
      <c r="AM41" s="651"/>
      <c r="AN41" s="651"/>
      <c r="AO41" s="652"/>
      <c r="AQ41" s="723" t="s">
        <v>345</v>
      </c>
      <c r="AR41" s="724"/>
      <c r="AS41" s="724"/>
      <c r="AT41" s="724"/>
      <c r="AU41" s="724"/>
      <c r="AV41" s="724"/>
      <c r="AW41" s="724"/>
      <c r="AX41" s="724"/>
      <c r="AY41" s="725"/>
      <c r="AZ41" s="645">
        <v>693075</v>
      </c>
      <c r="BA41" s="646"/>
      <c r="BB41" s="646"/>
      <c r="BC41" s="646"/>
      <c r="BD41" s="679"/>
      <c r="BE41" s="679"/>
      <c r="BF41" s="700"/>
      <c r="BG41" s="726"/>
      <c r="BH41" s="727"/>
      <c r="BI41" s="727"/>
      <c r="BJ41" s="727"/>
      <c r="BK41" s="727"/>
      <c r="BL41" s="236"/>
      <c r="BM41" s="661" t="s">
        <v>346</v>
      </c>
      <c r="BN41" s="661"/>
      <c r="BO41" s="661"/>
      <c r="BP41" s="661"/>
      <c r="BQ41" s="661"/>
      <c r="BR41" s="661"/>
      <c r="BS41" s="661"/>
      <c r="BT41" s="661"/>
      <c r="BU41" s="662"/>
      <c r="BV41" s="645" t="s">
        <v>128</v>
      </c>
      <c r="BW41" s="646"/>
      <c r="BX41" s="646"/>
      <c r="BY41" s="646"/>
      <c r="BZ41" s="646"/>
      <c r="CA41" s="646"/>
      <c r="CB41" s="655"/>
      <c r="CD41" s="660" t="s">
        <v>347</v>
      </c>
      <c r="CE41" s="661"/>
      <c r="CF41" s="661"/>
      <c r="CG41" s="661"/>
      <c r="CH41" s="661"/>
      <c r="CI41" s="661"/>
      <c r="CJ41" s="661"/>
      <c r="CK41" s="661"/>
      <c r="CL41" s="661"/>
      <c r="CM41" s="661"/>
      <c r="CN41" s="661"/>
      <c r="CO41" s="661"/>
      <c r="CP41" s="661"/>
      <c r="CQ41" s="662"/>
      <c r="CR41" s="645" t="s">
        <v>128</v>
      </c>
      <c r="CS41" s="679"/>
      <c r="CT41" s="679"/>
      <c r="CU41" s="679"/>
      <c r="CV41" s="679"/>
      <c r="CW41" s="679"/>
      <c r="CX41" s="679"/>
      <c r="CY41" s="680"/>
      <c r="CZ41" s="650" t="s">
        <v>128</v>
      </c>
      <c r="DA41" s="681"/>
      <c r="DB41" s="681"/>
      <c r="DC41" s="684"/>
      <c r="DD41" s="654" t="s">
        <v>235</v>
      </c>
      <c r="DE41" s="679"/>
      <c r="DF41" s="679"/>
      <c r="DG41" s="679"/>
      <c r="DH41" s="679"/>
      <c r="DI41" s="679"/>
      <c r="DJ41" s="679"/>
      <c r="DK41" s="680"/>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348</v>
      </c>
      <c r="C42" s="687"/>
      <c r="D42" s="687"/>
      <c r="E42" s="687"/>
      <c r="F42" s="687"/>
      <c r="G42" s="687"/>
      <c r="H42" s="687"/>
      <c r="I42" s="687"/>
      <c r="J42" s="687"/>
      <c r="K42" s="687"/>
      <c r="L42" s="687"/>
      <c r="M42" s="687"/>
      <c r="N42" s="687"/>
      <c r="O42" s="687"/>
      <c r="P42" s="687"/>
      <c r="Q42" s="688"/>
      <c r="R42" s="736">
        <v>37375870</v>
      </c>
      <c r="S42" s="737"/>
      <c r="T42" s="737"/>
      <c r="U42" s="737"/>
      <c r="V42" s="737"/>
      <c r="W42" s="737"/>
      <c r="X42" s="737"/>
      <c r="Y42" s="739"/>
      <c r="Z42" s="740">
        <v>100</v>
      </c>
      <c r="AA42" s="740"/>
      <c r="AB42" s="740"/>
      <c r="AC42" s="740"/>
      <c r="AD42" s="741">
        <v>15768761</v>
      </c>
      <c r="AE42" s="741"/>
      <c r="AF42" s="741"/>
      <c r="AG42" s="741"/>
      <c r="AH42" s="741"/>
      <c r="AI42" s="741"/>
      <c r="AJ42" s="741"/>
      <c r="AK42" s="741"/>
      <c r="AL42" s="742">
        <v>100</v>
      </c>
      <c r="AM42" s="717"/>
      <c r="AN42" s="717"/>
      <c r="AO42" s="743"/>
      <c r="AQ42" s="744" t="s">
        <v>349</v>
      </c>
      <c r="AR42" s="745"/>
      <c r="AS42" s="745"/>
      <c r="AT42" s="745"/>
      <c r="AU42" s="745"/>
      <c r="AV42" s="745"/>
      <c r="AW42" s="745"/>
      <c r="AX42" s="745"/>
      <c r="AY42" s="746"/>
      <c r="AZ42" s="736">
        <v>1689246</v>
      </c>
      <c r="BA42" s="737"/>
      <c r="BB42" s="737"/>
      <c r="BC42" s="737"/>
      <c r="BD42" s="716"/>
      <c r="BE42" s="716"/>
      <c r="BF42" s="718"/>
      <c r="BG42" s="728"/>
      <c r="BH42" s="729"/>
      <c r="BI42" s="729"/>
      <c r="BJ42" s="729"/>
      <c r="BK42" s="729"/>
      <c r="BL42" s="237"/>
      <c r="BM42" s="671" t="s">
        <v>350</v>
      </c>
      <c r="BN42" s="671"/>
      <c r="BO42" s="671"/>
      <c r="BP42" s="671"/>
      <c r="BQ42" s="671"/>
      <c r="BR42" s="671"/>
      <c r="BS42" s="671"/>
      <c r="BT42" s="671"/>
      <c r="BU42" s="672"/>
      <c r="BV42" s="736">
        <v>343</v>
      </c>
      <c r="BW42" s="737"/>
      <c r="BX42" s="737"/>
      <c r="BY42" s="737"/>
      <c r="BZ42" s="737"/>
      <c r="CA42" s="737"/>
      <c r="CB42" s="738"/>
      <c r="CD42" s="642" t="s">
        <v>351</v>
      </c>
      <c r="CE42" s="643"/>
      <c r="CF42" s="643"/>
      <c r="CG42" s="643"/>
      <c r="CH42" s="643"/>
      <c r="CI42" s="643"/>
      <c r="CJ42" s="643"/>
      <c r="CK42" s="643"/>
      <c r="CL42" s="643"/>
      <c r="CM42" s="643"/>
      <c r="CN42" s="643"/>
      <c r="CO42" s="643"/>
      <c r="CP42" s="643"/>
      <c r="CQ42" s="644"/>
      <c r="CR42" s="645">
        <v>10004674</v>
      </c>
      <c r="CS42" s="646"/>
      <c r="CT42" s="646"/>
      <c r="CU42" s="646"/>
      <c r="CV42" s="646"/>
      <c r="CW42" s="646"/>
      <c r="CX42" s="646"/>
      <c r="CY42" s="647"/>
      <c r="CZ42" s="650">
        <v>27.8</v>
      </c>
      <c r="DA42" s="651"/>
      <c r="DB42" s="651"/>
      <c r="DC42" s="663"/>
      <c r="DD42" s="654">
        <v>1292901</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352</v>
      </c>
      <c r="CE43" s="643"/>
      <c r="CF43" s="643"/>
      <c r="CG43" s="643"/>
      <c r="CH43" s="643"/>
      <c r="CI43" s="643"/>
      <c r="CJ43" s="643"/>
      <c r="CK43" s="643"/>
      <c r="CL43" s="643"/>
      <c r="CM43" s="643"/>
      <c r="CN43" s="643"/>
      <c r="CO43" s="643"/>
      <c r="CP43" s="643"/>
      <c r="CQ43" s="644"/>
      <c r="CR43" s="645">
        <v>103730</v>
      </c>
      <c r="CS43" s="679"/>
      <c r="CT43" s="679"/>
      <c r="CU43" s="679"/>
      <c r="CV43" s="679"/>
      <c r="CW43" s="679"/>
      <c r="CX43" s="679"/>
      <c r="CY43" s="680"/>
      <c r="CZ43" s="650">
        <v>0.3</v>
      </c>
      <c r="DA43" s="681"/>
      <c r="DB43" s="681"/>
      <c r="DC43" s="684"/>
      <c r="DD43" s="654">
        <v>103730</v>
      </c>
      <c r="DE43" s="679"/>
      <c r="DF43" s="679"/>
      <c r="DG43" s="679"/>
      <c r="DH43" s="679"/>
      <c r="DI43" s="679"/>
      <c r="DJ43" s="679"/>
      <c r="DK43" s="680"/>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300</v>
      </c>
      <c r="CE44" s="758"/>
      <c r="CF44" s="642" t="s">
        <v>353</v>
      </c>
      <c r="CG44" s="643"/>
      <c r="CH44" s="643"/>
      <c r="CI44" s="643"/>
      <c r="CJ44" s="643"/>
      <c r="CK44" s="643"/>
      <c r="CL44" s="643"/>
      <c r="CM44" s="643"/>
      <c r="CN44" s="643"/>
      <c r="CO44" s="643"/>
      <c r="CP44" s="643"/>
      <c r="CQ44" s="644"/>
      <c r="CR44" s="645">
        <v>9786921</v>
      </c>
      <c r="CS44" s="646"/>
      <c r="CT44" s="646"/>
      <c r="CU44" s="646"/>
      <c r="CV44" s="646"/>
      <c r="CW44" s="646"/>
      <c r="CX44" s="646"/>
      <c r="CY44" s="647"/>
      <c r="CZ44" s="650">
        <v>27.2</v>
      </c>
      <c r="DA44" s="651"/>
      <c r="DB44" s="651"/>
      <c r="DC44" s="663"/>
      <c r="DD44" s="654">
        <v>1240375</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354</v>
      </c>
      <c r="CG45" s="643"/>
      <c r="CH45" s="643"/>
      <c r="CI45" s="643"/>
      <c r="CJ45" s="643"/>
      <c r="CK45" s="643"/>
      <c r="CL45" s="643"/>
      <c r="CM45" s="643"/>
      <c r="CN45" s="643"/>
      <c r="CO45" s="643"/>
      <c r="CP45" s="643"/>
      <c r="CQ45" s="644"/>
      <c r="CR45" s="645">
        <v>4011905</v>
      </c>
      <c r="CS45" s="679"/>
      <c r="CT45" s="679"/>
      <c r="CU45" s="679"/>
      <c r="CV45" s="679"/>
      <c r="CW45" s="679"/>
      <c r="CX45" s="679"/>
      <c r="CY45" s="680"/>
      <c r="CZ45" s="650">
        <v>11.1</v>
      </c>
      <c r="DA45" s="681"/>
      <c r="DB45" s="681"/>
      <c r="DC45" s="684"/>
      <c r="DD45" s="654">
        <v>260328</v>
      </c>
      <c r="DE45" s="679"/>
      <c r="DF45" s="679"/>
      <c r="DG45" s="679"/>
      <c r="DH45" s="679"/>
      <c r="DI45" s="679"/>
      <c r="DJ45" s="679"/>
      <c r="DK45" s="680"/>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356</v>
      </c>
      <c r="CG46" s="643"/>
      <c r="CH46" s="643"/>
      <c r="CI46" s="643"/>
      <c r="CJ46" s="643"/>
      <c r="CK46" s="643"/>
      <c r="CL46" s="643"/>
      <c r="CM46" s="643"/>
      <c r="CN46" s="643"/>
      <c r="CO46" s="643"/>
      <c r="CP46" s="643"/>
      <c r="CQ46" s="644"/>
      <c r="CR46" s="645">
        <v>5593563</v>
      </c>
      <c r="CS46" s="646"/>
      <c r="CT46" s="646"/>
      <c r="CU46" s="646"/>
      <c r="CV46" s="646"/>
      <c r="CW46" s="646"/>
      <c r="CX46" s="646"/>
      <c r="CY46" s="647"/>
      <c r="CZ46" s="650">
        <v>15.5</v>
      </c>
      <c r="DA46" s="651"/>
      <c r="DB46" s="651"/>
      <c r="DC46" s="663"/>
      <c r="DD46" s="654">
        <v>959495</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358</v>
      </c>
      <c r="CG47" s="643"/>
      <c r="CH47" s="643"/>
      <c r="CI47" s="643"/>
      <c r="CJ47" s="643"/>
      <c r="CK47" s="643"/>
      <c r="CL47" s="643"/>
      <c r="CM47" s="643"/>
      <c r="CN47" s="643"/>
      <c r="CO47" s="643"/>
      <c r="CP47" s="643"/>
      <c r="CQ47" s="644"/>
      <c r="CR47" s="645">
        <v>217753</v>
      </c>
      <c r="CS47" s="679"/>
      <c r="CT47" s="679"/>
      <c r="CU47" s="679"/>
      <c r="CV47" s="679"/>
      <c r="CW47" s="679"/>
      <c r="CX47" s="679"/>
      <c r="CY47" s="680"/>
      <c r="CZ47" s="650">
        <v>0.6</v>
      </c>
      <c r="DA47" s="681"/>
      <c r="DB47" s="681"/>
      <c r="DC47" s="684"/>
      <c r="DD47" s="654">
        <v>52526</v>
      </c>
      <c r="DE47" s="679"/>
      <c r="DF47" s="679"/>
      <c r="DG47" s="679"/>
      <c r="DH47" s="679"/>
      <c r="DI47" s="679"/>
      <c r="DJ47" s="679"/>
      <c r="DK47" s="680"/>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359</v>
      </c>
      <c r="CD48" s="761"/>
      <c r="CE48" s="762"/>
      <c r="CF48" s="642" t="s">
        <v>360</v>
      </c>
      <c r="CG48" s="643"/>
      <c r="CH48" s="643"/>
      <c r="CI48" s="643"/>
      <c r="CJ48" s="643"/>
      <c r="CK48" s="643"/>
      <c r="CL48" s="643"/>
      <c r="CM48" s="643"/>
      <c r="CN48" s="643"/>
      <c r="CO48" s="643"/>
      <c r="CP48" s="643"/>
      <c r="CQ48" s="644"/>
      <c r="CR48" s="645" t="s">
        <v>235</v>
      </c>
      <c r="CS48" s="646"/>
      <c r="CT48" s="646"/>
      <c r="CU48" s="646"/>
      <c r="CV48" s="646"/>
      <c r="CW48" s="646"/>
      <c r="CX48" s="646"/>
      <c r="CY48" s="647"/>
      <c r="CZ48" s="650" t="s">
        <v>235</v>
      </c>
      <c r="DA48" s="651"/>
      <c r="DB48" s="651"/>
      <c r="DC48" s="663"/>
      <c r="DD48" s="654" t="s">
        <v>128</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361</v>
      </c>
      <c r="CE49" s="687"/>
      <c r="CF49" s="687"/>
      <c r="CG49" s="687"/>
      <c r="CH49" s="687"/>
      <c r="CI49" s="687"/>
      <c r="CJ49" s="687"/>
      <c r="CK49" s="687"/>
      <c r="CL49" s="687"/>
      <c r="CM49" s="687"/>
      <c r="CN49" s="687"/>
      <c r="CO49" s="687"/>
      <c r="CP49" s="687"/>
      <c r="CQ49" s="688"/>
      <c r="CR49" s="736">
        <v>36028674</v>
      </c>
      <c r="CS49" s="716"/>
      <c r="CT49" s="716"/>
      <c r="CU49" s="716"/>
      <c r="CV49" s="716"/>
      <c r="CW49" s="716"/>
      <c r="CX49" s="716"/>
      <c r="CY49" s="747"/>
      <c r="CZ49" s="742">
        <v>100</v>
      </c>
      <c r="DA49" s="748"/>
      <c r="DB49" s="748"/>
      <c r="DC49" s="749"/>
      <c r="DD49" s="750">
        <v>19100811</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taEUM9S52aCgZy8BfBbngFlWQVUtaih71GsZrk03CSgLU/KiWAB4pBK1iERIARznhF7FLTTm76YWjL960DFhVw==" saltValue="2WjOujsoowihJjztW8Qtk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363</v>
      </c>
      <c r="DK2" s="793"/>
      <c r="DL2" s="793"/>
      <c r="DM2" s="793"/>
      <c r="DN2" s="793"/>
      <c r="DO2" s="794"/>
      <c r="DP2" s="250"/>
      <c r="DQ2" s="792" t="s">
        <v>364</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365</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367</v>
      </c>
      <c r="B5" s="787"/>
      <c r="C5" s="787"/>
      <c r="D5" s="787"/>
      <c r="E5" s="787"/>
      <c r="F5" s="787"/>
      <c r="G5" s="787"/>
      <c r="H5" s="787"/>
      <c r="I5" s="787"/>
      <c r="J5" s="787"/>
      <c r="K5" s="787"/>
      <c r="L5" s="787"/>
      <c r="M5" s="787"/>
      <c r="N5" s="787"/>
      <c r="O5" s="787"/>
      <c r="P5" s="788"/>
      <c r="Q5" s="763" t="s">
        <v>368</v>
      </c>
      <c r="R5" s="764"/>
      <c r="S5" s="764"/>
      <c r="T5" s="764"/>
      <c r="U5" s="765"/>
      <c r="V5" s="763" t="s">
        <v>369</v>
      </c>
      <c r="W5" s="764"/>
      <c r="X5" s="764"/>
      <c r="Y5" s="764"/>
      <c r="Z5" s="765"/>
      <c r="AA5" s="763" t="s">
        <v>370</v>
      </c>
      <c r="AB5" s="764"/>
      <c r="AC5" s="764"/>
      <c r="AD5" s="764"/>
      <c r="AE5" s="764"/>
      <c r="AF5" s="796" t="s">
        <v>371</v>
      </c>
      <c r="AG5" s="764"/>
      <c r="AH5" s="764"/>
      <c r="AI5" s="764"/>
      <c r="AJ5" s="775"/>
      <c r="AK5" s="764" t="s">
        <v>372</v>
      </c>
      <c r="AL5" s="764"/>
      <c r="AM5" s="764"/>
      <c r="AN5" s="764"/>
      <c r="AO5" s="765"/>
      <c r="AP5" s="763" t="s">
        <v>373</v>
      </c>
      <c r="AQ5" s="764"/>
      <c r="AR5" s="764"/>
      <c r="AS5" s="764"/>
      <c r="AT5" s="765"/>
      <c r="AU5" s="763" t="s">
        <v>374</v>
      </c>
      <c r="AV5" s="764"/>
      <c r="AW5" s="764"/>
      <c r="AX5" s="764"/>
      <c r="AY5" s="775"/>
      <c r="AZ5" s="257"/>
      <c r="BA5" s="257"/>
      <c r="BB5" s="257"/>
      <c r="BC5" s="257"/>
      <c r="BD5" s="257"/>
      <c r="BE5" s="258"/>
      <c r="BF5" s="258"/>
      <c r="BG5" s="258"/>
      <c r="BH5" s="258"/>
      <c r="BI5" s="258"/>
      <c r="BJ5" s="258"/>
      <c r="BK5" s="258"/>
      <c r="BL5" s="258"/>
      <c r="BM5" s="258"/>
      <c r="BN5" s="258"/>
      <c r="BO5" s="258"/>
      <c r="BP5" s="258"/>
      <c r="BQ5" s="786" t="s">
        <v>375</v>
      </c>
      <c r="BR5" s="787"/>
      <c r="BS5" s="787"/>
      <c r="BT5" s="787"/>
      <c r="BU5" s="787"/>
      <c r="BV5" s="787"/>
      <c r="BW5" s="787"/>
      <c r="BX5" s="787"/>
      <c r="BY5" s="787"/>
      <c r="BZ5" s="787"/>
      <c r="CA5" s="787"/>
      <c r="CB5" s="787"/>
      <c r="CC5" s="787"/>
      <c r="CD5" s="787"/>
      <c r="CE5" s="787"/>
      <c r="CF5" s="787"/>
      <c r="CG5" s="788"/>
      <c r="CH5" s="763" t="s">
        <v>376</v>
      </c>
      <c r="CI5" s="764"/>
      <c r="CJ5" s="764"/>
      <c r="CK5" s="764"/>
      <c r="CL5" s="765"/>
      <c r="CM5" s="763" t="s">
        <v>377</v>
      </c>
      <c r="CN5" s="764"/>
      <c r="CO5" s="764"/>
      <c r="CP5" s="764"/>
      <c r="CQ5" s="765"/>
      <c r="CR5" s="763" t="s">
        <v>378</v>
      </c>
      <c r="CS5" s="764"/>
      <c r="CT5" s="764"/>
      <c r="CU5" s="764"/>
      <c r="CV5" s="765"/>
      <c r="CW5" s="763" t="s">
        <v>379</v>
      </c>
      <c r="CX5" s="764"/>
      <c r="CY5" s="764"/>
      <c r="CZ5" s="764"/>
      <c r="DA5" s="765"/>
      <c r="DB5" s="763" t="s">
        <v>380</v>
      </c>
      <c r="DC5" s="764"/>
      <c r="DD5" s="764"/>
      <c r="DE5" s="764"/>
      <c r="DF5" s="765"/>
      <c r="DG5" s="769" t="s">
        <v>381</v>
      </c>
      <c r="DH5" s="770"/>
      <c r="DI5" s="770"/>
      <c r="DJ5" s="770"/>
      <c r="DK5" s="771"/>
      <c r="DL5" s="769" t="s">
        <v>382</v>
      </c>
      <c r="DM5" s="770"/>
      <c r="DN5" s="770"/>
      <c r="DO5" s="770"/>
      <c r="DP5" s="771"/>
      <c r="DQ5" s="763" t="s">
        <v>383</v>
      </c>
      <c r="DR5" s="764"/>
      <c r="DS5" s="764"/>
      <c r="DT5" s="764"/>
      <c r="DU5" s="765"/>
      <c r="DV5" s="763" t="s">
        <v>374</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384</v>
      </c>
      <c r="C7" s="778"/>
      <c r="D7" s="778"/>
      <c r="E7" s="778"/>
      <c r="F7" s="778"/>
      <c r="G7" s="778"/>
      <c r="H7" s="778"/>
      <c r="I7" s="778"/>
      <c r="J7" s="778"/>
      <c r="K7" s="778"/>
      <c r="L7" s="778"/>
      <c r="M7" s="778"/>
      <c r="N7" s="778"/>
      <c r="O7" s="778"/>
      <c r="P7" s="779"/>
      <c r="Q7" s="780">
        <v>37364</v>
      </c>
      <c r="R7" s="781"/>
      <c r="S7" s="781"/>
      <c r="T7" s="781"/>
      <c r="U7" s="781"/>
      <c r="V7" s="781">
        <v>36016</v>
      </c>
      <c r="W7" s="781"/>
      <c r="X7" s="781"/>
      <c r="Y7" s="781"/>
      <c r="Z7" s="781"/>
      <c r="AA7" s="781">
        <v>1347</v>
      </c>
      <c r="AB7" s="781"/>
      <c r="AC7" s="781"/>
      <c r="AD7" s="781"/>
      <c r="AE7" s="782"/>
      <c r="AF7" s="783">
        <v>633</v>
      </c>
      <c r="AG7" s="784"/>
      <c r="AH7" s="784"/>
      <c r="AI7" s="784"/>
      <c r="AJ7" s="785"/>
      <c r="AK7" s="820">
        <v>1146</v>
      </c>
      <c r="AL7" s="821"/>
      <c r="AM7" s="821"/>
      <c r="AN7" s="821"/>
      <c r="AO7" s="821"/>
      <c r="AP7" s="821">
        <v>39157</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576</v>
      </c>
      <c r="BT7" s="825"/>
      <c r="BU7" s="825"/>
      <c r="BV7" s="825"/>
      <c r="BW7" s="825"/>
      <c r="BX7" s="825"/>
      <c r="BY7" s="825"/>
      <c r="BZ7" s="825"/>
      <c r="CA7" s="825"/>
      <c r="CB7" s="825"/>
      <c r="CC7" s="825"/>
      <c r="CD7" s="825"/>
      <c r="CE7" s="825"/>
      <c r="CF7" s="825"/>
      <c r="CG7" s="826"/>
      <c r="CH7" s="817" t="s">
        <v>582</v>
      </c>
      <c r="CI7" s="818"/>
      <c r="CJ7" s="818"/>
      <c r="CK7" s="818"/>
      <c r="CL7" s="819"/>
      <c r="CM7" s="817">
        <v>8</v>
      </c>
      <c r="CN7" s="818"/>
      <c r="CO7" s="818"/>
      <c r="CP7" s="818"/>
      <c r="CQ7" s="819"/>
      <c r="CR7" s="817">
        <v>90</v>
      </c>
      <c r="CS7" s="818"/>
      <c r="CT7" s="818"/>
      <c r="CU7" s="818"/>
      <c r="CV7" s="819"/>
      <c r="CW7" s="817" t="s">
        <v>575</v>
      </c>
      <c r="CX7" s="818"/>
      <c r="CY7" s="818"/>
      <c r="CZ7" s="818"/>
      <c r="DA7" s="819"/>
      <c r="DB7" s="817" t="s">
        <v>575</v>
      </c>
      <c r="DC7" s="818"/>
      <c r="DD7" s="818"/>
      <c r="DE7" s="818"/>
      <c r="DF7" s="819"/>
      <c r="DG7" s="817" t="s">
        <v>575</v>
      </c>
      <c r="DH7" s="818"/>
      <c r="DI7" s="818"/>
      <c r="DJ7" s="818"/>
      <c r="DK7" s="819"/>
      <c r="DL7" s="817" t="s">
        <v>575</v>
      </c>
      <c r="DM7" s="818"/>
      <c r="DN7" s="818"/>
      <c r="DO7" s="818"/>
      <c r="DP7" s="819"/>
      <c r="DQ7" s="817" t="s">
        <v>575</v>
      </c>
      <c r="DR7" s="818"/>
      <c r="DS7" s="818"/>
      <c r="DT7" s="818"/>
      <c r="DU7" s="819"/>
      <c r="DV7" s="798"/>
      <c r="DW7" s="799"/>
      <c r="DX7" s="799"/>
      <c r="DY7" s="799"/>
      <c r="DZ7" s="800"/>
      <c r="EA7" s="255"/>
    </row>
    <row r="8" spans="1:131" s="256" customFormat="1" ht="26.25" customHeight="1" x14ac:dyDescent="0.15">
      <c r="A8" s="262">
        <v>2</v>
      </c>
      <c r="B8" s="801" t="s">
        <v>385</v>
      </c>
      <c r="C8" s="802"/>
      <c r="D8" s="802"/>
      <c r="E8" s="802"/>
      <c r="F8" s="802"/>
      <c r="G8" s="802"/>
      <c r="H8" s="802"/>
      <c r="I8" s="802"/>
      <c r="J8" s="802"/>
      <c r="K8" s="802"/>
      <c r="L8" s="802"/>
      <c r="M8" s="802"/>
      <c r="N8" s="802"/>
      <c r="O8" s="802"/>
      <c r="P8" s="803"/>
      <c r="Q8" s="804">
        <v>59</v>
      </c>
      <c r="R8" s="805"/>
      <c r="S8" s="805"/>
      <c r="T8" s="805"/>
      <c r="U8" s="805"/>
      <c r="V8" s="805">
        <v>59</v>
      </c>
      <c r="W8" s="805"/>
      <c r="X8" s="805"/>
      <c r="Y8" s="805"/>
      <c r="Z8" s="805"/>
      <c r="AA8" s="805" t="s">
        <v>575</v>
      </c>
      <c r="AB8" s="805"/>
      <c r="AC8" s="805"/>
      <c r="AD8" s="805"/>
      <c r="AE8" s="806"/>
      <c r="AF8" s="807" t="s">
        <v>128</v>
      </c>
      <c r="AG8" s="808"/>
      <c r="AH8" s="808"/>
      <c r="AI8" s="808"/>
      <c r="AJ8" s="809"/>
      <c r="AK8" s="810">
        <v>32</v>
      </c>
      <c r="AL8" s="811"/>
      <c r="AM8" s="811"/>
      <c r="AN8" s="811"/>
      <c r="AO8" s="811"/>
      <c r="AP8" s="811">
        <v>9</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577</v>
      </c>
      <c r="BT8" s="815"/>
      <c r="BU8" s="815"/>
      <c r="BV8" s="815"/>
      <c r="BW8" s="815"/>
      <c r="BX8" s="815"/>
      <c r="BY8" s="815"/>
      <c r="BZ8" s="815"/>
      <c r="CA8" s="815"/>
      <c r="CB8" s="815"/>
      <c r="CC8" s="815"/>
      <c r="CD8" s="815"/>
      <c r="CE8" s="815"/>
      <c r="CF8" s="815"/>
      <c r="CG8" s="816"/>
      <c r="CH8" s="827" t="s">
        <v>583</v>
      </c>
      <c r="CI8" s="828"/>
      <c r="CJ8" s="828"/>
      <c r="CK8" s="828"/>
      <c r="CL8" s="829"/>
      <c r="CM8" s="827">
        <v>28</v>
      </c>
      <c r="CN8" s="828"/>
      <c r="CO8" s="828"/>
      <c r="CP8" s="828"/>
      <c r="CQ8" s="829"/>
      <c r="CR8" s="827">
        <v>55</v>
      </c>
      <c r="CS8" s="828"/>
      <c r="CT8" s="828"/>
      <c r="CU8" s="828"/>
      <c r="CV8" s="829"/>
      <c r="CW8" s="827" t="s">
        <v>575</v>
      </c>
      <c r="CX8" s="828"/>
      <c r="CY8" s="828"/>
      <c r="CZ8" s="828"/>
      <c r="DA8" s="829"/>
      <c r="DB8" s="827" t="s">
        <v>575</v>
      </c>
      <c r="DC8" s="828"/>
      <c r="DD8" s="828"/>
      <c r="DE8" s="828"/>
      <c r="DF8" s="829"/>
      <c r="DG8" s="827" t="s">
        <v>575</v>
      </c>
      <c r="DH8" s="828"/>
      <c r="DI8" s="828"/>
      <c r="DJ8" s="828"/>
      <c r="DK8" s="829"/>
      <c r="DL8" s="827" t="s">
        <v>575</v>
      </c>
      <c r="DM8" s="828"/>
      <c r="DN8" s="828"/>
      <c r="DO8" s="828"/>
      <c r="DP8" s="829"/>
      <c r="DQ8" s="827" t="s">
        <v>575</v>
      </c>
      <c r="DR8" s="828"/>
      <c r="DS8" s="828"/>
      <c r="DT8" s="828"/>
      <c r="DU8" s="829"/>
      <c r="DV8" s="830"/>
      <c r="DW8" s="831"/>
      <c r="DX8" s="831"/>
      <c r="DY8" s="831"/>
      <c r="DZ8" s="832"/>
      <c r="EA8" s="255"/>
    </row>
    <row r="9" spans="1:131" s="256" customFormat="1" ht="26.25" customHeight="1" x14ac:dyDescent="0.15">
      <c r="A9" s="262">
        <v>3</v>
      </c>
      <c r="B9" s="801" t="s">
        <v>386</v>
      </c>
      <c r="C9" s="802"/>
      <c r="D9" s="802"/>
      <c r="E9" s="802"/>
      <c r="F9" s="802"/>
      <c r="G9" s="802"/>
      <c r="H9" s="802"/>
      <c r="I9" s="802"/>
      <c r="J9" s="802"/>
      <c r="K9" s="802"/>
      <c r="L9" s="802"/>
      <c r="M9" s="802"/>
      <c r="N9" s="802"/>
      <c r="O9" s="802"/>
      <c r="P9" s="803"/>
      <c r="Q9" s="804">
        <v>21</v>
      </c>
      <c r="R9" s="805"/>
      <c r="S9" s="805"/>
      <c r="T9" s="805"/>
      <c r="U9" s="805"/>
      <c r="V9" s="805">
        <v>21</v>
      </c>
      <c r="W9" s="805"/>
      <c r="X9" s="805"/>
      <c r="Y9" s="805"/>
      <c r="Z9" s="805"/>
      <c r="AA9" s="805" t="s">
        <v>575</v>
      </c>
      <c r="AB9" s="805"/>
      <c r="AC9" s="805"/>
      <c r="AD9" s="805"/>
      <c r="AE9" s="806"/>
      <c r="AF9" s="807" t="s">
        <v>128</v>
      </c>
      <c r="AG9" s="808"/>
      <c r="AH9" s="808"/>
      <c r="AI9" s="808"/>
      <c r="AJ9" s="809"/>
      <c r="AK9" s="810" t="s">
        <v>575</v>
      </c>
      <c r="AL9" s="811"/>
      <c r="AM9" s="811"/>
      <c r="AN9" s="811"/>
      <c r="AO9" s="811"/>
      <c r="AP9" s="811" t="s">
        <v>575</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578</v>
      </c>
      <c r="BT9" s="815"/>
      <c r="BU9" s="815"/>
      <c r="BV9" s="815"/>
      <c r="BW9" s="815"/>
      <c r="BX9" s="815"/>
      <c r="BY9" s="815"/>
      <c r="BZ9" s="815"/>
      <c r="CA9" s="815"/>
      <c r="CB9" s="815"/>
      <c r="CC9" s="815"/>
      <c r="CD9" s="815"/>
      <c r="CE9" s="815"/>
      <c r="CF9" s="815"/>
      <c r="CG9" s="816"/>
      <c r="CH9" s="827">
        <v>1</v>
      </c>
      <c r="CI9" s="828"/>
      <c r="CJ9" s="828"/>
      <c r="CK9" s="828"/>
      <c r="CL9" s="829"/>
      <c r="CM9" s="827">
        <v>29</v>
      </c>
      <c r="CN9" s="828"/>
      <c r="CO9" s="828"/>
      <c r="CP9" s="828"/>
      <c r="CQ9" s="829"/>
      <c r="CR9" s="827">
        <v>5</v>
      </c>
      <c r="CS9" s="828"/>
      <c r="CT9" s="828"/>
      <c r="CU9" s="828"/>
      <c r="CV9" s="829"/>
      <c r="CW9" s="827" t="s">
        <v>575</v>
      </c>
      <c r="CX9" s="828"/>
      <c r="CY9" s="828"/>
      <c r="CZ9" s="828"/>
      <c r="DA9" s="829"/>
      <c r="DB9" s="827" t="s">
        <v>575</v>
      </c>
      <c r="DC9" s="828"/>
      <c r="DD9" s="828"/>
      <c r="DE9" s="828"/>
      <c r="DF9" s="829"/>
      <c r="DG9" s="827" t="s">
        <v>575</v>
      </c>
      <c r="DH9" s="828"/>
      <c r="DI9" s="828"/>
      <c r="DJ9" s="828"/>
      <c r="DK9" s="829"/>
      <c r="DL9" s="827" t="s">
        <v>575</v>
      </c>
      <c r="DM9" s="828"/>
      <c r="DN9" s="828"/>
      <c r="DO9" s="828"/>
      <c r="DP9" s="829"/>
      <c r="DQ9" s="827" t="s">
        <v>575</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579</v>
      </c>
      <c r="BT10" s="815"/>
      <c r="BU10" s="815"/>
      <c r="BV10" s="815"/>
      <c r="BW10" s="815"/>
      <c r="BX10" s="815"/>
      <c r="BY10" s="815"/>
      <c r="BZ10" s="815"/>
      <c r="CA10" s="815"/>
      <c r="CB10" s="815"/>
      <c r="CC10" s="815"/>
      <c r="CD10" s="815"/>
      <c r="CE10" s="815"/>
      <c r="CF10" s="815"/>
      <c r="CG10" s="816"/>
      <c r="CH10" s="827" t="s">
        <v>584</v>
      </c>
      <c r="CI10" s="828"/>
      <c r="CJ10" s="828"/>
      <c r="CK10" s="828"/>
      <c r="CL10" s="829"/>
      <c r="CM10" s="827">
        <v>-28</v>
      </c>
      <c r="CN10" s="828"/>
      <c r="CO10" s="828"/>
      <c r="CP10" s="828"/>
      <c r="CQ10" s="829"/>
      <c r="CR10" s="827">
        <v>2</v>
      </c>
      <c r="CS10" s="828"/>
      <c r="CT10" s="828"/>
      <c r="CU10" s="828"/>
      <c r="CV10" s="829"/>
      <c r="CW10" s="827">
        <v>4</v>
      </c>
      <c r="CX10" s="828"/>
      <c r="CY10" s="828"/>
      <c r="CZ10" s="828"/>
      <c r="DA10" s="829"/>
      <c r="DB10" s="827" t="s">
        <v>575</v>
      </c>
      <c r="DC10" s="828"/>
      <c r="DD10" s="828"/>
      <c r="DE10" s="828"/>
      <c r="DF10" s="829"/>
      <c r="DG10" s="827" t="s">
        <v>575</v>
      </c>
      <c r="DH10" s="828"/>
      <c r="DI10" s="828"/>
      <c r="DJ10" s="828"/>
      <c r="DK10" s="829"/>
      <c r="DL10" s="827" t="s">
        <v>575</v>
      </c>
      <c r="DM10" s="828"/>
      <c r="DN10" s="828"/>
      <c r="DO10" s="828"/>
      <c r="DP10" s="829"/>
      <c r="DQ10" s="827" t="s">
        <v>575</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t="s">
        <v>580</v>
      </c>
      <c r="BS11" s="814" t="s">
        <v>581</v>
      </c>
      <c r="BT11" s="815"/>
      <c r="BU11" s="815"/>
      <c r="BV11" s="815"/>
      <c r="BW11" s="815"/>
      <c r="BX11" s="815"/>
      <c r="BY11" s="815"/>
      <c r="BZ11" s="815"/>
      <c r="CA11" s="815"/>
      <c r="CB11" s="815"/>
      <c r="CC11" s="815"/>
      <c r="CD11" s="815"/>
      <c r="CE11" s="815"/>
      <c r="CF11" s="815"/>
      <c r="CG11" s="816"/>
      <c r="CH11" s="827">
        <v>96</v>
      </c>
      <c r="CI11" s="828"/>
      <c r="CJ11" s="828"/>
      <c r="CK11" s="828"/>
      <c r="CL11" s="829"/>
      <c r="CM11" s="827">
        <v>28988</v>
      </c>
      <c r="CN11" s="828"/>
      <c r="CO11" s="828"/>
      <c r="CP11" s="828"/>
      <c r="CQ11" s="829"/>
      <c r="CR11" s="827">
        <v>0</v>
      </c>
      <c r="CS11" s="828"/>
      <c r="CT11" s="828"/>
      <c r="CU11" s="828"/>
      <c r="CV11" s="829"/>
      <c r="CW11" s="827" t="s">
        <v>575</v>
      </c>
      <c r="CX11" s="828"/>
      <c r="CY11" s="828"/>
      <c r="CZ11" s="828"/>
      <c r="DA11" s="829"/>
      <c r="DB11" s="827">
        <v>169</v>
      </c>
      <c r="DC11" s="828"/>
      <c r="DD11" s="828"/>
      <c r="DE11" s="828"/>
      <c r="DF11" s="829"/>
      <c r="DG11" s="827" t="s">
        <v>575</v>
      </c>
      <c r="DH11" s="828"/>
      <c r="DI11" s="828"/>
      <c r="DJ11" s="828"/>
      <c r="DK11" s="829"/>
      <c r="DL11" s="827">
        <v>111</v>
      </c>
      <c r="DM11" s="828"/>
      <c r="DN11" s="828"/>
      <c r="DO11" s="828"/>
      <c r="DP11" s="829"/>
      <c r="DQ11" s="827">
        <v>11</v>
      </c>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51"/>
      <c r="AL22" s="852"/>
      <c r="AM22" s="852"/>
      <c r="AN22" s="852"/>
      <c r="AO22" s="852"/>
      <c r="AP22" s="852"/>
      <c r="AQ22" s="852"/>
      <c r="AR22" s="852"/>
      <c r="AS22" s="852"/>
      <c r="AT22" s="852"/>
      <c r="AU22" s="853"/>
      <c r="AV22" s="853"/>
      <c r="AW22" s="853"/>
      <c r="AX22" s="853"/>
      <c r="AY22" s="854"/>
      <c r="AZ22" s="855" t="s">
        <v>387</v>
      </c>
      <c r="BA22" s="855"/>
      <c r="BB22" s="855"/>
      <c r="BC22" s="855"/>
      <c r="BD22" s="856"/>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388</v>
      </c>
      <c r="B23" s="836" t="s">
        <v>389</v>
      </c>
      <c r="C23" s="837"/>
      <c r="D23" s="837"/>
      <c r="E23" s="837"/>
      <c r="F23" s="837"/>
      <c r="G23" s="837"/>
      <c r="H23" s="837"/>
      <c r="I23" s="837"/>
      <c r="J23" s="837"/>
      <c r="K23" s="837"/>
      <c r="L23" s="837"/>
      <c r="M23" s="837"/>
      <c r="N23" s="837"/>
      <c r="O23" s="837"/>
      <c r="P23" s="838"/>
      <c r="Q23" s="839">
        <f>SUM(Q7:U9)</f>
        <v>37444</v>
      </c>
      <c r="R23" s="840"/>
      <c r="S23" s="840"/>
      <c r="T23" s="840"/>
      <c r="U23" s="840"/>
      <c r="V23" s="841">
        <f t="shared" ref="V23" si="0">SUM(V7:Z9)</f>
        <v>36096</v>
      </c>
      <c r="W23" s="842"/>
      <c r="X23" s="842"/>
      <c r="Y23" s="842"/>
      <c r="Z23" s="843"/>
      <c r="AA23" s="841">
        <f t="shared" ref="AA23" si="1">SUM(AA7:AE9)</f>
        <v>1347</v>
      </c>
      <c r="AB23" s="842"/>
      <c r="AC23" s="842"/>
      <c r="AD23" s="842"/>
      <c r="AE23" s="844"/>
      <c r="AF23" s="845">
        <v>633</v>
      </c>
      <c r="AG23" s="840"/>
      <c r="AH23" s="840"/>
      <c r="AI23" s="840"/>
      <c r="AJ23" s="846"/>
      <c r="AK23" s="847"/>
      <c r="AL23" s="848"/>
      <c r="AM23" s="848"/>
      <c r="AN23" s="848"/>
      <c r="AO23" s="848"/>
      <c r="AP23" s="840">
        <f t="shared" ref="AP23" si="2">SUM(AP7:AT9)</f>
        <v>39166</v>
      </c>
      <c r="AQ23" s="840"/>
      <c r="AR23" s="840"/>
      <c r="AS23" s="840"/>
      <c r="AT23" s="840"/>
      <c r="AU23" s="849"/>
      <c r="AV23" s="849"/>
      <c r="AW23" s="849"/>
      <c r="AX23" s="849"/>
      <c r="AY23" s="850"/>
      <c r="AZ23" s="858" t="s">
        <v>128</v>
      </c>
      <c r="BA23" s="842"/>
      <c r="BB23" s="842"/>
      <c r="BC23" s="842"/>
      <c r="BD23" s="844"/>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7" t="s">
        <v>390</v>
      </c>
      <c r="B24" s="857"/>
      <c r="C24" s="857"/>
      <c r="D24" s="857"/>
      <c r="E24" s="857"/>
      <c r="F24" s="857"/>
      <c r="G24" s="857"/>
      <c r="H24" s="857"/>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367</v>
      </c>
      <c r="B26" s="787"/>
      <c r="C26" s="787"/>
      <c r="D26" s="787"/>
      <c r="E26" s="787"/>
      <c r="F26" s="787"/>
      <c r="G26" s="787"/>
      <c r="H26" s="787"/>
      <c r="I26" s="787"/>
      <c r="J26" s="787"/>
      <c r="K26" s="787"/>
      <c r="L26" s="787"/>
      <c r="M26" s="787"/>
      <c r="N26" s="787"/>
      <c r="O26" s="787"/>
      <c r="P26" s="788"/>
      <c r="Q26" s="763" t="s">
        <v>392</v>
      </c>
      <c r="R26" s="764"/>
      <c r="S26" s="764"/>
      <c r="T26" s="764"/>
      <c r="U26" s="765"/>
      <c r="V26" s="763" t="s">
        <v>393</v>
      </c>
      <c r="W26" s="764"/>
      <c r="X26" s="764"/>
      <c r="Y26" s="764"/>
      <c r="Z26" s="765"/>
      <c r="AA26" s="763" t="s">
        <v>394</v>
      </c>
      <c r="AB26" s="764"/>
      <c r="AC26" s="764"/>
      <c r="AD26" s="764"/>
      <c r="AE26" s="764"/>
      <c r="AF26" s="859" t="s">
        <v>395</v>
      </c>
      <c r="AG26" s="860"/>
      <c r="AH26" s="860"/>
      <c r="AI26" s="860"/>
      <c r="AJ26" s="861"/>
      <c r="AK26" s="764" t="s">
        <v>396</v>
      </c>
      <c r="AL26" s="764"/>
      <c r="AM26" s="764"/>
      <c r="AN26" s="764"/>
      <c r="AO26" s="765"/>
      <c r="AP26" s="763" t="s">
        <v>397</v>
      </c>
      <c r="AQ26" s="764"/>
      <c r="AR26" s="764"/>
      <c r="AS26" s="764"/>
      <c r="AT26" s="765"/>
      <c r="AU26" s="763" t="s">
        <v>398</v>
      </c>
      <c r="AV26" s="764"/>
      <c r="AW26" s="764"/>
      <c r="AX26" s="764"/>
      <c r="AY26" s="765"/>
      <c r="AZ26" s="763" t="s">
        <v>399</v>
      </c>
      <c r="BA26" s="764"/>
      <c r="BB26" s="764"/>
      <c r="BC26" s="764"/>
      <c r="BD26" s="765"/>
      <c r="BE26" s="763" t="s">
        <v>374</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2"/>
      <c r="AG27" s="863"/>
      <c r="AH27" s="863"/>
      <c r="AI27" s="863"/>
      <c r="AJ27" s="864"/>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400</v>
      </c>
      <c r="C28" s="778"/>
      <c r="D28" s="778"/>
      <c r="E28" s="778"/>
      <c r="F28" s="778"/>
      <c r="G28" s="778"/>
      <c r="H28" s="778"/>
      <c r="I28" s="778"/>
      <c r="J28" s="778"/>
      <c r="K28" s="778"/>
      <c r="L28" s="778"/>
      <c r="M28" s="778"/>
      <c r="N28" s="778"/>
      <c r="O28" s="778"/>
      <c r="P28" s="779"/>
      <c r="Q28" s="869">
        <v>5650</v>
      </c>
      <c r="R28" s="870"/>
      <c r="S28" s="870"/>
      <c r="T28" s="870"/>
      <c r="U28" s="870"/>
      <c r="V28" s="870">
        <v>5613</v>
      </c>
      <c r="W28" s="870"/>
      <c r="X28" s="870"/>
      <c r="Y28" s="870"/>
      <c r="Z28" s="870"/>
      <c r="AA28" s="870">
        <v>38</v>
      </c>
      <c r="AB28" s="870"/>
      <c r="AC28" s="870"/>
      <c r="AD28" s="870"/>
      <c r="AE28" s="871"/>
      <c r="AF28" s="872">
        <v>38</v>
      </c>
      <c r="AG28" s="870"/>
      <c r="AH28" s="870"/>
      <c r="AI28" s="870"/>
      <c r="AJ28" s="873"/>
      <c r="AK28" s="874">
        <v>445</v>
      </c>
      <c r="AL28" s="865"/>
      <c r="AM28" s="865"/>
      <c r="AN28" s="865"/>
      <c r="AO28" s="865"/>
      <c r="AP28" s="865" t="s">
        <v>575</v>
      </c>
      <c r="AQ28" s="865"/>
      <c r="AR28" s="865"/>
      <c r="AS28" s="865"/>
      <c r="AT28" s="865"/>
      <c r="AU28" s="865" t="s">
        <v>575</v>
      </c>
      <c r="AV28" s="865"/>
      <c r="AW28" s="865"/>
      <c r="AX28" s="865"/>
      <c r="AY28" s="865"/>
      <c r="AZ28" s="866"/>
      <c r="BA28" s="866"/>
      <c r="BB28" s="866"/>
      <c r="BC28" s="866"/>
      <c r="BD28" s="866"/>
      <c r="BE28" s="867"/>
      <c r="BF28" s="867"/>
      <c r="BG28" s="867"/>
      <c r="BH28" s="867"/>
      <c r="BI28" s="868"/>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401</v>
      </c>
      <c r="C29" s="802"/>
      <c r="D29" s="802"/>
      <c r="E29" s="802"/>
      <c r="F29" s="802"/>
      <c r="G29" s="802"/>
      <c r="H29" s="802"/>
      <c r="I29" s="802"/>
      <c r="J29" s="802"/>
      <c r="K29" s="802"/>
      <c r="L29" s="802"/>
      <c r="M29" s="802"/>
      <c r="N29" s="802"/>
      <c r="O29" s="802"/>
      <c r="P29" s="803"/>
      <c r="Q29" s="804">
        <v>408</v>
      </c>
      <c r="R29" s="805"/>
      <c r="S29" s="805"/>
      <c r="T29" s="805"/>
      <c r="U29" s="805"/>
      <c r="V29" s="805">
        <v>408</v>
      </c>
      <c r="W29" s="805"/>
      <c r="X29" s="805"/>
      <c r="Y29" s="805"/>
      <c r="Z29" s="805"/>
      <c r="AA29" s="805" t="s">
        <v>575</v>
      </c>
      <c r="AB29" s="805"/>
      <c r="AC29" s="805"/>
      <c r="AD29" s="805"/>
      <c r="AE29" s="806"/>
      <c r="AF29" s="807" t="s">
        <v>128</v>
      </c>
      <c r="AG29" s="808"/>
      <c r="AH29" s="808"/>
      <c r="AI29" s="808"/>
      <c r="AJ29" s="809"/>
      <c r="AK29" s="877">
        <v>213</v>
      </c>
      <c r="AL29" s="878"/>
      <c r="AM29" s="878"/>
      <c r="AN29" s="878"/>
      <c r="AO29" s="878"/>
      <c r="AP29" s="878">
        <v>94</v>
      </c>
      <c r="AQ29" s="878"/>
      <c r="AR29" s="878"/>
      <c r="AS29" s="878"/>
      <c r="AT29" s="878"/>
      <c r="AU29" s="878">
        <v>34</v>
      </c>
      <c r="AV29" s="878"/>
      <c r="AW29" s="878"/>
      <c r="AX29" s="878"/>
      <c r="AY29" s="878"/>
      <c r="AZ29" s="879"/>
      <c r="BA29" s="879"/>
      <c r="BB29" s="879"/>
      <c r="BC29" s="879"/>
      <c r="BD29" s="879"/>
      <c r="BE29" s="875"/>
      <c r="BF29" s="875"/>
      <c r="BG29" s="875"/>
      <c r="BH29" s="875"/>
      <c r="BI29" s="876"/>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402</v>
      </c>
      <c r="C30" s="802"/>
      <c r="D30" s="802"/>
      <c r="E30" s="802"/>
      <c r="F30" s="802"/>
      <c r="G30" s="802"/>
      <c r="H30" s="802"/>
      <c r="I30" s="802"/>
      <c r="J30" s="802"/>
      <c r="K30" s="802"/>
      <c r="L30" s="802"/>
      <c r="M30" s="802"/>
      <c r="N30" s="802"/>
      <c r="O30" s="802"/>
      <c r="P30" s="803"/>
      <c r="Q30" s="804">
        <v>5971</v>
      </c>
      <c r="R30" s="805"/>
      <c r="S30" s="805"/>
      <c r="T30" s="805"/>
      <c r="U30" s="805"/>
      <c r="V30" s="805">
        <v>5893</v>
      </c>
      <c r="W30" s="805"/>
      <c r="X30" s="805"/>
      <c r="Y30" s="805"/>
      <c r="Z30" s="805"/>
      <c r="AA30" s="805">
        <v>77</v>
      </c>
      <c r="AB30" s="805"/>
      <c r="AC30" s="805"/>
      <c r="AD30" s="805"/>
      <c r="AE30" s="806"/>
      <c r="AF30" s="807">
        <v>77</v>
      </c>
      <c r="AG30" s="808"/>
      <c r="AH30" s="808"/>
      <c r="AI30" s="808"/>
      <c r="AJ30" s="809"/>
      <c r="AK30" s="877">
        <v>929</v>
      </c>
      <c r="AL30" s="878"/>
      <c r="AM30" s="878"/>
      <c r="AN30" s="878"/>
      <c r="AO30" s="878"/>
      <c r="AP30" s="878">
        <v>10</v>
      </c>
      <c r="AQ30" s="878"/>
      <c r="AR30" s="878"/>
      <c r="AS30" s="878"/>
      <c r="AT30" s="878"/>
      <c r="AU30" s="878">
        <v>1</v>
      </c>
      <c r="AV30" s="878"/>
      <c r="AW30" s="878"/>
      <c r="AX30" s="878"/>
      <c r="AY30" s="878"/>
      <c r="AZ30" s="879"/>
      <c r="BA30" s="879"/>
      <c r="BB30" s="879"/>
      <c r="BC30" s="879"/>
      <c r="BD30" s="879"/>
      <c r="BE30" s="875"/>
      <c r="BF30" s="875"/>
      <c r="BG30" s="875"/>
      <c r="BH30" s="875"/>
      <c r="BI30" s="876"/>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403</v>
      </c>
      <c r="C31" s="802"/>
      <c r="D31" s="802"/>
      <c r="E31" s="802"/>
      <c r="F31" s="802"/>
      <c r="G31" s="802"/>
      <c r="H31" s="802"/>
      <c r="I31" s="802"/>
      <c r="J31" s="802"/>
      <c r="K31" s="802"/>
      <c r="L31" s="802"/>
      <c r="M31" s="802"/>
      <c r="N31" s="802"/>
      <c r="O31" s="802"/>
      <c r="P31" s="803"/>
      <c r="Q31" s="804">
        <v>40</v>
      </c>
      <c r="R31" s="805"/>
      <c r="S31" s="805"/>
      <c r="T31" s="805"/>
      <c r="U31" s="805"/>
      <c r="V31" s="805">
        <v>40</v>
      </c>
      <c r="W31" s="805"/>
      <c r="X31" s="805"/>
      <c r="Y31" s="805"/>
      <c r="Z31" s="805"/>
      <c r="AA31" s="805" t="s">
        <v>575</v>
      </c>
      <c r="AB31" s="805"/>
      <c r="AC31" s="805"/>
      <c r="AD31" s="805"/>
      <c r="AE31" s="806"/>
      <c r="AF31" s="807" t="s">
        <v>128</v>
      </c>
      <c r="AG31" s="808"/>
      <c r="AH31" s="808"/>
      <c r="AI31" s="808"/>
      <c r="AJ31" s="809"/>
      <c r="AK31" s="877">
        <v>0</v>
      </c>
      <c r="AL31" s="878"/>
      <c r="AM31" s="878"/>
      <c r="AN31" s="878"/>
      <c r="AO31" s="878"/>
      <c r="AP31" s="878" t="s">
        <v>575</v>
      </c>
      <c r="AQ31" s="878"/>
      <c r="AR31" s="878"/>
      <c r="AS31" s="878"/>
      <c r="AT31" s="878"/>
      <c r="AU31" s="878" t="s">
        <v>575</v>
      </c>
      <c r="AV31" s="878"/>
      <c r="AW31" s="878"/>
      <c r="AX31" s="878"/>
      <c r="AY31" s="878"/>
      <c r="AZ31" s="879"/>
      <c r="BA31" s="879"/>
      <c r="BB31" s="879"/>
      <c r="BC31" s="879"/>
      <c r="BD31" s="879"/>
      <c r="BE31" s="875"/>
      <c r="BF31" s="875"/>
      <c r="BG31" s="875"/>
      <c r="BH31" s="875"/>
      <c r="BI31" s="876"/>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404</v>
      </c>
      <c r="C32" s="802"/>
      <c r="D32" s="802"/>
      <c r="E32" s="802"/>
      <c r="F32" s="802"/>
      <c r="G32" s="802"/>
      <c r="H32" s="802"/>
      <c r="I32" s="802"/>
      <c r="J32" s="802"/>
      <c r="K32" s="802"/>
      <c r="L32" s="802"/>
      <c r="M32" s="802"/>
      <c r="N32" s="802"/>
      <c r="O32" s="802"/>
      <c r="P32" s="803"/>
      <c r="Q32" s="804">
        <v>515</v>
      </c>
      <c r="R32" s="805"/>
      <c r="S32" s="805"/>
      <c r="T32" s="805"/>
      <c r="U32" s="805"/>
      <c r="V32" s="805">
        <v>509</v>
      </c>
      <c r="W32" s="805"/>
      <c r="X32" s="805"/>
      <c r="Y32" s="805"/>
      <c r="Z32" s="805"/>
      <c r="AA32" s="805">
        <v>5</v>
      </c>
      <c r="AB32" s="805"/>
      <c r="AC32" s="805"/>
      <c r="AD32" s="805"/>
      <c r="AE32" s="806"/>
      <c r="AF32" s="807">
        <v>5</v>
      </c>
      <c r="AG32" s="808"/>
      <c r="AH32" s="808"/>
      <c r="AI32" s="808"/>
      <c r="AJ32" s="809"/>
      <c r="AK32" s="877">
        <v>220</v>
      </c>
      <c r="AL32" s="878"/>
      <c r="AM32" s="878"/>
      <c r="AN32" s="878"/>
      <c r="AO32" s="878"/>
      <c r="AP32" s="878" t="s">
        <v>575</v>
      </c>
      <c r="AQ32" s="878"/>
      <c r="AR32" s="878"/>
      <c r="AS32" s="878"/>
      <c r="AT32" s="878"/>
      <c r="AU32" s="878" t="s">
        <v>575</v>
      </c>
      <c r="AV32" s="878"/>
      <c r="AW32" s="878"/>
      <c r="AX32" s="878"/>
      <c r="AY32" s="878"/>
      <c r="AZ32" s="879"/>
      <c r="BA32" s="879"/>
      <c r="BB32" s="879"/>
      <c r="BC32" s="879"/>
      <c r="BD32" s="879"/>
      <c r="BE32" s="875"/>
      <c r="BF32" s="875"/>
      <c r="BG32" s="875"/>
      <c r="BH32" s="875"/>
      <c r="BI32" s="876"/>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405</v>
      </c>
      <c r="C33" s="802"/>
      <c r="D33" s="802"/>
      <c r="E33" s="802"/>
      <c r="F33" s="802"/>
      <c r="G33" s="802"/>
      <c r="H33" s="802"/>
      <c r="I33" s="802"/>
      <c r="J33" s="802"/>
      <c r="K33" s="802"/>
      <c r="L33" s="802"/>
      <c r="M33" s="802"/>
      <c r="N33" s="802"/>
      <c r="O33" s="802"/>
      <c r="P33" s="803"/>
      <c r="Q33" s="804">
        <v>896</v>
      </c>
      <c r="R33" s="805"/>
      <c r="S33" s="805"/>
      <c r="T33" s="805"/>
      <c r="U33" s="805"/>
      <c r="V33" s="805">
        <v>847</v>
      </c>
      <c r="W33" s="805"/>
      <c r="X33" s="805"/>
      <c r="Y33" s="805"/>
      <c r="Z33" s="805"/>
      <c r="AA33" s="805">
        <v>48</v>
      </c>
      <c r="AB33" s="805"/>
      <c r="AC33" s="805"/>
      <c r="AD33" s="805"/>
      <c r="AE33" s="806"/>
      <c r="AF33" s="807">
        <v>795</v>
      </c>
      <c r="AG33" s="808"/>
      <c r="AH33" s="808"/>
      <c r="AI33" s="808"/>
      <c r="AJ33" s="809"/>
      <c r="AK33" s="877">
        <v>12</v>
      </c>
      <c r="AL33" s="878"/>
      <c r="AM33" s="878"/>
      <c r="AN33" s="878"/>
      <c r="AO33" s="878"/>
      <c r="AP33" s="878">
        <v>3091</v>
      </c>
      <c r="AQ33" s="878"/>
      <c r="AR33" s="878"/>
      <c r="AS33" s="878"/>
      <c r="AT33" s="878"/>
      <c r="AU33" s="878">
        <v>816</v>
      </c>
      <c r="AV33" s="878"/>
      <c r="AW33" s="878"/>
      <c r="AX33" s="878"/>
      <c r="AY33" s="878"/>
      <c r="AZ33" s="879"/>
      <c r="BA33" s="879"/>
      <c r="BB33" s="879"/>
      <c r="BC33" s="879"/>
      <c r="BD33" s="879"/>
      <c r="BE33" s="875" t="s">
        <v>406</v>
      </c>
      <c r="BF33" s="875"/>
      <c r="BG33" s="875"/>
      <c r="BH33" s="875"/>
      <c r="BI33" s="876"/>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407</v>
      </c>
      <c r="C34" s="802"/>
      <c r="D34" s="802"/>
      <c r="E34" s="802"/>
      <c r="F34" s="802"/>
      <c r="G34" s="802"/>
      <c r="H34" s="802"/>
      <c r="I34" s="802"/>
      <c r="J34" s="802"/>
      <c r="K34" s="802"/>
      <c r="L34" s="802"/>
      <c r="M34" s="802"/>
      <c r="N34" s="802"/>
      <c r="O34" s="802"/>
      <c r="P34" s="803"/>
      <c r="Q34" s="804">
        <v>245</v>
      </c>
      <c r="R34" s="805"/>
      <c r="S34" s="805"/>
      <c r="T34" s="805"/>
      <c r="U34" s="805"/>
      <c r="V34" s="805">
        <v>236</v>
      </c>
      <c r="W34" s="805"/>
      <c r="X34" s="805"/>
      <c r="Y34" s="805"/>
      <c r="Z34" s="805"/>
      <c r="AA34" s="805">
        <v>9</v>
      </c>
      <c r="AB34" s="805"/>
      <c r="AC34" s="805"/>
      <c r="AD34" s="805"/>
      <c r="AE34" s="806"/>
      <c r="AF34" s="807">
        <v>9</v>
      </c>
      <c r="AG34" s="808"/>
      <c r="AH34" s="808"/>
      <c r="AI34" s="808"/>
      <c r="AJ34" s="809"/>
      <c r="AK34" s="877">
        <v>116</v>
      </c>
      <c r="AL34" s="878"/>
      <c r="AM34" s="878"/>
      <c r="AN34" s="878"/>
      <c r="AO34" s="878"/>
      <c r="AP34" s="878">
        <v>554</v>
      </c>
      <c r="AQ34" s="878"/>
      <c r="AR34" s="878"/>
      <c r="AS34" s="878"/>
      <c r="AT34" s="878"/>
      <c r="AU34" s="878">
        <v>442</v>
      </c>
      <c r="AV34" s="878"/>
      <c r="AW34" s="878"/>
      <c r="AX34" s="878"/>
      <c r="AY34" s="878"/>
      <c r="AZ34" s="879"/>
      <c r="BA34" s="879"/>
      <c r="BB34" s="879"/>
      <c r="BC34" s="879"/>
      <c r="BD34" s="879"/>
      <c r="BE34" s="875" t="s">
        <v>408</v>
      </c>
      <c r="BF34" s="875"/>
      <c r="BG34" s="875"/>
      <c r="BH34" s="875"/>
      <c r="BI34" s="876"/>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409</v>
      </c>
      <c r="C35" s="802"/>
      <c r="D35" s="802"/>
      <c r="E35" s="802"/>
      <c r="F35" s="802"/>
      <c r="G35" s="802"/>
      <c r="H35" s="802"/>
      <c r="I35" s="802"/>
      <c r="J35" s="802"/>
      <c r="K35" s="802"/>
      <c r="L35" s="802"/>
      <c r="M35" s="802"/>
      <c r="N35" s="802"/>
      <c r="O35" s="802"/>
      <c r="P35" s="803"/>
      <c r="Q35" s="804">
        <v>18</v>
      </c>
      <c r="R35" s="805"/>
      <c r="S35" s="805"/>
      <c r="T35" s="805"/>
      <c r="U35" s="805"/>
      <c r="V35" s="805">
        <v>18</v>
      </c>
      <c r="W35" s="805"/>
      <c r="X35" s="805"/>
      <c r="Y35" s="805"/>
      <c r="Z35" s="805"/>
      <c r="AA35" s="805" t="s">
        <v>575</v>
      </c>
      <c r="AB35" s="805"/>
      <c r="AC35" s="805"/>
      <c r="AD35" s="805"/>
      <c r="AE35" s="806"/>
      <c r="AF35" s="807" t="s">
        <v>128</v>
      </c>
      <c r="AG35" s="808"/>
      <c r="AH35" s="808"/>
      <c r="AI35" s="808"/>
      <c r="AJ35" s="809"/>
      <c r="AK35" s="877">
        <v>2</v>
      </c>
      <c r="AL35" s="878"/>
      <c r="AM35" s="878"/>
      <c r="AN35" s="878"/>
      <c r="AO35" s="878"/>
      <c r="AP35" s="878" t="s">
        <v>575</v>
      </c>
      <c r="AQ35" s="878"/>
      <c r="AR35" s="878"/>
      <c r="AS35" s="878"/>
      <c r="AT35" s="878"/>
      <c r="AU35" s="878" t="s">
        <v>575</v>
      </c>
      <c r="AV35" s="878"/>
      <c r="AW35" s="878"/>
      <c r="AX35" s="878"/>
      <c r="AY35" s="878"/>
      <c r="AZ35" s="879"/>
      <c r="BA35" s="879"/>
      <c r="BB35" s="879"/>
      <c r="BC35" s="879"/>
      <c r="BD35" s="879"/>
      <c r="BE35" s="875" t="s">
        <v>408</v>
      </c>
      <c r="BF35" s="875"/>
      <c r="BG35" s="875"/>
      <c r="BH35" s="875"/>
      <c r="BI35" s="876"/>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410</v>
      </c>
      <c r="C36" s="802"/>
      <c r="D36" s="802"/>
      <c r="E36" s="802"/>
      <c r="F36" s="802"/>
      <c r="G36" s="802"/>
      <c r="H36" s="802"/>
      <c r="I36" s="802"/>
      <c r="J36" s="802"/>
      <c r="K36" s="802"/>
      <c r="L36" s="802"/>
      <c r="M36" s="802"/>
      <c r="N36" s="802"/>
      <c r="O36" s="802"/>
      <c r="P36" s="803"/>
      <c r="Q36" s="804">
        <v>2</v>
      </c>
      <c r="R36" s="805"/>
      <c r="S36" s="805"/>
      <c r="T36" s="805"/>
      <c r="U36" s="805"/>
      <c r="V36" s="805">
        <v>2</v>
      </c>
      <c r="W36" s="805"/>
      <c r="X36" s="805"/>
      <c r="Y36" s="805"/>
      <c r="Z36" s="805"/>
      <c r="AA36" s="805" t="s">
        <v>575</v>
      </c>
      <c r="AB36" s="805"/>
      <c r="AC36" s="805"/>
      <c r="AD36" s="805"/>
      <c r="AE36" s="806"/>
      <c r="AF36" s="807" t="s">
        <v>128</v>
      </c>
      <c r="AG36" s="808"/>
      <c r="AH36" s="808"/>
      <c r="AI36" s="808"/>
      <c r="AJ36" s="809"/>
      <c r="AK36" s="877">
        <v>0</v>
      </c>
      <c r="AL36" s="878"/>
      <c r="AM36" s="878"/>
      <c r="AN36" s="878"/>
      <c r="AO36" s="878"/>
      <c r="AP36" s="878" t="s">
        <v>575</v>
      </c>
      <c r="AQ36" s="878"/>
      <c r="AR36" s="878"/>
      <c r="AS36" s="878"/>
      <c r="AT36" s="878"/>
      <c r="AU36" s="878" t="s">
        <v>575</v>
      </c>
      <c r="AV36" s="878"/>
      <c r="AW36" s="878"/>
      <c r="AX36" s="878"/>
      <c r="AY36" s="878"/>
      <c r="AZ36" s="879"/>
      <c r="BA36" s="879"/>
      <c r="BB36" s="879"/>
      <c r="BC36" s="879"/>
      <c r="BD36" s="879"/>
      <c r="BE36" s="875" t="s">
        <v>408</v>
      </c>
      <c r="BF36" s="875"/>
      <c r="BG36" s="875"/>
      <c r="BH36" s="875"/>
      <c r="BI36" s="876"/>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t="s">
        <v>411</v>
      </c>
      <c r="C37" s="802"/>
      <c r="D37" s="802"/>
      <c r="E37" s="802"/>
      <c r="F37" s="802"/>
      <c r="G37" s="802"/>
      <c r="H37" s="802"/>
      <c r="I37" s="802"/>
      <c r="J37" s="802"/>
      <c r="K37" s="802"/>
      <c r="L37" s="802"/>
      <c r="M37" s="802"/>
      <c r="N37" s="802"/>
      <c r="O37" s="802"/>
      <c r="P37" s="803"/>
      <c r="Q37" s="804">
        <v>6</v>
      </c>
      <c r="R37" s="805"/>
      <c r="S37" s="805"/>
      <c r="T37" s="805"/>
      <c r="U37" s="805"/>
      <c r="V37" s="805">
        <v>6</v>
      </c>
      <c r="W37" s="805"/>
      <c r="X37" s="805"/>
      <c r="Y37" s="805"/>
      <c r="Z37" s="805"/>
      <c r="AA37" s="805" t="s">
        <v>575</v>
      </c>
      <c r="AB37" s="805"/>
      <c r="AC37" s="805"/>
      <c r="AD37" s="805"/>
      <c r="AE37" s="806"/>
      <c r="AF37" s="807" t="s">
        <v>128</v>
      </c>
      <c r="AG37" s="808"/>
      <c r="AH37" s="808"/>
      <c r="AI37" s="808"/>
      <c r="AJ37" s="809"/>
      <c r="AK37" s="877">
        <v>5</v>
      </c>
      <c r="AL37" s="878"/>
      <c r="AM37" s="878"/>
      <c r="AN37" s="878"/>
      <c r="AO37" s="878"/>
      <c r="AP37" s="878">
        <v>32</v>
      </c>
      <c r="AQ37" s="878"/>
      <c r="AR37" s="878"/>
      <c r="AS37" s="878"/>
      <c r="AT37" s="878"/>
      <c r="AU37" s="878">
        <v>28</v>
      </c>
      <c r="AV37" s="878"/>
      <c r="AW37" s="878"/>
      <c r="AX37" s="878"/>
      <c r="AY37" s="878"/>
      <c r="AZ37" s="879"/>
      <c r="BA37" s="879"/>
      <c r="BB37" s="879"/>
      <c r="BC37" s="879"/>
      <c r="BD37" s="879"/>
      <c r="BE37" s="875" t="s">
        <v>408</v>
      </c>
      <c r="BF37" s="875"/>
      <c r="BG37" s="875"/>
      <c r="BH37" s="875"/>
      <c r="BI37" s="876"/>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t="s">
        <v>412</v>
      </c>
      <c r="C38" s="802"/>
      <c r="D38" s="802"/>
      <c r="E38" s="802"/>
      <c r="F38" s="802"/>
      <c r="G38" s="802"/>
      <c r="H38" s="802"/>
      <c r="I38" s="802"/>
      <c r="J38" s="802"/>
      <c r="K38" s="802"/>
      <c r="L38" s="802"/>
      <c r="M38" s="802"/>
      <c r="N38" s="802"/>
      <c r="O38" s="802"/>
      <c r="P38" s="803"/>
      <c r="Q38" s="804">
        <v>26</v>
      </c>
      <c r="R38" s="805"/>
      <c r="S38" s="805"/>
      <c r="T38" s="805"/>
      <c r="U38" s="805"/>
      <c r="V38" s="805">
        <v>26</v>
      </c>
      <c r="W38" s="805"/>
      <c r="X38" s="805"/>
      <c r="Y38" s="805"/>
      <c r="Z38" s="805"/>
      <c r="AA38" s="805" t="s">
        <v>575</v>
      </c>
      <c r="AB38" s="805"/>
      <c r="AC38" s="805"/>
      <c r="AD38" s="805"/>
      <c r="AE38" s="806"/>
      <c r="AF38" s="807" t="s">
        <v>128</v>
      </c>
      <c r="AG38" s="808"/>
      <c r="AH38" s="808"/>
      <c r="AI38" s="808"/>
      <c r="AJ38" s="809"/>
      <c r="AK38" s="877">
        <v>23</v>
      </c>
      <c r="AL38" s="878"/>
      <c r="AM38" s="878"/>
      <c r="AN38" s="878"/>
      <c r="AO38" s="878"/>
      <c r="AP38" s="878">
        <v>75</v>
      </c>
      <c r="AQ38" s="878"/>
      <c r="AR38" s="878"/>
      <c r="AS38" s="878"/>
      <c r="AT38" s="878"/>
      <c r="AU38" s="878">
        <v>68</v>
      </c>
      <c r="AV38" s="878"/>
      <c r="AW38" s="878"/>
      <c r="AX38" s="878"/>
      <c r="AY38" s="878"/>
      <c r="AZ38" s="879"/>
      <c r="BA38" s="879"/>
      <c r="BB38" s="879"/>
      <c r="BC38" s="879"/>
      <c r="BD38" s="879"/>
      <c r="BE38" s="875" t="s">
        <v>408</v>
      </c>
      <c r="BF38" s="875"/>
      <c r="BG38" s="875"/>
      <c r="BH38" s="875"/>
      <c r="BI38" s="876"/>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7"/>
      <c r="AL39" s="878"/>
      <c r="AM39" s="878"/>
      <c r="AN39" s="878"/>
      <c r="AO39" s="878"/>
      <c r="AP39" s="878"/>
      <c r="AQ39" s="878"/>
      <c r="AR39" s="878"/>
      <c r="AS39" s="878"/>
      <c r="AT39" s="878"/>
      <c r="AU39" s="878"/>
      <c r="AV39" s="878"/>
      <c r="AW39" s="878"/>
      <c r="AX39" s="878"/>
      <c r="AY39" s="878"/>
      <c r="AZ39" s="879"/>
      <c r="BA39" s="879"/>
      <c r="BB39" s="879"/>
      <c r="BC39" s="879"/>
      <c r="BD39" s="879"/>
      <c r="BE39" s="875"/>
      <c r="BF39" s="875"/>
      <c r="BG39" s="875"/>
      <c r="BH39" s="875"/>
      <c r="BI39" s="876"/>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7"/>
      <c r="AL40" s="878"/>
      <c r="AM40" s="878"/>
      <c r="AN40" s="878"/>
      <c r="AO40" s="878"/>
      <c r="AP40" s="878"/>
      <c r="AQ40" s="878"/>
      <c r="AR40" s="878"/>
      <c r="AS40" s="878"/>
      <c r="AT40" s="878"/>
      <c r="AU40" s="878"/>
      <c r="AV40" s="878"/>
      <c r="AW40" s="878"/>
      <c r="AX40" s="878"/>
      <c r="AY40" s="878"/>
      <c r="AZ40" s="879"/>
      <c r="BA40" s="879"/>
      <c r="BB40" s="879"/>
      <c r="BC40" s="879"/>
      <c r="BD40" s="879"/>
      <c r="BE40" s="875"/>
      <c r="BF40" s="875"/>
      <c r="BG40" s="875"/>
      <c r="BH40" s="875"/>
      <c r="BI40" s="876"/>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7"/>
      <c r="AL41" s="878"/>
      <c r="AM41" s="878"/>
      <c r="AN41" s="878"/>
      <c r="AO41" s="878"/>
      <c r="AP41" s="878"/>
      <c r="AQ41" s="878"/>
      <c r="AR41" s="878"/>
      <c r="AS41" s="878"/>
      <c r="AT41" s="878"/>
      <c r="AU41" s="878"/>
      <c r="AV41" s="878"/>
      <c r="AW41" s="878"/>
      <c r="AX41" s="878"/>
      <c r="AY41" s="878"/>
      <c r="AZ41" s="879"/>
      <c r="BA41" s="879"/>
      <c r="BB41" s="879"/>
      <c r="BC41" s="879"/>
      <c r="BD41" s="879"/>
      <c r="BE41" s="875"/>
      <c r="BF41" s="875"/>
      <c r="BG41" s="875"/>
      <c r="BH41" s="875"/>
      <c r="BI41" s="876"/>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7"/>
      <c r="AL42" s="878"/>
      <c r="AM42" s="878"/>
      <c r="AN42" s="878"/>
      <c r="AO42" s="878"/>
      <c r="AP42" s="878"/>
      <c r="AQ42" s="878"/>
      <c r="AR42" s="878"/>
      <c r="AS42" s="878"/>
      <c r="AT42" s="878"/>
      <c r="AU42" s="878"/>
      <c r="AV42" s="878"/>
      <c r="AW42" s="878"/>
      <c r="AX42" s="878"/>
      <c r="AY42" s="878"/>
      <c r="AZ42" s="879"/>
      <c r="BA42" s="879"/>
      <c r="BB42" s="879"/>
      <c r="BC42" s="879"/>
      <c r="BD42" s="879"/>
      <c r="BE42" s="875"/>
      <c r="BF42" s="875"/>
      <c r="BG42" s="875"/>
      <c r="BH42" s="875"/>
      <c r="BI42" s="876"/>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7"/>
      <c r="AL43" s="878"/>
      <c r="AM43" s="878"/>
      <c r="AN43" s="878"/>
      <c r="AO43" s="878"/>
      <c r="AP43" s="878"/>
      <c r="AQ43" s="878"/>
      <c r="AR43" s="878"/>
      <c r="AS43" s="878"/>
      <c r="AT43" s="878"/>
      <c r="AU43" s="878"/>
      <c r="AV43" s="878"/>
      <c r="AW43" s="878"/>
      <c r="AX43" s="878"/>
      <c r="AY43" s="878"/>
      <c r="AZ43" s="879"/>
      <c r="BA43" s="879"/>
      <c r="BB43" s="879"/>
      <c r="BC43" s="879"/>
      <c r="BD43" s="879"/>
      <c r="BE43" s="875"/>
      <c r="BF43" s="875"/>
      <c r="BG43" s="875"/>
      <c r="BH43" s="875"/>
      <c r="BI43" s="876"/>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7"/>
      <c r="AL44" s="878"/>
      <c r="AM44" s="878"/>
      <c r="AN44" s="878"/>
      <c r="AO44" s="878"/>
      <c r="AP44" s="878"/>
      <c r="AQ44" s="878"/>
      <c r="AR44" s="878"/>
      <c r="AS44" s="878"/>
      <c r="AT44" s="878"/>
      <c r="AU44" s="878"/>
      <c r="AV44" s="878"/>
      <c r="AW44" s="878"/>
      <c r="AX44" s="878"/>
      <c r="AY44" s="878"/>
      <c r="AZ44" s="879"/>
      <c r="BA44" s="879"/>
      <c r="BB44" s="879"/>
      <c r="BC44" s="879"/>
      <c r="BD44" s="879"/>
      <c r="BE44" s="875"/>
      <c r="BF44" s="875"/>
      <c r="BG44" s="875"/>
      <c r="BH44" s="875"/>
      <c r="BI44" s="876"/>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7"/>
      <c r="AL45" s="878"/>
      <c r="AM45" s="878"/>
      <c r="AN45" s="878"/>
      <c r="AO45" s="878"/>
      <c r="AP45" s="878"/>
      <c r="AQ45" s="878"/>
      <c r="AR45" s="878"/>
      <c r="AS45" s="878"/>
      <c r="AT45" s="878"/>
      <c r="AU45" s="878"/>
      <c r="AV45" s="878"/>
      <c r="AW45" s="878"/>
      <c r="AX45" s="878"/>
      <c r="AY45" s="878"/>
      <c r="AZ45" s="879"/>
      <c r="BA45" s="879"/>
      <c r="BB45" s="879"/>
      <c r="BC45" s="879"/>
      <c r="BD45" s="879"/>
      <c r="BE45" s="875"/>
      <c r="BF45" s="875"/>
      <c r="BG45" s="875"/>
      <c r="BH45" s="875"/>
      <c r="BI45" s="876"/>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7"/>
      <c r="AL46" s="878"/>
      <c r="AM46" s="878"/>
      <c r="AN46" s="878"/>
      <c r="AO46" s="878"/>
      <c r="AP46" s="878"/>
      <c r="AQ46" s="878"/>
      <c r="AR46" s="878"/>
      <c r="AS46" s="878"/>
      <c r="AT46" s="878"/>
      <c r="AU46" s="878"/>
      <c r="AV46" s="878"/>
      <c r="AW46" s="878"/>
      <c r="AX46" s="878"/>
      <c r="AY46" s="878"/>
      <c r="AZ46" s="879"/>
      <c r="BA46" s="879"/>
      <c r="BB46" s="879"/>
      <c r="BC46" s="879"/>
      <c r="BD46" s="879"/>
      <c r="BE46" s="875"/>
      <c r="BF46" s="875"/>
      <c r="BG46" s="875"/>
      <c r="BH46" s="875"/>
      <c r="BI46" s="876"/>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7"/>
      <c r="AL47" s="878"/>
      <c r="AM47" s="878"/>
      <c r="AN47" s="878"/>
      <c r="AO47" s="878"/>
      <c r="AP47" s="878"/>
      <c r="AQ47" s="878"/>
      <c r="AR47" s="878"/>
      <c r="AS47" s="878"/>
      <c r="AT47" s="878"/>
      <c r="AU47" s="878"/>
      <c r="AV47" s="878"/>
      <c r="AW47" s="878"/>
      <c r="AX47" s="878"/>
      <c r="AY47" s="878"/>
      <c r="AZ47" s="879"/>
      <c r="BA47" s="879"/>
      <c r="BB47" s="879"/>
      <c r="BC47" s="879"/>
      <c r="BD47" s="879"/>
      <c r="BE47" s="875"/>
      <c r="BF47" s="875"/>
      <c r="BG47" s="875"/>
      <c r="BH47" s="875"/>
      <c r="BI47" s="876"/>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7"/>
      <c r="AL48" s="878"/>
      <c r="AM48" s="878"/>
      <c r="AN48" s="878"/>
      <c r="AO48" s="878"/>
      <c r="AP48" s="878"/>
      <c r="AQ48" s="878"/>
      <c r="AR48" s="878"/>
      <c r="AS48" s="878"/>
      <c r="AT48" s="878"/>
      <c r="AU48" s="878"/>
      <c r="AV48" s="878"/>
      <c r="AW48" s="878"/>
      <c r="AX48" s="878"/>
      <c r="AY48" s="878"/>
      <c r="AZ48" s="879"/>
      <c r="BA48" s="879"/>
      <c r="BB48" s="879"/>
      <c r="BC48" s="879"/>
      <c r="BD48" s="879"/>
      <c r="BE48" s="875"/>
      <c r="BF48" s="875"/>
      <c r="BG48" s="875"/>
      <c r="BH48" s="875"/>
      <c r="BI48" s="876"/>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7"/>
      <c r="AL49" s="878"/>
      <c r="AM49" s="878"/>
      <c r="AN49" s="878"/>
      <c r="AO49" s="878"/>
      <c r="AP49" s="878"/>
      <c r="AQ49" s="878"/>
      <c r="AR49" s="878"/>
      <c r="AS49" s="878"/>
      <c r="AT49" s="878"/>
      <c r="AU49" s="878"/>
      <c r="AV49" s="878"/>
      <c r="AW49" s="878"/>
      <c r="AX49" s="878"/>
      <c r="AY49" s="878"/>
      <c r="AZ49" s="879"/>
      <c r="BA49" s="879"/>
      <c r="BB49" s="879"/>
      <c r="BC49" s="879"/>
      <c r="BD49" s="879"/>
      <c r="BE49" s="875"/>
      <c r="BF49" s="875"/>
      <c r="BG49" s="875"/>
      <c r="BH49" s="875"/>
      <c r="BI49" s="876"/>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80"/>
      <c r="R50" s="881"/>
      <c r="S50" s="881"/>
      <c r="T50" s="881"/>
      <c r="U50" s="881"/>
      <c r="V50" s="881"/>
      <c r="W50" s="881"/>
      <c r="X50" s="881"/>
      <c r="Y50" s="881"/>
      <c r="Z50" s="881"/>
      <c r="AA50" s="881"/>
      <c r="AB50" s="881"/>
      <c r="AC50" s="881"/>
      <c r="AD50" s="881"/>
      <c r="AE50" s="882"/>
      <c r="AF50" s="807"/>
      <c r="AG50" s="808"/>
      <c r="AH50" s="808"/>
      <c r="AI50" s="808"/>
      <c r="AJ50" s="809"/>
      <c r="AK50" s="883"/>
      <c r="AL50" s="881"/>
      <c r="AM50" s="881"/>
      <c r="AN50" s="881"/>
      <c r="AO50" s="881"/>
      <c r="AP50" s="881"/>
      <c r="AQ50" s="881"/>
      <c r="AR50" s="881"/>
      <c r="AS50" s="881"/>
      <c r="AT50" s="881"/>
      <c r="AU50" s="881"/>
      <c r="AV50" s="881"/>
      <c r="AW50" s="881"/>
      <c r="AX50" s="881"/>
      <c r="AY50" s="881"/>
      <c r="AZ50" s="884"/>
      <c r="BA50" s="884"/>
      <c r="BB50" s="884"/>
      <c r="BC50" s="884"/>
      <c r="BD50" s="884"/>
      <c r="BE50" s="875"/>
      <c r="BF50" s="875"/>
      <c r="BG50" s="875"/>
      <c r="BH50" s="875"/>
      <c r="BI50" s="876"/>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80"/>
      <c r="R51" s="881"/>
      <c r="S51" s="881"/>
      <c r="T51" s="881"/>
      <c r="U51" s="881"/>
      <c r="V51" s="881"/>
      <c r="W51" s="881"/>
      <c r="X51" s="881"/>
      <c r="Y51" s="881"/>
      <c r="Z51" s="881"/>
      <c r="AA51" s="881"/>
      <c r="AB51" s="881"/>
      <c r="AC51" s="881"/>
      <c r="AD51" s="881"/>
      <c r="AE51" s="882"/>
      <c r="AF51" s="807"/>
      <c r="AG51" s="808"/>
      <c r="AH51" s="808"/>
      <c r="AI51" s="808"/>
      <c r="AJ51" s="809"/>
      <c r="AK51" s="883"/>
      <c r="AL51" s="881"/>
      <c r="AM51" s="881"/>
      <c r="AN51" s="881"/>
      <c r="AO51" s="881"/>
      <c r="AP51" s="881"/>
      <c r="AQ51" s="881"/>
      <c r="AR51" s="881"/>
      <c r="AS51" s="881"/>
      <c r="AT51" s="881"/>
      <c r="AU51" s="881"/>
      <c r="AV51" s="881"/>
      <c r="AW51" s="881"/>
      <c r="AX51" s="881"/>
      <c r="AY51" s="881"/>
      <c r="AZ51" s="884"/>
      <c r="BA51" s="884"/>
      <c r="BB51" s="884"/>
      <c r="BC51" s="884"/>
      <c r="BD51" s="884"/>
      <c r="BE51" s="875"/>
      <c r="BF51" s="875"/>
      <c r="BG51" s="875"/>
      <c r="BH51" s="875"/>
      <c r="BI51" s="876"/>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80"/>
      <c r="R52" s="881"/>
      <c r="S52" s="881"/>
      <c r="T52" s="881"/>
      <c r="U52" s="881"/>
      <c r="V52" s="881"/>
      <c r="W52" s="881"/>
      <c r="X52" s="881"/>
      <c r="Y52" s="881"/>
      <c r="Z52" s="881"/>
      <c r="AA52" s="881"/>
      <c r="AB52" s="881"/>
      <c r="AC52" s="881"/>
      <c r="AD52" s="881"/>
      <c r="AE52" s="882"/>
      <c r="AF52" s="807"/>
      <c r="AG52" s="808"/>
      <c r="AH52" s="808"/>
      <c r="AI52" s="808"/>
      <c r="AJ52" s="809"/>
      <c r="AK52" s="883"/>
      <c r="AL52" s="881"/>
      <c r="AM52" s="881"/>
      <c r="AN52" s="881"/>
      <c r="AO52" s="881"/>
      <c r="AP52" s="881"/>
      <c r="AQ52" s="881"/>
      <c r="AR52" s="881"/>
      <c r="AS52" s="881"/>
      <c r="AT52" s="881"/>
      <c r="AU52" s="881"/>
      <c r="AV52" s="881"/>
      <c r="AW52" s="881"/>
      <c r="AX52" s="881"/>
      <c r="AY52" s="881"/>
      <c r="AZ52" s="884"/>
      <c r="BA52" s="884"/>
      <c r="BB52" s="884"/>
      <c r="BC52" s="884"/>
      <c r="BD52" s="884"/>
      <c r="BE52" s="875"/>
      <c r="BF52" s="875"/>
      <c r="BG52" s="875"/>
      <c r="BH52" s="875"/>
      <c r="BI52" s="876"/>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80"/>
      <c r="R53" s="881"/>
      <c r="S53" s="881"/>
      <c r="T53" s="881"/>
      <c r="U53" s="881"/>
      <c r="V53" s="881"/>
      <c r="W53" s="881"/>
      <c r="X53" s="881"/>
      <c r="Y53" s="881"/>
      <c r="Z53" s="881"/>
      <c r="AA53" s="881"/>
      <c r="AB53" s="881"/>
      <c r="AC53" s="881"/>
      <c r="AD53" s="881"/>
      <c r="AE53" s="882"/>
      <c r="AF53" s="807"/>
      <c r="AG53" s="808"/>
      <c r="AH53" s="808"/>
      <c r="AI53" s="808"/>
      <c r="AJ53" s="809"/>
      <c r="AK53" s="883"/>
      <c r="AL53" s="881"/>
      <c r="AM53" s="881"/>
      <c r="AN53" s="881"/>
      <c r="AO53" s="881"/>
      <c r="AP53" s="881"/>
      <c r="AQ53" s="881"/>
      <c r="AR53" s="881"/>
      <c r="AS53" s="881"/>
      <c r="AT53" s="881"/>
      <c r="AU53" s="881"/>
      <c r="AV53" s="881"/>
      <c r="AW53" s="881"/>
      <c r="AX53" s="881"/>
      <c r="AY53" s="881"/>
      <c r="AZ53" s="884"/>
      <c r="BA53" s="884"/>
      <c r="BB53" s="884"/>
      <c r="BC53" s="884"/>
      <c r="BD53" s="884"/>
      <c r="BE53" s="875"/>
      <c r="BF53" s="875"/>
      <c r="BG53" s="875"/>
      <c r="BH53" s="875"/>
      <c r="BI53" s="876"/>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80"/>
      <c r="R54" s="881"/>
      <c r="S54" s="881"/>
      <c r="T54" s="881"/>
      <c r="U54" s="881"/>
      <c r="V54" s="881"/>
      <c r="W54" s="881"/>
      <c r="X54" s="881"/>
      <c r="Y54" s="881"/>
      <c r="Z54" s="881"/>
      <c r="AA54" s="881"/>
      <c r="AB54" s="881"/>
      <c r="AC54" s="881"/>
      <c r="AD54" s="881"/>
      <c r="AE54" s="882"/>
      <c r="AF54" s="807"/>
      <c r="AG54" s="808"/>
      <c r="AH54" s="808"/>
      <c r="AI54" s="808"/>
      <c r="AJ54" s="809"/>
      <c r="AK54" s="883"/>
      <c r="AL54" s="881"/>
      <c r="AM54" s="881"/>
      <c r="AN54" s="881"/>
      <c r="AO54" s="881"/>
      <c r="AP54" s="881"/>
      <c r="AQ54" s="881"/>
      <c r="AR54" s="881"/>
      <c r="AS54" s="881"/>
      <c r="AT54" s="881"/>
      <c r="AU54" s="881"/>
      <c r="AV54" s="881"/>
      <c r="AW54" s="881"/>
      <c r="AX54" s="881"/>
      <c r="AY54" s="881"/>
      <c r="AZ54" s="884"/>
      <c r="BA54" s="884"/>
      <c r="BB54" s="884"/>
      <c r="BC54" s="884"/>
      <c r="BD54" s="884"/>
      <c r="BE54" s="875"/>
      <c r="BF54" s="875"/>
      <c r="BG54" s="875"/>
      <c r="BH54" s="875"/>
      <c r="BI54" s="876"/>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80"/>
      <c r="R55" s="881"/>
      <c r="S55" s="881"/>
      <c r="T55" s="881"/>
      <c r="U55" s="881"/>
      <c r="V55" s="881"/>
      <c r="W55" s="881"/>
      <c r="X55" s="881"/>
      <c r="Y55" s="881"/>
      <c r="Z55" s="881"/>
      <c r="AA55" s="881"/>
      <c r="AB55" s="881"/>
      <c r="AC55" s="881"/>
      <c r="AD55" s="881"/>
      <c r="AE55" s="882"/>
      <c r="AF55" s="807"/>
      <c r="AG55" s="808"/>
      <c r="AH55" s="808"/>
      <c r="AI55" s="808"/>
      <c r="AJ55" s="809"/>
      <c r="AK55" s="883"/>
      <c r="AL55" s="881"/>
      <c r="AM55" s="881"/>
      <c r="AN55" s="881"/>
      <c r="AO55" s="881"/>
      <c r="AP55" s="881"/>
      <c r="AQ55" s="881"/>
      <c r="AR55" s="881"/>
      <c r="AS55" s="881"/>
      <c r="AT55" s="881"/>
      <c r="AU55" s="881"/>
      <c r="AV55" s="881"/>
      <c r="AW55" s="881"/>
      <c r="AX55" s="881"/>
      <c r="AY55" s="881"/>
      <c r="AZ55" s="884"/>
      <c r="BA55" s="884"/>
      <c r="BB55" s="884"/>
      <c r="BC55" s="884"/>
      <c r="BD55" s="884"/>
      <c r="BE55" s="875"/>
      <c r="BF55" s="875"/>
      <c r="BG55" s="875"/>
      <c r="BH55" s="875"/>
      <c r="BI55" s="876"/>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80"/>
      <c r="R56" s="881"/>
      <c r="S56" s="881"/>
      <c r="T56" s="881"/>
      <c r="U56" s="881"/>
      <c r="V56" s="881"/>
      <c r="W56" s="881"/>
      <c r="X56" s="881"/>
      <c r="Y56" s="881"/>
      <c r="Z56" s="881"/>
      <c r="AA56" s="881"/>
      <c r="AB56" s="881"/>
      <c r="AC56" s="881"/>
      <c r="AD56" s="881"/>
      <c r="AE56" s="882"/>
      <c r="AF56" s="807"/>
      <c r="AG56" s="808"/>
      <c r="AH56" s="808"/>
      <c r="AI56" s="808"/>
      <c r="AJ56" s="809"/>
      <c r="AK56" s="883"/>
      <c r="AL56" s="881"/>
      <c r="AM56" s="881"/>
      <c r="AN56" s="881"/>
      <c r="AO56" s="881"/>
      <c r="AP56" s="881"/>
      <c r="AQ56" s="881"/>
      <c r="AR56" s="881"/>
      <c r="AS56" s="881"/>
      <c r="AT56" s="881"/>
      <c r="AU56" s="881"/>
      <c r="AV56" s="881"/>
      <c r="AW56" s="881"/>
      <c r="AX56" s="881"/>
      <c r="AY56" s="881"/>
      <c r="AZ56" s="884"/>
      <c r="BA56" s="884"/>
      <c r="BB56" s="884"/>
      <c r="BC56" s="884"/>
      <c r="BD56" s="884"/>
      <c r="BE56" s="875"/>
      <c r="BF56" s="875"/>
      <c r="BG56" s="875"/>
      <c r="BH56" s="875"/>
      <c r="BI56" s="876"/>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80"/>
      <c r="R57" s="881"/>
      <c r="S57" s="881"/>
      <c r="T57" s="881"/>
      <c r="U57" s="881"/>
      <c r="V57" s="881"/>
      <c r="W57" s="881"/>
      <c r="X57" s="881"/>
      <c r="Y57" s="881"/>
      <c r="Z57" s="881"/>
      <c r="AA57" s="881"/>
      <c r="AB57" s="881"/>
      <c r="AC57" s="881"/>
      <c r="AD57" s="881"/>
      <c r="AE57" s="882"/>
      <c r="AF57" s="807"/>
      <c r="AG57" s="808"/>
      <c r="AH57" s="808"/>
      <c r="AI57" s="808"/>
      <c r="AJ57" s="809"/>
      <c r="AK57" s="883"/>
      <c r="AL57" s="881"/>
      <c r="AM57" s="881"/>
      <c r="AN57" s="881"/>
      <c r="AO57" s="881"/>
      <c r="AP57" s="881"/>
      <c r="AQ57" s="881"/>
      <c r="AR57" s="881"/>
      <c r="AS57" s="881"/>
      <c r="AT57" s="881"/>
      <c r="AU57" s="881"/>
      <c r="AV57" s="881"/>
      <c r="AW57" s="881"/>
      <c r="AX57" s="881"/>
      <c r="AY57" s="881"/>
      <c r="AZ57" s="884"/>
      <c r="BA57" s="884"/>
      <c r="BB57" s="884"/>
      <c r="BC57" s="884"/>
      <c r="BD57" s="884"/>
      <c r="BE57" s="875"/>
      <c r="BF57" s="875"/>
      <c r="BG57" s="875"/>
      <c r="BH57" s="875"/>
      <c r="BI57" s="876"/>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80"/>
      <c r="R58" s="881"/>
      <c r="S58" s="881"/>
      <c r="T58" s="881"/>
      <c r="U58" s="881"/>
      <c r="V58" s="881"/>
      <c r="W58" s="881"/>
      <c r="X58" s="881"/>
      <c r="Y58" s="881"/>
      <c r="Z58" s="881"/>
      <c r="AA58" s="881"/>
      <c r="AB58" s="881"/>
      <c r="AC58" s="881"/>
      <c r="AD58" s="881"/>
      <c r="AE58" s="882"/>
      <c r="AF58" s="807"/>
      <c r="AG58" s="808"/>
      <c r="AH58" s="808"/>
      <c r="AI58" s="808"/>
      <c r="AJ58" s="809"/>
      <c r="AK58" s="883"/>
      <c r="AL58" s="881"/>
      <c r="AM58" s="881"/>
      <c r="AN58" s="881"/>
      <c r="AO58" s="881"/>
      <c r="AP58" s="881"/>
      <c r="AQ58" s="881"/>
      <c r="AR58" s="881"/>
      <c r="AS58" s="881"/>
      <c r="AT58" s="881"/>
      <c r="AU58" s="881"/>
      <c r="AV58" s="881"/>
      <c r="AW58" s="881"/>
      <c r="AX58" s="881"/>
      <c r="AY58" s="881"/>
      <c r="AZ58" s="884"/>
      <c r="BA58" s="884"/>
      <c r="BB58" s="884"/>
      <c r="BC58" s="884"/>
      <c r="BD58" s="884"/>
      <c r="BE58" s="875"/>
      <c r="BF58" s="875"/>
      <c r="BG58" s="875"/>
      <c r="BH58" s="875"/>
      <c r="BI58" s="876"/>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80"/>
      <c r="R59" s="881"/>
      <c r="S59" s="881"/>
      <c r="T59" s="881"/>
      <c r="U59" s="881"/>
      <c r="V59" s="881"/>
      <c r="W59" s="881"/>
      <c r="X59" s="881"/>
      <c r="Y59" s="881"/>
      <c r="Z59" s="881"/>
      <c r="AA59" s="881"/>
      <c r="AB59" s="881"/>
      <c r="AC59" s="881"/>
      <c r="AD59" s="881"/>
      <c r="AE59" s="882"/>
      <c r="AF59" s="807"/>
      <c r="AG59" s="808"/>
      <c r="AH59" s="808"/>
      <c r="AI59" s="808"/>
      <c r="AJ59" s="809"/>
      <c r="AK59" s="883"/>
      <c r="AL59" s="881"/>
      <c r="AM59" s="881"/>
      <c r="AN59" s="881"/>
      <c r="AO59" s="881"/>
      <c r="AP59" s="881"/>
      <c r="AQ59" s="881"/>
      <c r="AR59" s="881"/>
      <c r="AS59" s="881"/>
      <c r="AT59" s="881"/>
      <c r="AU59" s="881"/>
      <c r="AV59" s="881"/>
      <c r="AW59" s="881"/>
      <c r="AX59" s="881"/>
      <c r="AY59" s="881"/>
      <c r="AZ59" s="884"/>
      <c r="BA59" s="884"/>
      <c r="BB59" s="884"/>
      <c r="BC59" s="884"/>
      <c r="BD59" s="884"/>
      <c r="BE59" s="875"/>
      <c r="BF59" s="875"/>
      <c r="BG59" s="875"/>
      <c r="BH59" s="875"/>
      <c r="BI59" s="876"/>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80"/>
      <c r="R60" s="881"/>
      <c r="S60" s="881"/>
      <c r="T60" s="881"/>
      <c r="U60" s="881"/>
      <c r="V60" s="881"/>
      <c r="W60" s="881"/>
      <c r="X60" s="881"/>
      <c r="Y60" s="881"/>
      <c r="Z60" s="881"/>
      <c r="AA60" s="881"/>
      <c r="AB60" s="881"/>
      <c r="AC60" s="881"/>
      <c r="AD60" s="881"/>
      <c r="AE60" s="882"/>
      <c r="AF60" s="807"/>
      <c r="AG60" s="808"/>
      <c r="AH60" s="808"/>
      <c r="AI60" s="808"/>
      <c r="AJ60" s="809"/>
      <c r="AK60" s="883"/>
      <c r="AL60" s="881"/>
      <c r="AM60" s="881"/>
      <c r="AN60" s="881"/>
      <c r="AO60" s="881"/>
      <c r="AP60" s="881"/>
      <c r="AQ60" s="881"/>
      <c r="AR60" s="881"/>
      <c r="AS60" s="881"/>
      <c r="AT60" s="881"/>
      <c r="AU60" s="881"/>
      <c r="AV60" s="881"/>
      <c r="AW60" s="881"/>
      <c r="AX60" s="881"/>
      <c r="AY60" s="881"/>
      <c r="AZ60" s="884"/>
      <c r="BA60" s="884"/>
      <c r="BB60" s="884"/>
      <c r="BC60" s="884"/>
      <c r="BD60" s="884"/>
      <c r="BE60" s="875"/>
      <c r="BF60" s="875"/>
      <c r="BG60" s="875"/>
      <c r="BH60" s="875"/>
      <c r="BI60" s="876"/>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80"/>
      <c r="R61" s="881"/>
      <c r="S61" s="881"/>
      <c r="T61" s="881"/>
      <c r="U61" s="881"/>
      <c r="V61" s="881"/>
      <c r="W61" s="881"/>
      <c r="X61" s="881"/>
      <c r="Y61" s="881"/>
      <c r="Z61" s="881"/>
      <c r="AA61" s="881"/>
      <c r="AB61" s="881"/>
      <c r="AC61" s="881"/>
      <c r="AD61" s="881"/>
      <c r="AE61" s="882"/>
      <c r="AF61" s="807"/>
      <c r="AG61" s="808"/>
      <c r="AH61" s="808"/>
      <c r="AI61" s="808"/>
      <c r="AJ61" s="809"/>
      <c r="AK61" s="883"/>
      <c r="AL61" s="881"/>
      <c r="AM61" s="881"/>
      <c r="AN61" s="881"/>
      <c r="AO61" s="881"/>
      <c r="AP61" s="881"/>
      <c r="AQ61" s="881"/>
      <c r="AR61" s="881"/>
      <c r="AS61" s="881"/>
      <c r="AT61" s="881"/>
      <c r="AU61" s="881"/>
      <c r="AV61" s="881"/>
      <c r="AW61" s="881"/>
      <c r="AX61" s="881"/>
      <c r="AY61" s="881"/>
      <c r="AZ61" s="884"/>
      <c r="BA61" s="884"/>
      <c r="BB61" s="884"/>
      <c r="BC61" s="884"/>
      <c r="BD61" s="884"/>
      <c r="BE61" s="875"/>
      <c r="BF61" s="875"/>
      <c r="BG61" s="875"/>
      <c r="BH61" s="875"/>
      <c r="BI61" s="876"/>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80"/>
      <c r="R62" s="881"/>
      <c r="S62" s="881"/>
      <c r="T62" s="881"/>
      <c r="U62" s="881"/>
      <c r="V62" s="881"/>
      <c r="W62" s="881"/>
      <c r="X62" s="881"/>
      <c r="Y62" s="881"/>
      <c r="Z62" s="881"/>
      <c r="AA62" s="881"/>
      <c r="AB62" s="881"/>
      <c r="AC62" s="881"/>
      <c r="AD62" s="881"/>
      <c r="AE62" s="882"/>
      <c r="AF62" s="807"/>
      <c r="AG62" s="808"/>
      <c r="AH62" s="808"/>
      <c r="AI62" s="808"/>
      <c r="AJ62" s="809"/>
      <c r="AK62" s="883"/>
      <c r="AL62" s="881"/>
      <c r="AM62" s="881"/>
      <c r="AN62" s="881"/>
      <c r="AO62" s="881"/>
      <c r="AP62" s="881"/>
      <c r="AQ62" s="881"/>
      <c r="AR62" s="881"/>
      <c r="AS62" s="881"/>
      <c r="AT62" s="881"/>
      <c r="AU62" s="881"/>
      <c r="AV62" s="881"/>
      <c r="AW62" s="881"/>
      <c r="AX62" s="881"/>
      <c r="AY62" s="881"/>
      <c r="AZ62" s="884"/>
      <c r="BA62" s="884"/>
      <c r="BB62" s="884"/>
      <c r="BC62" s="884"/>
      <c r="BD62" s="884"/>
      <c r="BE62" s="875"/>
      <c r="BF62" s="875"/>
      <c r="BG62" s="875"/>
      <c r="BH62" s="875"/>
      <c r="BI62" s="876"/>
      <c r="BJ62" s="892" t="s">
        <v>413</v>
      </c>
      <c r="BK62" s="855"/>
      <c r="BL62" s="855"/>
      <c r="BM62" s="855"/>
      <c r="BN62" s="856"/>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388</v>
      </c>
      <c r="B63" s="836" t="s">
        <v>414</v>
      </c>
      <c r="C63" s="837"/>
      <c r="D63" s="837"/>
      <c r="E63" s="837"/>
      <c r="F63" s="837"/>
      <c r="G63" s="837"/>
      <c r="H63" s="837"/>
      <c r="I63" s="837"/>
      <c r="J63" s="837"/>
      <c r="K63" s="837"/>
      <c r="L63" s="837"/>
      <c r="M63" s="837"/>
      <c r="N63" s="837"/>
      <c r="O63" s="837"/>
      <c r="P63" s="838"/>
      <c r="Q63" s="885"/>
      <c r="R63" s="886"/>
      <c r="S63" s="886"/>
      <c r="T63" s="886"/>
      <c r="U63" s="886"/>
      <c r="V63" s="886"/>
      <c r="W63" s="886"/>
      <c r="X63" s="886"/>
      <c r="Y63" s="886"/>
      <c r="Z63" s="886"/>
      <c r="AA63" s="886"/>
      <c r="AB63" s="886"/>
      <c r="AC63" s="886"/>
      <c r="AD63" s="886"/>
      <c r="AE63" s="887"/>
      <c r="AF63" s="888">
        <v>924</v>
      </c>
      <c r="AG63" s="889"/>
      <c r="AH63" s="889"/>
      <c r="AI63" s="889"/>
      <c r="AJ63" s="890"/>
      <c r="AK63" s="891"/>
      <c r="AL63" s="886"/>
      <c r="AM63" s="886"/>
      <c r="AN63" s="886"/>
      <c r="AO63" s="886"/>
      <c r="AP63" s="889"/>
      <c r="AQ63" s="889"/>
      <c r="AR63" s="889"/>
      <c r="AS63" s="889"/>
      <c r="AT63" s="889"/>
      <c r="AU63" s="889"/>
      <c r="AV63" s="889"/>
      <c r="AW63" s="889"/>
      <c r="AX63" s="889"/>
      <c r="AY63" s="889"/>
      <c r="AZ63" s="893"/>
      <c r="BA63" s="893"/>
      <c r="BB63" s="893"/>
      <c r="BC63" s="893"/>
      <c r="BD63" s="893"/>
      <c r="BE63" s="894"/>
      <c r="BF63" s="894"/>
      <c r="BG63" s="894"/>
      <c r="BH63" s="894"/>
      <c r="BI63" s="895"/>
      <c r="BJ63" s="896" t="s">
        <v>128</v>
      </c>
      <c r="BK63" s="897"/>
      <c r="BL63" s="897"/>
      <c r="BM63" s="897"/>
      <c r="BN63" s="898"/>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416</v>
      </c>
      <c r="B66" s="787"/>
      <c r="C66" s="787"/>
      <c r="D66" s="787"/>
      <c r="E66" s="787"/>
      <c r="F66" s="787"/>
      <c r="G66" s="787"/>
      <c r="H66" s="787"/>
      <c r="I66" s="787"/>
      <c r="J66" s="787"/>
      <c r="K66" s="787"/>
      <c r="L66" s="787"/>
      <c r="M66" s="787"/>
      <c r="N66" s="787"/>
      <c r="O66" s="787"/>
      <c r="P66" s="788"/>
      <c r="Q66" s="763" t="s">
        <v>417</v>
      </c>
      <c r="R66" s="764"/>
      <c r="S66" s="764"/>
      <c r="T66" s="764"/>
      <c r="U66" s="765"/>
      <c r="V66" s="763" t="s">
        <v>393</v>
      </c>
      <c r="W66" s="764"/>
      <c r="X66" s="764"/>
      <c r="Y66" s="764"/>
      <c r="Z66" s="765"/>
      <c r="AA66" s="763" t="s">
        <v>394</v>
      </c>
      <c r="AB66" s="764"/>
      <c r="AC66" s="764"/>
      <c r="AD66" s="764"/>
      <c r="AE66" s="765"/>
      <c r="AF66" s="899" t="s">
        <v>395</v>
      </c>
      <c r="AG66" s="860"/>
      <c r="AH66" s="860"/>
      <c r="AI66" s="860"/>
      <c r="AJ66" s="900"/>
      <c r="AK66" s="763" t="s">
        <v>418</v>
      </c>
      <c r="AL66" s="787"/>
      <c r="AM66" s="787"/>
      <c r="AN66" s="787"/>
      <c r="AO66" s="788"/>
      <c r="AP66" s="763" t="s">
        <v>397</v>
      </c>
      <c r="AQ66" s="764"/>
      <c r="AR66" s="764"/>
      <c r="AS66" s="764"/>
      <c r="AT66" s="765"/>
      <c r="AU66" s="763" t="s">
        <v>419</v>
      </c>
      <c r="AV66" s="764"/>
      <c r="AW66" s="764"/>
      <c r="AX66" s="764"/>
      <c r="AY66" s="765"/>
      <c r="AZ66" s="763" t="s">
        <v>374</v>
      </c>
      <c r="BA66" s="764"/>
      <c r="BB66" s="764"/>
      <c r="BC66" s="764"/>
      <c r="BD66" s="775"/>
      <c r="BE66" s="266"/>
      <c r="BF66" s="266"/>
      <c r="BG66" s="266"/>
      <c r="BH66" s="266"/>
      <c r="BI66" s="266"/>
      <c r="BJ66" s="266"/>
      <c r="BK66" s="266"/>
      <c r="BL66" s="266"/>
      <c r="BM66" s="266"/>
      <c r="BN66" s="266"/>
      <c r="BO66" s="266"/>
      <c r="BP66" s="266"/>
      <c r="BQ66" s="263">
        <v>60</v>
      </c>
      <c r="BR66" s="268"/>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1"/>
      <c r="AG67" s="863"/>
      <c r="AH67" s="863"/>
      <c r="AI67" s="863"/>
      <c r="AJ67" s="902"/>
      <c r="AK67" s="903"/>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7"/>
    </row>
    <row r="68" spans="1:131" s="248" customFormat="1" ht="26.25" customHeight="1" thickTop="1" x14ac:dyDescent="0.15">
      <c r="A68" s="259">
        <v>1</v>
      </c>
      <c r="B68" s="916" t="s">
        <v>585</v>
      </c>
      <c r="C68" s="917"/>
      <c r="D68" s="917"/>
      <c r="E68" s="917"/>
      <c r="F68" s="917"/>
      <c r="G68" s="917"/>
      <c r="H68" s="917"/>
      <c r="I68" s="917"/>
      <c r="J68" s="917"/>
      <c r="K68" s="917"/>
      <c r="L68" s="917"/>
      <c r="M68" s="917"/>
      <c r="N68" s="917"/>
      <c r="O68" s="917"/>
      <c r="P68" s="918"/>
      <c r="Q68" s="919">
        <v>6586</v>
      </c>
      <c r="R68" s="913"/>
      <c r="S68" s="913"/>
      <c r="T68" s="913"/>
      <c r="U68" s="913"/>
      <c r="V68" s="913">
        <v>6396</v>
      </c>
      <c r="W68" s="913"/>
      <c r="X68" s="913"/>
      <c r="Y68" s="913"/>
      <c r="Z68" s="913"/>
      <c r="AA68" s="913">
        <v>190</v>
      </c>
      <c r="AB68" s="913"/>
      <c r="AC68" s="913"/>
      <c r="AD68" s="913"/>
      <c r="AE68" s="913"/>
      <c r="AF68" s="913">
        <v>2521</v>
      </c>
      <c r="AG68" s="913"/>
      <c r="AH68" s="913"/>
      <c r="AI68" s="913"/>
      <c r="AJ68" s="913"/>
      <c r="AK68" s="913" t="s">
        <v>575</v>
      </c>
      <c r="AL68" s="913"/>
      <c r="AM68" s="913"/>
      <c r="AN68" s="913"/>
      <c r="AO68" s="913"/>
      <c r="AP68" s="913">
        <v>6308</v>
      </c>
      <c r="AQ68" s="913"/>
      <c r="AR68" s="913"/>
      <c r="AS68" s="913"/>
      <c r="AT68" s="913"/>
      <c r="AU68" s="913">
        <v>2246</v>
      </c>
      <c r="AV68" s="913"/>
      <c r="AW68" s="913"/>
      <c r="AX68" s="913"/>
      <c r="AY68" s="913"/>
      <c r="AZ68" s="914"/>
      <c r="BA68" s="914"/>
      <c r="BB68" s="914"/>
      <c r="BC68" s="914"/>
      <c r="BD68" s="915"/>
      <c r="BE68" s="266"/>
      <c r="BF68" s="266"/>
      <c r="BG68" s="266"/>
      <c r="BH68" s="266"/>
      <c r="BI68" s="266"/>
      <c r="BJ68" s="266"/>
      <c r="BK68" s="266"/>
      <c r="BL68" s="266"/>
      <c r="BM68" s="266"/>
      <c r="BN68" s="266"/>
      <c r="BO68" s="266"/>
      <c r="BP68" s="266"/>
      <c r="BQ68" s="263">
        <v>62</v>
      </c>
      <c r="BR68" s="268"/>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7"/>
    </row>
    <row r="69" spans="1:131" s="248" customFormat="1" ht="26.25" customHeight="1" x14ac:dyDescent="0.15">
      <c r="A69" s="262">
        <v>2</v>
      </c>
      <c r="B69" s="920" t="s">
        <v>586</v>
      </c>
      <c r="C69" s="921"/>
      <c r="D69" s="921"/>
      <c r="E69" s="921"/>
      <c r="F69" s="921"/>
      <c r="G69" s="921"/>
      <c r="H69" s="921"/>
      <c r="I69" s="921"/>
      <c r="J69" s="921"/>
      <c r="K69" s="921"/>
      <c r="L69" s="921"/>
      <c r="M69" s="921"/>
      <c r="N69" s="921"/>
      <c r="O69" s="921"/>
      <c r="P69" s="922"/>
      <c r="Q69" s="923">
        <v>8794</v>
      </c>
      <c r="R69" s="878"/>
      <c r="S69" s="878"/>
      <c r="T69" s="878"/>
      <c r="U69" s="878"/>
      <c r="V69" s="878">
        <v>8256</v>
      </c>
      <c r="W69" s="878"/>
      <c r="X69" s="878"/>
      <c r="Y69" s="878"/>
      <c r="Z69" s="878"/>
      <c r="AA69" s="878">
        <v>538</v>
      </c>
      <c r="AB69" s="878"/>
      <c r="AC69" s="878"/>
      <c r="AD69" s="878"/>
      <c r="AE69" s="878"/>
      <c r="AF69" s="878">
        <v>538</v>
      </c>
      <c r="AG69" s="878"/>
      <c r="AH69" s="878"/>
      <c r="AI69" s="878"/>
      <c r="AJ69" s="878"/>
      <c r="AK69" s="878">
        <v>1022</v>
      </c>
      <c r="AL69" s="878"/>
      <c r="AM69" s="878"/>
      <c r="AN69" s="878"/>
      <c r="AO69" s="878"/>
      <c r="AP69" s="878" t="s">
        <v>575</v>
      </c>
      <c r="AQ69" s="878"/>
      <c r="AR69" s="878"/>
      <c r="AS69" s="878"/>
      <c r="AT69" s="878"/>
      <c r="AU69" s="878" t="s">
        <v>575</v>
      </c>
      <c r="AV69" s="878"/>
      <c r="AW69" s="878"/>
      <c r="AX69" s="878"/>
      <c r="AY69" s="878"/>
      <c r="AZ69" s="924"/>
      <c r="BA69" s="924"/>
      <c r="BB69" s="924"/>
      <c r="BC69" s="924"/>
      <c r="BD69" s="925"/>
      <c r="BE69" s="266"/>
      <c r="BF69" s="266"/>
      <c r="BG69" s="266"/>
      <c r="BH69" s="266"/>
      <c r="BI69" s="266"/>
      <c r="BJ69" s="266"/>
      <c r="BK69" s="266"/>
      <c r="BL69" s="266"/>
      <c r="BM69" s="266"/>
      <c r="BN69" s="266"/>
      <c r="BO69" s="266"/>
      <c r="BP69" s="266"/>
      <c r="BQ69" s="263">
        <v>63</v>
      </c>
      <c r="BR69" s="268"/>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7"/>
    </row>
    <row r="70" spans="1:131" s="248" customFormat="1" ht="26.25" customHeight="1" x14ac:dyDescent="0.15">
      <c r="A70" s="262">
        <v>3</v>
      </c>
      <c r="B70" s="920" t="s">
        <v>587</v>
      </c>
      <c r="C70" s="921"/>
      <c r="D70" s="921"/>
      <c r="E70" s="921"/>
      <c r="F70" s="921"/>
      <c r="G70" s="921"/>
      <c r="H70" s="921"/>
      <c r="I70" s="921"/>
      <c r="J70" s="921"/>
      <c r="K70" s="921"/>
      <c r="L70" s="921"/>
      <c r="M70" s="921"/>
      <c r="N70" s="921"/>
      <c r="O70" s="921"/>
      <c r="P70" s="922"/>
      <c r="Q70" s="923">
        <v>50</v>
      </c>
      <c r="R70" s="878"/>
      <c r="S70" s="878"/>
      <c r="T70" s="878"/>
      <c r="U70" s="878"/>
      <c r="V70" s="878">
        <v>33</v>
      </c>
      <c r="W70" s="878"/>
      <c r="X70" s="878"/>
      <c r="Y70" s="878"/>
      <c r="Z70" s="878"/>
      <c r="AA70" s="878">
        <v>16</v>
      </c>
      <c r="AB70" s="878"/>
      <c r="AC70" s="878"/>
      <c r="AD70" s="878"/>
      <c r="AE70" s="878"/>
      <c r="AF70" s="878">
        <v>16</v>
      </c>
      <c r="AG70" s="878"/>
      <c r="AH70" s="878"/>
      <c r="AI70" s="878"/>
      <c r="AJ70" s="878"/>
      <c r="AK70" s="878" t="s">
        <v>575</v>
      </c>
      <c r="AL70" s="878"/>
      <c r="AM70" s="878"/>
      <c r="AN70" s="878"/>
      <c r="AO70" s="878"/>
      <c r="AP70" s="878" t="s">
        <v>575</v>
      </c>
      <c r="AQ70" s="878"/>
      <c r="AR70" s="878"/>
      <c r="AS70" s="878"/>
      <c r="AT70" s="878"/>
      <c r="AU70" s="878" t="s">
        <v>575</v>
      </c>
      <c r="AV70" s="878"/>
      <c r="AW70" s="878"/>
      <c r="AX70" s="878"/>
      <c r="AY70" s="878"/>
      <c r="AZ70" s="924"/>
      <c r="BA70" s="924"/>
      <c r="BB70" s="924"/>
      <c r="BC70" s="924"/>
      <c r="BD70" s="925"/>
      <c r="BE70" s="266"/>
      <c r="BF70" s="266"/>
      <c r="BG70" s="266"/>
      <c r="BH70" s="266"/>
      <c r="BI70" s="266"/>
      <c r="BJ70" s="266"/>
      <c r="BK70" s="266"/>
      <c r="BL70" s="266"/>
      <c r="BM70" s="266"/>
      <c r="BN70" s="266"/>
      <c r="BO70" s="266"/>
      <c r="BP70" s="266"/>
      <c r="BQ70" s="263">
        <v>64</v>
      </c>
      <c r="BR70" s="268"/>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7"/>
    </row>
    <row r="71" spans="1:131" s="248" customFormat="1" ht="26.25" customHeight="1" x14ac:dyDescent="0.15">
      <c r="A71" s="262">
        <v>4</v>
      </c>
      <c r="B71" s="920" t="s">
        <v>588</v>
      </c>
      <c r="C71" s="921"/>
      <c r="D71" s="921"/>
      <c r="E71" s="921"/>
      <c r="F71" s="921"/>
      <c r="G71" s="921"/>
      <c r="H71" s="921"/>
      <c r="I71" s="921"/>
      <c r="J71" s="921"/>
      <c r="K71" s="921"/>
      <c r="L71" s="921"/>
      <c r="M71" s="921"/>
      <c r="N71" s="921"/>
      <c r="O71" s="921"/>
      <c r="P71" s="922"/>
      <c r="Q71" s="923">
        <v>12</v>
      </c>
      <c r="R71" s="878"/>
      <c r="S71" s="878"/>
      <c r="T71" s="878"/>
      <c r="U71" s="878"/>
      <c r="V71" s="878">
        <v>9</v>
      </c>
      <c r="W71" s="878"/>
      <c r="X71" s="878"/>
      <c r="Y71" s="878"/>
      <c r="Z71" s="878"/>
      <c r="AA71" s="878">
        <v>3</v>
      </c>
      <c r="AB71" s="878"/>
      <c r="AC71" s="878"/>
      <c r="AD71" s="878"/>
      <c r="AE71" s="878"/>
      <c r="AF71" s="878">
        <v>3</v>
      </c>
      <c r="AG71" s="878"/>
      <c r="AH71" s="878"/>
      <c r="AI71" s="878"/>
      <c r="AJ71" s="878"/>
      <c r="AK71" s="878" t="s">
        <v>575</v>
      </c>
      <c r="AL71" s="878"/>
      <c r="AM71" s="878"/>
      <c r="AN71" s="878"/>
      <c r="AO71" s="878"/>
      <c r="AP71" s="878" t="s">
        <v>575</v>
      </c>
      <c r="AQ71" s="878"/>
      <c r="AR71" s="878"/>
      <c r="AS71" s="878"/>
      <c r="AT71" s="878"/>
      <c r="AU71" s="878" t="s">
        <v>575</v>
      </c>
      <c r="AV71" s="878"/>
      <c r="AW71" s="878"/>
      <c r="AX71" s="878"/>
      <c r="AY71" s="878"/>
      <c r="AZ71" s="924"/>
      <c r="BA71" s="924"/>
      <c r="BB71" s="924"/>
      <c r="BC71" s="924"/>
      <c r="BD71" s="925"/>
      <c r="BE71" s="266"/>
      <c r="BF71" s="266"/>
      <c r="BG71" s="266"/>
      <c r="BH71" s="266"/>
      <c r="BI71" s="266"/>
      <c r="BJ71" s="266"/>
      <c r="BK71" s="266"/>
      <c r="BL71" s="266"/>
      <c r="BM71" s="266"/>
      <c r="BN71" s="266"/>
      <c r="BO71" s="266"/>
      <c r="BP71" s="266"/>
      <c r="BQ71" s="263">
        <v>65</v>
      </c>
      <c r="BR71" s="268"/>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7"/>
    </row>
    <row r="72" spans="1:131" s="248" customFormat="1" ht="26.25" customHeight="1" x14ac:dyDescent="0.15">
      <c r="A72" s="262">
        <v>5</v>
      </c>
      <c r="B72" s="920" t="s">
        <v>589</v>
      </c>
      <c r="C72" s="921"/>
      <c r="D72" s="921"/>
      <c r="E72" s="921"/>
      <c r="F72" s="921"/>
      <c r="G72" s="921"/>
      <c r="H72" s="921"/>
      <c r="I72" s="921"/>
      <c r="J72" s="921"/>
      <c r="K72" s="921"/>
      <c r="L72" s="921"/>
      <c r="M72" s="921"/>
      <c r="N72" s="921"/>
      <c r="O72" s="921"/>
      <c r="P72" s="922"/>
      <c r="Q72" s="923">
        <v>2</v>
      </c>
      <c r="R72" s="878"/>
      <c r="S72" s="878"/>
      <c r="T72" s="878"/>
      <c r="U72" s="878"/>
      <c r="V72" s="878">
        <v>1</v>
      </c>
      <c r="W72" s="878"/>
      <c r="X72" s="878"/>
      <c r="Y72" s="878"/>
      <c r="Z72" s="878"/>
      <c r="AA72" s="878">
        <v>1</v>
      </c>
      <c r="AB72" s="878"/>
      <c r="AC72" s="878"/>
      <c r="AD72" s="878"/>
      <c r="AE72" s="878"/>
      <c r="AF72" s="878">
        <v>1</v>
      </c>
      <c r="AG72" s="878"/>
      <c r="AH72" s="878"/>
      <c r="AI72" s="878"/>
      <c r="AJ72" s="878"/>
      <c r="AK72" s="878" t="s">
        <v>575</v>
      </c>
      <c r="AL72" s="878"/>
      <c r="AM72" s="878"/>
      <c r="AN72" s="878"/>
      <c r="AO72" s="878"/>
      <c r="AP72" s="878" t="s">
        <v>575</v>
      </c>
      <c r="AQ72" s="878"/>
      <c r="AR72" s="878"/>
      <c r="AS72" s="878"/>
      <c r="AT72" s="878"/>
      <c r="AU72" s="878" t="s">
        <v>575</v>
      </c>
      <c r="AV72" s="878"/>
      <c r="AW72" s="878"/>
      <c r="AX72" s="878"/>
      <c r="AY72" s="878"/>
      <c r="AZ72" s="924"/>
      <c r="BA72" s="924"/>
      <c r="BB72" s="924"/>
      <c r="BC72" s="924"/>
      <c r="BD72" s="925"/>
      <c r="BE72" s="266"/>
      <c r="BF72" s="266"/>
      <c r="BG72" s="266"/>
      <c r="BH72" s="266"/>
      <c r="BI72" s="266"/>
      <c r="BJ72" s="266"/>
      <c r="BK72" s="266"/>
      <c r="BL72" s="266"/>
      <c r="BM72" s="266"/>
      <c r="BN72" s="266"/>
      <c r="BO72" s="266"/>
      <c r="BP72" s="266"/>
      <c r="BQ72" s="263">
        <v>66</v>
      </c>
      <c r="BR72" s="268"/>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7"/>
    </row>
    <row r="73" spans="1:131" s="248" customFormat="1" ht="26.25" customHeight="1" x14ac:dyDescent="0.15">
      <c r="A73" s="262">
        <v>6</v>
      </c>
      <c r="B73" s="920" t="s">
        <v>590</v>
      </c>
      <c r="C73" s="921"/>
      <c r="D73" s="921"/>
      <c r="E73" s="921"/>
      <c r="F73" s="921"/>
      <c r="G73" s="921"/>
      <c r="H73" s="921"/>
      <c r="I73" s="921"/>
      <c r="J73" s="921"/>
      <c r="K73" s="921"/>
      <c r="L73" s="921"/>
      <c r="M73" s="921"/>
      <c r="N73" s="921"/>
      <c r="O73" s="921"/>
      <c r="P73" s="922"/>
      <c r="Q73" s="923">
        <v>5</v>
      </c>
      <c r="R73" s="878"/>
      <c r="S73" s="878"/>
      <c r="T73" s="878"/>
      <c r="U73" s="878"/>
      <c r="V73" s="878">
        <v>3</v>
      </c>
      <c r="W73" s="878"/>
      <c r="X73" s="878"/>
      <c r="Y73" s="878"/>
      <c r="Z73" s="878"/>
      <c r="AA73" s="878">
        <v>3</v>
      </c>
      <c r="AB73" s="878"/>
      <c r="AC73" s="878"/>
      <c r="AD73" s="878"/>
      <c r="AE73" s="878"/>
      <c r="AF73" s="878">
        <v>3</v>
      </c>
      <c r="AG73" s="878"/>
      <c r="AH73" s="878"/>
      <c r="AI73" s="878"/>
      <c r="AJ73" s="878"/>
      <c r="AK73" s="878" t="s">
        <v>575</v>
      </c>
      <c r="AL73" s="878"/>
      <c r="AM73" s="878"/>
      <c r="AN73" s="878"/>
      <c r="AO73" s="878"/>
      <c r="AP73" s="878" t="s">
        <v>575</v>
      </c>
      <c r="AQ73" s="878"/>
      <c r="AR73" s="878"/>
      <c r="AS73" s="878"/>
      <c r="AT73" s="878"/>
      <c r="AU73" s="878" t="s">
        <v>575</v>
      </c>
      <c r="AV73" s="878"/>
      <c r="AW73" s="878"/>
      <c r="AX73" s="878"/>
      <c r="AY73" s="878"/>
      <c r="AZ73" s="924"/>
      <c r="BA73" s="924"/>
      <c r="BB73" s="924"/>
      <c r="BC73" s="924"/>
      <c r="BD73" s="925"/>
      <c r="BE73" s="266"/>
      <c r="BF73" s="266"/>
      <c r="BG73" s="266"/>
      <c r="BH73" s="266"/>
      <c r="BI73" s="266"/>
      <c r="BJ73" s="266"/>
      <c r="BK73" s="266"/>
      <c r="BL73" s="266"/>
      <c r="BM73" s="266"/>
      <c r="BN73" s="266"/>
      <c r="BO73" s="266"/>
      <c r="BP73" s="266"/>
      <c r="BQ73" s="263">
        <v>67</v>
      </c>
      <c r="BR73" s="268"/>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7"/>
    </row>
    <row r="74" spans="1:131" s="248" customFormat="1" ht="26.25" customHeight="1" x14ac:dyDescent="0.15">
      <c r="A74" s="262">
        <v>7</v>
      </c>
      <c r="B74" s="920" t="s">
        <v>591</v>
      </c>
      <c r="C74" s="921"/>
      <c r="D74" s="921"/>
      <c r="E74" s="921"/>
      <c r="F74" s="921"/>
      <c r="G74" s="921"/>
      <c r="H74" s="921"/>
      <c r="I74" s="921"/>
      <c r="J74" s="921"/>
      <c r="K74" s="921"/>
      <c r="L74" s="921"/>
      <c r="M74" s="921"/>
      <c r="N74" s="921"/>
      <c r="O74" s="921"/>
      <c r="P74" s="922"/>
      <c r="Q74" s="923">
        <v>39</v>
      </c>
      <c r="R74" s="878"/>
      <c r="S74" s="878"/>
      <c r="T74" s="878"/>
      <c r="U74" s="878"/>
      <c r="V74" s="878">
        <v>38</v>
      </c>
      <c r="W74" s="878"/>
      <c r="X74" s="878"/>
      <c r="Y74" s="878"/>
      <c r="Z74" s="878"/>
      <c r="AA74" s="878">
        <v>1</v>
      </c>
      <c r="AB74" s="878"/>
      <c r="AC74" s="878"/>
      <c r="AD74" s="878"/>
      <c r="AE74" s="878"/>
      <c r="AF74" s="878">
        <v>1</v>
      </c>
      <c r="AG74" s="878"/>
      <c r="AH74" s="878"/>
      <c r="AI74" s="878"/>
      <c r="AJ74" s="878"/>
      <c r="AK74" s="878">
        <v>5</v>
      </c>
      <c r="AL74" s="878"/>
      <c r="AM74" s="878"/>
      <c r="AN74" s="878"/>
      <c r="AO74" s="878"/>
      <c r="AP74" s="878" t="s">
        <v>575</v>
      </c>
      <c r="AQ74" s="878"/>
      <c r="AR74" s="878"/>
      <c r="AS74" s="878"/>
      <c r="AT74" s="878"/>
      <c r="AU74" s="878" t="s">
        <v>575</v>
      </c>
      <c r="AV74" s="878"/>
      <c r="AW74" s="878"/>
      <c r="AX74" s="878"/>
      <c r="AY74" s="878"/>
      <c r="AZ74" s="924"/>
      <c r="BA74" s="924"/>
      <c r="BB74" s="924"/>
      <c r="BC74" s="924"/>
      <c r="BD74" s="925"/>
      <c r="BE74" s="266"/>
      <c r="BF74" s="266"/>
      <c r="BG74" s="266"/>
      <c r="BH74" s="266"/>
      <c r="BI74" s="266"/>
      <c r="BJ74" s="266"/>
      <c r="BK74" s="266"/>
      <c r="BL74" s="266"/>
      <c r="BM74" s="266"/>
      <c r="BN74" s="266"/>
      <c r="BO74" s="266"/>
      <c r="BP74" s="266"/>
      <c r="BQ74" s="263">
        <v>68</v>
      </c>
      <c r="BR74" s="268"/>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7"/>
    </row>
    <row r="75" spans="1:131" s="248" customFormat="1" ht="26.25" customHeight="1" x14ac:dyDescent="0.15">
      <c r="A75" s="262">
        <v>8</v>
      </c>
      <c r="B75" s="920" t="s">
        <v>592</v>
      </c>
      <c r="C75" s="921"/>
      <c r="D75" s="921"/>
      <c r="E75" s="921"/>
      <c r="F75" s="921"/>
      <c r="G75" s="921"/>
      <c r="H75" s="921"/>
      <c r="I75" s="921"/>
      <c r="J75" s="921"/>
      <c r="K75" s="921"/>
      <c r="L75" s="921"/>
      <c r="M75" s="921"/>
      <c r="N75" s="921"/>
      <c r="O75" s="921"/>
      <c r="P75" s="922"/>
      <c r="Q75" s="926">
        <v>288</v>
      </c>
      <c r="R75" s="927"/>
      <c r="S75" s="927"/>
      <c r="T75" s="927"/>
      <c r="U75" s="877"/>
      <c r="V75" s="928">
        <v>280</v>
      </c>
      <c r="W75" s="927"/>
      <c r="X75" s="927"/>
      <c r="Y75" s="927"/>
      <c r="Z75" s="877"/>
      <c r="AA75" s="928">
        <v>8</v>
      </c>
      <c r="AB75" s="927"/>
      <c r="AC75" s="927"/>
      <c r="AD75" s="927"/>
      <c r="AE75" s="877"/>
      <c r="AF75" s="928">
        <v>8</v>
      </c>
      <c r="AG75" s="927"/>
      <c r="AH75" s="927"/>
      <c r="AI75" s="927"/>
      <c r="AJ75" s="877"/>
      <c r="AK75" s="928">
        <v>22</v>
      </c>
      <c r="AL75" s="927"/>
      <c r="AM75" s="927"/>
      <c r="AN75" s="927"/>
      <c r="AO75" s="877"/>
      <c r="AP75" s="928" t="s">
        <v>575</v>
      </c>
      <c r="AQ75" s="927"/>
      <c r="AR75" s="927"/>
      <c r="AS75" s="927"/>
      <c r="AT75" s="877"/>
      <c r="AU75" s="928" t="s">
        <v>575</v>
      </c>
      <c r="AV75" s="927"/>
      <c r="AW75" s="927"/>
      <c r="AX75" s="927"/>
      <c r="AY75" s="877"/>
      <c r="AZ75" s="924"/>
      <c r="BA75" s="924"/>
      <c r="BB75" s="924"/>
      <c r="BC75" s="924"/>
      <c r="BD75" s="925"/>
      <c r="BE75" s="266"/>
      <c r="BF75" s="266"/>
      <c r="BG75" s="266"/>
      <c r="BH75" s="266"/>
      <c r="BI75" s="266"/>
      <c r="BJ75" s="266"/>
      <c r="BK75" s="266"/>
      <c r="BL75" s="266"/>
      <c r="BM75" s="266"/>
      <c r="BN75" s="266"/>
      <c r="BO75" s="266"/>
      <c r="BP75" s="266"/>
      <c r="BQ75" s="263">
        <v>69</v>
      </c>
      <c r="BR75" s="268"/>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7"/>
    </row>
    <row r="76" spans="1:131" s="248" customFormat="1" ht="26.25" customHeight="1" x14ac:dyDescent="0.15">
      <c r="A76" s="262">
        <v>9</v>
      </c>
      <c r="B76" s="920" t="s">
        <v>593</v>
      </c>
      <c r="C76" s="921"/>
      <c r="D76" s="921"/>
      <c r="E76" s="921"/>
      <c r="F76" s="921"/>
      <c r="G76" s="921"/>
      <c r="H76" s="921"/>
      <c r="I76" s="921"/>
      <c r="J76" s="921"/>
      <c r="K76" s="921"/>
      <c r="L76" s="921"/>
      <c r="M76" s="921"/>
      <c r="N76" s="921"/>
      <c r="O76" s="921"/>
      <c r="P76" s="922"/>
      <c r="Q76" s="926">
        <v>234570</v>
      </c>
      <c r="R76" s="927"/>
      <c r="S76" s="927"/>
      <c r="T76" s="927"/>
      <c r="U76" s="877"/>
      <c r="V76" s="928">
        <v>230186</v>
      </c>
      <c r="W76" s="927"/>
      <c r="X76" s="927"/>
      <c r="Y76" s="927"/>
      <c r="Z76" s="877"/>
      <c r="AA76" s="928">
        <v>4384</v>
      </c>
      <c r="AB76" s="927"/>
      <c r="AC76" s="927"/>
      <c r="AD76" s="927"/>
      <c r="AE76" s="877"/>
      <c r="AF76" s="928">
        <v>4384</v>
      </c>
      <c r="AG76" s="927"/>
      <c r="AH76" s="927"/>
      <c r="AI76" s="927"/>
      <c r="AJ76" s="877"/>
      <c r="AK76" s="928">
        <v>38</v>
      </c>
      <c r="AL76" s="927"/>
      <c r="AM76" s="927"/>
      <c r="AN76" s="927"/>
      <c r="AO76" s="877"/>
      <c r="AP76" s="928" t="s">
        <v>575</v>
      </c>
      <c r="AQ76" s="927"/>
      <c r="AR76" s="927"/>
      <c r="AS76" s="927"/>
      <c r="AT76" s="877"/>
      <c r="AU76" s="928" t="s">
        <v>575</v>
      </c>
      <c r="AV76" s="927"/>
      <c r="AW76" s="927"/>
      <c r="AX76" s="927"/>
      <c r="AY76" s="877"/>
      <c r="AZ76" s="924"/>
      <c r="BA76" s="924"/>
      <c r="BB76" s="924"/>
      <c r="BC76" s="924"/>
      <c r="BD76" s="925"/>
      <c r="BE76" s="266"/>
      <c r="BF76" s="266"/>
      <c r="BG76" s="266"/>
      <c r="BH76" s="266"/>
      <c r="BI76" s="266"/>
      <c r="BJ76" s="266"/>
      <c r="BK76" s="266"/>
      <c r="BL76" s="266"/>
      <c r="BM76" s="266"/>
      <c r="BN76" s="266"/>
      <c r="BO76" s="266"/>
      <c r="BP76" s="266"/>
      <c r="BQ76" s="263">
        <v>70</v>
      </c>
      <c r="BR76" s="268"/>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7"/>
    </row>
    <row r="77" spans="1:131" s="248" customFormat="1" ht="26.25" customHeight="1" x14ac:dyDescent="0.15">
      <c r="A77" s="262">
        <v>10</v>
      </c>
      <c r="B77" s="920"/>
      <c r="C77" s="921"/>
      <c r="D77" s="921"/>
      <c r="E77" s="921"/>
      <c r="F77" s="921"/>
      <c r="G77" s="921"/>
      <c r="H77" s="921"/>
      <c r="I77" s="921"/>
      <c r="J77" s="921"/>
      <c r="K77" s="921"/>
      <c r="L77" s="921"/>
      <c r="M77" s="921"/>
      <c r="N77" s="921"/>
      <c r="O77" s="921"/>
      <c r="P77" s="922"/>
      <c r="Q77" s="926"/>
      <c r="R77" s="927"/>
      <c r="S77" s="927"/>
      <c r="T77" s="927"/>
      <c r="U77" s="877"/>
      <c r="V77" s="928"/>
      <c r="W77" s="927"/>
      <c r="X77" s="927"/>
      <c r="Y77" s="927"/>
      <c r="Z77" s="877"/>
      <c r="AA77" s="928"/>
      <c r="AB77" s="927"/>
      <c r="AC77" s="927"/>
      <c r="AD77" s="927"/>
      <c r="AE77" s="877"/>
      <c r="AF77" s="928"/>
      <c r="AG77" s="927"/>
      <c r="AH77" s="927"/>
      <c r="AI77" s="927"/>
      <c r="AJ77" s="877"/>
      <c r="AK77" s="928"/>
      <c r="AL77" s="927"/>
      <c r="AM77" s="927"/>
      <c r="AN77" s="927"/>
      <c r="AO77" s="877"/>
      <c r="AP77" s="928"/>
      <c r="AQ77" s="927"/>
      <c r="AR77" s="927"/>
      <c r="AS77" s="927"/>
      <c r="AT77" s="877"/>
      <c r="AU77" s="928"/>
      <c r="AV77" s="927"/>
      <c r="AW77" s="927"/>
      <c r="AX77" s="927"/>
      <c r="AY77" s="877"/>
      <c r="AZ77" s="924"/>
      <c r="BA77" s="924"/>
      <c r="BB77" s="924"/>
      <c r="BC77" s="924"/>
      <c r="BD77" s="925"/>
      <c r="BE77" s="266"/>
      <c r="BF77" s="266"/>
      <c r="BG77" s="266"/>
      <c r="BH77" s="266"/>
      <c r="BI77" s="266"/>
      <c r="BJ77" s="266"/>
      <c r="BK77" s="266"/>
      <c r="BL77" s="266"/>
      <c r="BM77" s="266"/>
      <c r="BN77" s="266"/>
      <c r="BO77" s="266"/>
      <c r="BP77" s="266"/>
      <c r="BQ77" s="263">
        <v>71</v>
      </c>
      <c r="BR77" s="268"/>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7"/>
    </row>
    <row r="78" spans="1:131" s="248" customFormat="1" ht="26.25" customHeight="1" x14ac:dyDescent="0.15">
      <c r="A78" s="262">
        <v>11</v>
      </c>
      <c r="B78" s="920"/>
      <c r="C78" s="921"/>
      <c r="D78" s="921"/>
      <c r="E78" s="921"/>
      <c r="F78" s="921"/>
      <c r="G78" s="921"/>
      <c r="H78" s="921"/>
      <c r="I78" s="921"/>
      <c r="J78" s="921"/>
      <c r="K78" s="921"/>
      <c r="L78" s="921"/>
      <c r="M78" s="921"/>
      <c r="N78" s="921"/>
      <c r="O78" s="921"/>
      <c r="P78" s="922"/>
      <c r="Q78" s="923"/>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924"/>
      <c r="BA78" s="924"/>
      <c r="BB78" s="924"/>
      <c r="BC78" s="924"/>
      <c r="BD78" s="925"/>
      <c r="BE78" s="266"/>
      <c r="BF78" s="266"/>
      <c r="BG78" s="266"/>
      <c r="BH78" s="266"/>
      <c r="BI78" s="266"/>
      <c r="BJ78" s="269"/>
      <c r="BK78" s="269"/>
      <c r="BL78" s="269"/>
      <c r="BM78" s="269"/>
      <c r="BN78" s="269"/>
      <c r="BO78" s="266"/>
      <c r="BP78" s="266"/>
      <c r="BQ78" s="263">
        <v>72</v>
      </c>
      <c r="BR78" s="268"/>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7"/>
    </row>
    <row r="79" spans="1:131" s="248" customFormat="1" ht="26.25" customHeight="1" x14ac:dyDescent="0.15">
      <c r="A79" s="262">
        <v>12</v>
      </c>
      <c r="B79" s="920"/>
      <c r="C79" s="921"/>
      <c r="D79" s="921"/>
      <c r="E79" s="921"/>
      <c r="F79" s="921"/>
      <c r="G79" s="921"/>
      <c r="H79" s="921"/>
      <c r="I79" s="921"/>
      <c r="J79" s="921"/>
      <c r="K79" s="921"/>
      <c r="L79" s="921"/>
      <c r="M79" s="921"/>
      <c r="N79" s="921"/>
      <c r="O79" s="921"/>
      <c r="P79" s="922"/>
      <c r="Q79" s="923"/>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924"/>
      <c r="BA79" s="924"/>
      <c r="BB79" s="924"/>
      <c r="BC79" s="924"/>
      <c r="BD79" s="925"/>
      <c r="BE79" s="266"/>
      <c r="BF79" s="266"/>
      <c r="BG79" s="266"/>
      <c r="BH79" s="266"/>
      <c r="BI79" s="266"/>
      <c r="BJ79" s="269"/>
      <c r="BK79" s="269"/>
      <c r="BL79" s="269"/>
      <c r="BM79" s="269"/>
      <c r="BN79" s="269"/>
      <c r="BO79" s="266"/>
      <c r="BP79" s="266"/>
      <c r="BQ79" s="263">
        <v>73</v>
      </c>
      <c r="BR79" s="268"/>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7"/>
    </row>
    <row r="80" spans="1:131" s="248" customFormat="1" ht="26.25" customHeight="1" x14ac:dyDescent="0.15">
      <c r="A80" s="262">
        <v>13</v>
      </c>
      <c r="B80" s="920"/>
      <c r="C80" s="921"/>
      <c r="D80" s="921"/>
      <c r="E80" s="921"/>
      <c r="F80" s="921"/>
      <c r="G80" s="921"/>
      <c r="H80" s="921"/>
      <c r="I80" s="921"/>
      <c r="J80" s="921"/>
      <c r="K80" s="921"/>
      <c r="L80" s="921"/>
      <c r="M80" s="921"/>
      <c r="N80" s="921"/>
      <c r="O80" s="921"/>
      <c r="P80" s="922"/>
      <c r="Q80" s="923"/>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924"/>
      <c r="BA80" s="924"/>
      <c r="BB80" s="924"/>
      <c r="BC80" s="924"/>
      <c r="BD80" s="925"/>
      <c r="BE80" s="266"/>
      <c r="BF80" s="266"/>
      <c r="BG80" s="266"/>
      <c r="BH80" s="266"/>
      <c r="BI80" s="266"/>
      <c r="BJ80" s="266"/>
      <c r="BK80" s="266"/>
      <c r="BL80" s="266"/>
      <c r="BM80" s="266"/>
      <c r="BN80" s="266"/>
      <c r="BO80" s="266"/>
      <c r="BP80" s="266"/>
      <c r="BQ80" s="263">
        <v>74</v>
      </c>
      <c r="BR80" s="268"/>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7"/>
    </row>
    <row r="81" spans="1:131" s="248" customFormat="1" ht="26.25" customHeight="1" x14ac:dyDescent="0.15">
      <c r="A81" s="262">
        <v>14</v>
      </c>
      <c r="B81" s="920"/>
      <c r="C81" s="921"/>
      <c r="D81" s="921"/>
      <c r="E81" s="921"/>
      <c r="F81" s="921"/>
      <c r="G81" s="921"/>
      <c r="H81" s="921"/>
      <c r="I81" s="921"/>
      <c r="J81" s="921"/>
      <c r="K81" s="921"/>
      <c r="L81" s="921"/>
      <c r="M81" s="921"/>
      <c r="N81" s="921"/>
      <c r="O81" s="921"/>
      <c r="P81" s="922"/>
      <c r="Q81" s="923"/>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924"/>
      <c r="BA81" s="924"/>
      <c r="BB81" s="924"/>
      <c r="BC81" s="924"/>
      <c r="BD81" s="925"/>
      <c r="BE81" s="266"/>
      <c r="BF81" s="266"/>
      <c r="BG81" s="266"/>
      <c r="BH81" s="266"/>
      <c r="BI81" s="266"/>
      <c r="BJ81" s="266"/>
      <c r="BK81" s="266"/>
      <c r="BL81" s="266"/>
      <c r="BM81" s="266"/>
      <c r="BN81" s="266"/>
      <c r="BO81" s="266"/>
      <c r="BP81" s="266"/>
      <c r="BQ81" s="263">
        <v>75</v>
      </c>
      <c r="BR81" s="268"/>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7"/>
    </row>
    <row r="82" spans="1:131" s="248" customFormat="1" ht="26.25" customHeight="1" x14ac:dyDescent="0.15">
      <c r="A82" s="262">
        <v>15</v>
      </c>
      <c r="B82" s="920"/>
      <c r="C82" s="921"/>
      <c r="D82" s="921"/>
      <c r="E82" s="921"/>
      <c r="F82" s="921"/>
      <c r="G82" s="921"/>
      <c r="H82" s="921"/>
      <c r="I82" s="921"/>
      <c r="J82" s="921"/>
      <c r="K82" s="921"/>
      <c r="L82" s="921"/>
      <c r="M82" s="921"/>
      <c r="N82" s="921"/>
      <c r="O82" s="921"/>
      <c r="P82" s="922"/>
      <c r="Q82" s="923"/>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924"/>
      <c r="BA82" s="924"/>
      <c r="BB82" s="924"/>
      <c r="BC82" s="924"/>
      <c r="BD82" s="925"/>
      <c r="BE82" s="266"/>
      <c r="BF82" s="266"/>
      <c r="BG82" s="266"/>
      <c r="BH82" s="266"/>
      <c r="BI82" s="266"/>
      <c r="BJ82" s="266"/>
      <c r="BK82" s="266"/>
      <c r="BL82" s="266"/>
      <c r="BM82" s="266"/>
      <c r="BN82" s="266"/>
      <c r="BO82" s="266"/>
      <c r="BP82" s="266"/>
      <c r="BQ82" s="263">
        <v>76</v>
      </c>
      <c r="BR82" s="268"/>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7"/>
    </row>
    <row r="83" spans="1:131" s="248" customFormat="1" ht="26.25" customHeight="1" x14ac:dyDescent="0.15">
      <c r="A83" s="262">
        <v>16</v>
      </c>
      <c r="B83" s="920"/>
      <c r="C83" s="921"/>
      <c r="D83" s="921"/>
      <c r="E83" s="921"/>
      <c r="F83" s="921"/>
      <c r="G83" s="921"/>
      <c r="H83" s="921"/>
      <c r="I83" s="921"/>
      <c r="J83" s="921"/>
      <c r="K83" s="921"/>
      <c r="L83" s="921"/>
      <c r="M83" s="921"/>
      <c r="N83" s="921"/>
      <c r="O83" s="921"/>
      <c r="P83" s="922"/>
      <c r="Q83" s="923"/>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924"/>
      <c r="BA83" s="924"/>
      <c r="BB83" s="924"/>
      <c r="BC83" s="924"/>
      <c r="BD83" s="925"/>
      <c r="BE83" s="266"/>
      <c r="BF83" s="266"/>
      <c r="BG83" s="266"/>
      <c r="BH83" s="266"/>
      <c r="BI83" s="266"/>
      <c r="BJ83" s="266"/>
      <c r="BK83" s="266"/>
      <c r="BL83" s="266"/>
      <c r="BM83" s="266"/>
      <c r="BN83" s="266"/>
      <c r="BO83" s="266"/>
      <c r="BP83" s="266"/>
      <c r="BQ83" s="263">
        <v>77</v>
      </c>
      <c r="BR83" s="268"/>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7"/>
    </row>
    <row r="84" spans="1:131" s="248" customFormat="1" ht="26.25" customHeight="1" x14ac:dyDescent="0.15">
      <c r="A84" s="262">
        <v>17</v>
      </c>
      <c r="B84" s="920"/>
      <c r="C84" s="921"/>
      <c r="D84" s="921"/>
      <c r="E84" s="921"/>
      <c r="F84" s="921"/>
      <c r="G84" s="921"/>
      <c r="H84" s="921"/>
      <c r="I84" s="921"/>
      <c r="J84" s="921"/>
      <c r="K84" s="921"/>
      <c r="L84" s="921"/>
      <c r="M84" s="921"/>
      <c r="N84" s="921"/>
      <c r="O84" s="921"/>
      <c r="P84" s="922"/>
      <c r="Q84" s="923"/>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924"/>
      <c r="BA84" s="924"/>
      <c r="BB84" s="924"/>
      <c r="BC84" s="924"/>
      <c r="BD84" s="925"/>
      <c r="BE84" s="266"/>
      <c r="BF84" s="266"/>
      <c r="BG84" s="266"/>
      <c r="BH84" s="266"/>
      <c r="BI84" s="266"/>
      <c r="BJ84" s="266"/>
      <c r="BK84" s="266"/>
      <c r="BL84" s="266"/>
      <c r="BM84" s="266"/>
      <c r="BN84" s="266"/>
      <c r="BO84" s="266"/>
      <c r="BP84" s="266"/>
      <c r="BQ84" s="263">
        <v>78</v>
      </c>
      <c r="BR84" s="268"/>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7"/>
    </row>
    <row r="85" spans="1:131" s="248" customFormat="1" ht="26.25" customHeight="1" x14ac:dyDescent="0.15">
      <c r="A85" s="262">
        <v>18</v>
      </c>
      <c r="B85" s="920"/>
      <c r="C85" s="921"/>
      <c r="D85" s="921"/>
      <c r="E85" s="921"/>
      <c r="F85" s="921"/>
      <c r="G85" s="921"/>
      <c r="H85" s="921"/>
      <c r="I85" s="921"/>
      <c r="J85" s="921"/>
      <c r="K85" s="921"/>
      <c r="L85" s="921"/>
      <c r="M85" s="921"/>
      <c r="N85" s="921"/>
      <c r="O85" s="921"/>
      <c r="P85" s="922"/>
      <c r="Q85" s="923"/>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924"/>
      <c r="BA85" s="924"/>
      <c r="BB85" s="924"/>
      <c r="BC85" s="924"/>
      <c r="BD85" s="925"/>
      <c r="BE85" s="266"/>
      <c r="BF85" s="266"/>
      <c r="BG85" s="266"/>
      <c r="BH85" s="266"/>
      <c r="BI85" s="266"/>
      <c r="BJ85" s="266"/>
      <c r="BK85" s="266"/>
      <c r="BL85" s="266"/>
      <c r="BM85" s="266"/>
      <c r="BN85" s="266"/>
      <c r="BO85" s="266"/>
      <c r="BP85" s="266"/>
      <c r="BQ85" s="263">
        <v>79</v>
      </c>
      <c r="BR85" s="268"/>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7"/>
    </row>
    <row r="86" spans="1:131" s="248" customFormat="1" ht="26.25" customHeight="1" x14ac:dyDescent="0.15">
      <c r="A86" s="262">
        <v>19</v>
      </c>
      <c r="B86" s="920"/>
      <c r="C86" s="921"/>
      <c r="D86" s="921"/>
      <c r="E86" s="921"/>
      <c r="F86" s="921"/>
      <c r="G86" s="921"/>
      <c r="H86" s="921"/>
      <c r="I86" s="921"/>
      <c r="J86" s="921"/>
      <c r="K86" s="921"/>
      <c r="L86" s="921"/>
      <c r="M86" s="921"/>
      <c r="N86" s="921"/>
      <c r="O86" s="921"/>
      <c r="P86" s="922"/>
      <c r="Q86" s="923"/>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924"/>
      <c r="BA86" s="924"/>
      <c r="BB86" s="924"/>
      <c r="BC86" s="924"/>
      <c r="BD86" s="925"/>
      <c r="BE86" s="266"/>
      <c r="BF86" s="266"/>
      <c r="BG86" s="266"/>
      <c r="BH86" s="266"/>
      <c r="BI86" s="266"/>
      <c r="BJ86" s="266"/>
      <c r="BK86" s="266"/>
      <c r="BL86" s="266"/>
      <c r="BM86" s="266"/>
      <c r="BN86" s="266"/>
      <c r="BO86" s="266"/>
      <c r="BP86" s="266"/>
      <c r="BQ86" s="263">
        <v>80</v>
      </c>
      <c r="BR86" s="268"/>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7"/>
    </row>
    <row r="87" spans="1:131" s="248" customFormat="1" ht="26.25" customHeight="1" x14ac:dyDescent="0.15">
      <c r="A87" s="270">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6"/>
      <c r="BF87" s="266"/>
      <c r="BG87" s="266"/>
      <c r="BH87" s="266"/>
      <c r="BI87" s="266"/>
      <c r="BJ87" s="266"/>
      <c r="BK87" s="266"/>
      <c r="BL87" s="266"/>
      <c r="BM87" s="266"/>
      <c r="BN87" s="266"/>
      <c r="BO87" s="266"/>
      <c r="BP87" s="266"/>
      <c r="BQ87" s="263">
        <v>81</v>
      </c>
      <c r="BR87" s="268"/>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7"/>
    </row>
    <row r="88" spans="1:131" s="248" customFormat="1" ht="26.25" customHeight="1" thickBot="1" x14ac:dyDescent="0.2">
      <c r="A88" s="265" t="s">
        <v>388</v>
      </c>
      <c r="B88" s="836" t="s">
        <v>420</v>
      </c>
      <c r="C88" s="837"/>
      <c r="D88" s="837"/>
      <c r="E88" s="837"/>
      <c r="F88" s="837"/>
      <c r="G88" s="837"/>
      <c r="H88" s="837"/>
      <c r="I88" s="837"/>
      <c r="J88" s="837"/>
      <c r="K88" s="837"/>
      <c r="L88" s="837"/>
      <c r="M88" s="837"/>
      <c r="N88" s="837"/>
      <c r="O88" s="837"/>
      <c r="P88" s="838"/>
      <c r="Q88" s="885"/>
      <c r="R88" s="886"/>
      <c r="S88" s="886"/>
      <c r="T88" s="886"/>
      <c r="U88" s="886"/>
      <c r="V88" s="886"/>
      <c r="W88" s="886"/>
      <c r="X88" s="886"/>
      <c r="Y88" s="886"/>
      <c r="Z88" s="886"/>
      <c r="AA88" s="886"/>
      <c r="AB88" s="886"/>
      <c r="AC88" s="886"/>
      <c r="AD88" s="886"/>
      <c r="AE88" s="886"/>
      <c r="AF88" s="889"/>
      <c r="AG88" s="889"/>
      <c r="AH88" s="889"/>
      <c r="AI88" s="889"/>
      <c r="AJ88" s="889"/>
      <c r="AK88" s="886"/>
      <c r="AL88" s="886"/>
      <c r="AM88" s="886"/>
      <c r="AN88" s="886"/>
      <c r="AO88" s="886"/>
      <c r="AP88" s="889"/>
      <c r="AQ88" s="889"/>
      <c r="AR88" s="889"/>
      <c r="AS88" s="889"/>
      <c r="AT88" s="889"/>
      <c r="AU88" s="889"/>
      <c r="AV88" s="889"/>
      <c r="AW88" s="889"/>
      <c r="AX88" s="889"/>
      <c r="AY88" s="889"/>
      <c r="AZ88" s="894"/>
      <c r="BA88" s="894"/>
      <c r="BB88" s="894"/>
      <c r="BC88" s="894"/>
      <c r="BD88" s="895"/>
      <c r="BE88" s="266"/>
      <c r="BF88" s="266"/>
      <c r="BG88" s="266"/>
      <c r="BH88" s="266"/>
      <c r="BI88" s="266"/>
      <c r="BJ88" s="266"/>
      <c r="BK88" s="266"/>
      <c r="BL88" s="266"/>
      <c r="BM88" s="266"/>
      <c r="BN88" s="266"/>
      <c r="BO88" s="266"/>
      <c r="BP88" s="266"/>
      <c r="BQ88" s="263">
        <v>82</v>
      </c>
      <c r="BR88" s="268"/>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421</v>
      </c>
      <c r="BS102" s="837"/>
      <c r="BT102" s="837"/>
      <c r="BU102" s="837"/>
      <c r="BV102" s="837"/>
      <c r="BW102" s="837"/>
      <c r="BX102" s="837"/>
      <c r="BY102" s="837"/>
      <c r="BZ102" s="837"/>
      <c r="CA102" s="837"/>
      <c r="CB102" s="837"/>
      <c r="CC102" s="837"/>
      <c r="CD102" s="837"/>
      <c r="CE102" s="837"/>
      <c r="CF102" s="837"/>
      <c r="CG102" s="838"/>
      <c r="CH102" s="936"/>
      <c r="CI102" s="937"/>
      <c r="CJ102" s="937"/>
      <c r="CK102" s="937"/>
      <c r="CL102" s="938"/>
      <c r="CM102" s="936"/>
      <c r="CN102" s="937"/>
      <c r="CO102" s="937"/>
      <c r="CP102" s="937"/>
      <c r="CQ102" s="938"/>
      <c r="CR102" s="939">
        <f>SUM(CR7:CV88)</f>
        <v>152</v>
      </c>
      <c r="CS102" s="897"/>
      <c r="CT102" s="897"/>
      <c r="CU102" s="897"/>
      <c r="CV102" s="940"/>
      <c r="CW102" s="939">
        <f t="shared" ref="CW102" si="3">SUM(CW7:DA88)</f>
        <v>4</v>
      </c>
      <c r="CX102" s="897"/>
      <c r="CY102" s="897"/>
      <c r="CZ102" s="897"/>
      <c r="DA102" s="940"/>
      <c r="DB102" s="939">
        <f t="shared" ref="DB102" si="4">SUM(DB7:DF88)</f>
        <v>169</v>
      </c>
      <c r="DC102" s="897"/>
      <c r="DD102" s="897"/>
      <c r="DE102" s="897"/>
      <c r="DF102" s="940"/>
      <c r="DG102" s="939" t="s">
        <v>575</v>
      </c>
      <c r="DH102" s="897"/>
      <c r="DI102" s="897"/>
      <c r="DJ102" s="897"/>
      <c r="DK102" s="940"/>
      <c r="DL102" s="939">
        <f t="shared" ref="DL102" si="5">SUM(DL7:DP88)</f>
        <v>111</v>
      </c>
      <c r="DM102" s="897"/>
      <c r="DN102" s="897"/>
      <c r="DO102" s="897"/>
      <c r="DP102" s="940"/>
      <c r="DQ102" s="939">
        <f t="shared" ref="DQ102" si="6">SUM(DQ7:DU88)</f>
        <v>11</v>
      </c>
      <c r="DR102" s="897"/>
      <c r="DS102" s="897"/>
      <c r="DT102" s="897"/>
      <c r="DU102" s="940"/>
      <c r="DV102" s="963"/>
      <c r="DW102" s="964"/>
      <c r="DX102" s="964"/>
      <c r="DY102" s="964"/>
      <c r="DZ102" s="96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6" t="s">
        <v>422</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7" t="s">
        <v>423</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8" t="s">
        <v>426</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427</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7" customFormat="1" ht="26.25" customHeight="1" x14ac:dyDescent="0.15">
      <c r="A109" s="961" t="s">
        <v>428</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429</v>
      </c>
      <c r="AB109" s="942"/>
      <c r="AC109" s="942"/>
      <c r="AD109" s="942"/>
      <c r="AE109" s="943"/>
      <c r="AF109" s="941" t="s">
        <v>304</v>
      </c>
      <c r="AG109" s="942"/>
      <c r="AH109" s="942"/>
      <c r="AI109" s="942"/>
      <c r="AJ109" s="943"/>
      <c r="AK109" s="941" t="s">
        <v>303</v>
      </c>
      <c r="AL109" s="942"/>
      <c r="AM109" s="942"/>
      <c r="AN109" s="942"/>
      <c r="AO109" s="943"/>
      <c r="AP109" s="941" t="s">
        <v>430</v>
      </c>
      <c r="AQ109" s="942"/>
      <c r="AR109" s="942"/>
      <c r="AS109" s="942"/>
      <c r="AT109" s="944"/>
      <c r="AU109" s="961" t="s">
        <v>428</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429</v>
      </c>
      <c r="BR109" s="942"/>
      <c r="BS109" s="942"/>
      <c r="BT109" s="942"/>
      <c r="BU109" s="943"/>
      <c r="BV109" s="941" t="s">
        <v>304</v>
      </c>
      <c r="BW109" s="942"/>
      <c r="BX109" s="942"/>
      <c r="BY109" s="942"/>
      <c r="BZ109" s="943"/>
      <c r="CA109" s="941" t="s">
        <v>303</v>
      </c>
      <c r="CB109" s="942"/>
      <c r="CC109" s="942"/>
      <c r="CD109" s="942"/>
      <c r="CE109" s="943"/>
      <c r="CF109" s="962" t="s">
        <v>430</v>
      </c>
      <c r="CG109" s="962"/>
      <c r="CH109" s="962"/>
      <c r="CI109" s="962"/>
      <c r="CJ109" s="962"/>
      <c r="CK109" s="941" t="s">
        <v>431</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429</v>
      </c>
      <c r="DH109" s="942"/>
      <c r="DI109" s="942"/>
      <c r="DJ109" s="942"/>
      <c r="DK109" s="943"/>
      <c r="DL109" s="941" t="s">
        <v>304</v>
      </c>
      <c r="DM109" s="942"/>
      <c r="DN109" s="942"/>
      <c r="DO109" s="942"/>
      <c r="DP109" s="943"/>
      <c r="DQ109" s="941" t="s">
        <v>303</v>
      </c>
      <c r="DR109" s="942"/>
      <c r="DS109" s="942"/>
      <c r="DT109" s="942"/>
      <c r="DU109" s="943"/>
      <c r="DV109" s="941" t="s">
        <v>430</v>
      </c>
      <c r="DW109" s="942"/>
      <c r="DX109" s="942"/>
      <c r="DY109" s="942"/>
      <c r="DZ109" s="944"/>
    </row>
    <row r="110" spans="1:131" s="247" customFormat="1" ht="26.25" customHeight="1" x14ac:dyDescent="0.15">
      <c r="A110" s="945" t="s">
        <v>432</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3881913</v>
      </c>
      <c r="AB110" s="949"/>
      <c r="AC110" s="949"/>
      <c r="AD110" s="949"/>
      <c r="AE110" s="950"/>
      <c r="AF110" s="951">
        <v>3665221</v>
      </c>
      <c r="AG110" s="949"/>
      <c r="AH110" s="949"/>
      <c r="AI110" s="949"/>
      <c r="AJ110" s="950"/>
      <c r="AK110" s="951">
        <v>3721025</v>
      </c>
      <c r="AL110" s="949"/>
      <c r="AM110" s="949"/>
      <c r="AN110" s="949"/>
      <c r="AO110" s="950"/>
      <c r="AP110" s="952">
        <v>28.8</v>
      </c>
      <c r="AQ110" s="953"/>
      <c r="AR110" s="953"/>
      <c r="AS110" s="953"/>
      <c r="AT110" s="954"/>
      <c r="AU110" s="955" t="s">
        <v>73</v>
      </c>
      <c r="AV110" s="956"/>
      <c r="AW110" s="956"/>
      <c r="AX110" s="956"/>
      <c r="AY110" s="956"/>
      <c r="AZ110" s="997" t="s">
        <v>433</v>
      </c>
      <c r="BA110" s="946"/>
      <c r="BB110" s="946"/>
      <c r="BC110" s="946"/>
      <c r="BD110" s="946"/>
      <c r="BE110" s="946"/>
      <c r="BF110" s="946"/>
      <c r="BG110" s="946"/>
      <c r="BH110" s="946"/>
      <c r="BI110" s="946"/>
      <c r="BJ110" s="946"/>
      <c r="BK110" s="946"/>
      <c r="BL110" s="946"/>
      <c r="BM110" s="946"/>
      <c r="BN110" s="946"/>
      <c r="BO110" s="946"/>
      <c r="BP110" s="947"/>
      <c r="BQ110" s="983">
        <v>34603605</v>
      </c>
      <c r="BR110" s="984"/>
      <c r="BS110" s="984"/>
      <c r="BT110" s="984"/>
      <c r="BU110" s="984"/>
      <c r="BV110" s="984">
        <v>35032665</v>
      </c>
      <c r="BW110" s="984"/>
      <c r="BX110" s="984"/>
      <c r="BY110" s="984"/>
      <c r="BZ110" s="984"/>
      <c r="CA110" s="984">
        <v>39165825</v>
      </c>
      <c r="CB110" s="984"/>
      <c r="CC110" s="984"/>
      <c r="CD110" s="984"/>
      <c r="CE110" s="984"/>
      <c r="CF110" s="998">
        <v>303.5</v>
      </c>
      <c r="CG110" s="999"/>
      <c r="CH110" s="999"/>
      <c r="CI110" s="999"/>
      <c r="CJ110" s="999"/>
      <c r="CK110" s="1000" t="s">
        <v>434</v>
      </c>
      <c r="CL110" s="1001"/>
      <c r="CM110" s="980" t="s">
        <v>435</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436</v>
      </c>
      <c r="DH110" s="984"/>
      <c r="DI110" s="984"/>
      <c r="DJ110" s="984"/>
      <c r="DK110" s="984"/>
      <c r="DL110" s="984" t="s">
        <v>128</v>
      </c>
      <c r="DM110" s="984"/>
      <c r="DN110" s="984"/>
      <c r="DO110" s="984"/>
      <c r="DP110" s="984"/>
      <c r="DQ110" s="984" t="s">
        <v>437</v>
      </c>
      <c r="DR110" s="984"/>
      <c r="DS110" s="984"/>
      <c r="DT110" s="984"/>
      <c r="DU110" s="984"/>
      <c r="DV110" s="985" t="s">
        <v>437</v>
      </c>
      <c r="DW110" s="985"/>
      <c r="DX110" s="985"/>
      <c r="DY110" s="985"/>
      <c r="DZ110" s="986"/>
    </row>
    <row r="111" spans="1:131" s="247" customFormat="1" ht="26.25" customHeight="1" x14ac:dyDescent="0.15">
      <c r="A111" s="987" t="s">
        <v>438</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437</v>
      </c>
      <c r="AB111" s="991"/>
      <c r="AC111" s="991"/>
      <c r="AD111" s="991"/>
      <c r="AE111" s="992"/>
      <c r="AF111" s="993" t="s">
        <v>437</v>
      </c>
      <c r="AG111" s="991"/>
      <c r="AH111" s="991"/>
      <c r="AI111" s="991"/>
      <c r="AJ111" s="992"/>
      <c r="AK111" s="993" t="s">
        <v>439</v>
      </c>
      <c r="AL111" s="991"/>
      <c r="AM111" s="991"/>
      <c r="AN111" s="991"/>
      <c r="AO111" s="992"/>
      <c r="AP111" s="994" t="s">
        <v>440</v>
      </c>
      <c r="AQ111" s="995"/>
      <c r="AR111" s="995"/>
      <c r="AS111" s="995"/>
      <c r="AT111" s="996"/>
      <c r="AU111" s="957"/>
      <c r="AV111" s="958"/>
      <c r="AW111" s="958"/>
      <c r="AX111" s="958"/>
      <c r="AY111" s="958"/>
      <c r="AZ111" s="1006" t="s">
        <v>441</v>
      </c>
      <c r="BA111" s="1007"/>
      <c r="BB111" s="1007"/>
      <c r="BC111" s="1007"/>
      <c r="BD111" s="1007"/>
      <c r="BE111" s="1007"/>
      <c r="BF111" s="1007"/>
      <c r="BG111" s="1007"/>
      <c r="BH111" s="1007"/>
      <c r="BI111" s="1007"/>
      <c r="BJ111" s="1007"/>
      <c r="BK111" s="1007"/>
      <c r="BL111" s="1007"/>
      <c r="BM111" s="1007"/>
      <c r="BN111" s="1007"/>
      <c r="BO111" s="1007"/>
      <c r="BP111" s="1008"/>
      <c r="BQ111" s="976">
        <v>110428</v>
      </c>
      <c r="BR111" s="977"/>
      <c r="BS111" s="977"/>
      <c r="BT111" s="977"/>
      <c r="BU111" s="977"/>
      <c r="BV111" s="977">
        <v>89891</v>
      </c>
      <c r="BW111" s="977"/>
      <c r="BX111" s="977"/>
      <c r="BY111" s="977"/>
      <c r="BZ111" s="977"/>
      <c r="CA111" s="977">
        <v>72371</v>
      </c>
      <c r="CB111" s="977"/>
      <c r="CC111" s="977"/>
      <c r="CD111" s="977"/>
      <c r="CE111" s="977"/>
      <c r="CF111" s="971">
        <v>0.6</v>
      </c>
      <c r="CG111" s="972"/>
      <c r="CH111" s="972"/>
      <c r="CI111" s="972"/>
      <c r="CJ111" s="972"/>
      <c r="CK111" s="1002"/>
      <c r="CL111" s="1003"/>
      <c r="CM111" s="973" t="s">
        <v>442</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437</v>
      </c>
      <c r="DH111" s="977"/>
      <c r="DI111" s="977"/>
      <c r="DJ111" s="977"/>
      <c r="DK111" s="977"/>
      <c r="DL111" s="977" t="s">
        <v>437</v>
      </c>
      <c r="DM111" s="977"/>
      <c r="DN111" s="977"/>
      <c r="DO111" s="977"/>
      <c r="DP111" s="977"/>
      <c r="DQ111" s="977" t="s">
        <v>437</v>
      </c>
      <c r="DR111" s="977"/>
      <c r="DS111" s="977"/>
      <c r="DT111" s="977"/>
      <c r="DU111" s="977"/>
      <c r="DV111" s="978" t="s">
        <v>437</v>
      </c>
      <c r="DW111" s="978"/>
      <c r="DX111" s="978"/>
      <c r="DY111" s="978"/>
      <c r="DZ111" s="979"/>
    </row>
    <row r="112" spans="1:131" s="247" customFormat="1" ht="26.25" customHeight="1" x14ac:dyDescent="0.15">
      <c r="A112" s="1009" t="s">
        <v>443</v>
      </c>
      <c r="B112" s="1010"/>
      <c r="C112" s="1007" t="s">
        <v>444</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437</v>
      </c>
      <c r="AB112" s="1016"/>
      <c r="AC112" s="1016"/>
      <c r="AD112" s="1016"/>
      <c r="AE112" s="1017"/>
      <c r="AF112" s="1018" t="s">
        <v>437</v>
      </c>
      <c r="AG112" s="1016"/>
      <c r="AH112" s="1016"/>
      <c r="AI112" s="1016"/>
      <c r="AJ112" s="1017"/>
      <c r="AK112" s="1018" t="s">
        <v>437</v>
      </c>
      <c r="AL112" s="1016"/>
      <c r="AM112" s="1016"/>
      <c r="AN112" s="1016"/>
      <c r="AO112" s="1017"/>
      <c r="AP112" s="1019" t="s">
        <v>437</v>
      </c>
      <c r="AQ112" s="1020"/>
      <c r="AR112" s="1020"/>
      <c r="AS112" s="1020"/>
      <c r="AT112" s="1021"/>
      <c r="AU112" s="957"/>
      <c r="AV112" s="958"/>
      <c r="AW112" s="958"/>
      <c r="AX112" s="958"/>
      <c r="AY112" s="958"/>
      <c r="AZ112" s="1006" t="s">
        <v>445</v>
      </c>
      <c r="BA112" s="1007"/>
      <c r="BB112" s="1007"/>
      <c r="BC112" s="1007"/>
      <c r="BD112" s="1007"/>
      <c r="BE112" s="1007"/>
      <c r="BF112" s="1007"/>
      <c r="BG112" s="1007"/>
      <c r="BH112" s="1007"/>
      <c r="BI112" s="1007"/>
      <c r="BJ112" s="1007"/>
      <c r="BK112" s="1007"/>
      <c r="BL112" s="1007"/>
      <c r="BM112" s="1007"/>
      <c r="BN112" s="1007"/>
      <c r="BO112" s="1007"/>
      <c r="BP112" s="1008"/>
      <c r="BQ112" s="976">
        <v>1242262</v>
      </c>
      <c r="BR112" s="977"/>
      <c r="BS112" s="977"/>
      <c r="BT112" s="977"/>
      <c r="BU112" s="977"/>
      <c r="BV112" s="977">
        <v>1288678</v>
      </c>
      <c r="BW112" s="977"/>
      <c r="BX112" s="977"/>
      <c r="BY112" s="977"/>
      <c r="BZ112" s="977"/>
      <c r="CA112" s="977">
        <v>1389507</v>
      </c>
      <c r="CB112" s="977"/>
      <c r="CC112" s="977"/>
      <c r="CD112" s="977"/>
      <c r="CE112" s="977"/>
      <c r="CF112" s="971">
        <v>10.8</v>
      </c>
      <c r="CG112" s="972"/>
      <c r="CH112" s="972"/>
      <c r="CI112" s="972"/>
      <c r="CJ112" s="972"/>
      <c r="CK112" s="1002"/>
      <c r="CL112" s="1003"/>
      <c r="CM112" s="973" t="s">
        <v>446</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128</v>
      </c>
      <c r="DH112" s="977"/>
      <c r="DI112" s="977"/>
      <c r="DJ112" s="977"/>
      <c r="DK112" s="977"/>
      <c r="DL112" s="977" t="s">
        <v>437</v>
      </c>
      <c r="DM112" s="977"/>
      <c r="DN112" s="977"/>
      <c r="DO112" s="977"/>
      <c r="DP112" s="977"/>
      <c r="DQ112" s="977" t="s">
        <v>440</v>
      </c>
      <c r="DR112" s="977"/>
      <c r="DS112" s="977"/>
      <c r="DT112" s="977"/>
      <c r="DU112" s="977"/>
      <c r="DV112" s="978" t="s">
        <v>440</v>
      </c>
      <c r="DW112" s="978"/>
      <c r="DX112" s="978"/>
      <c r="DY112" s="978"/>
      <c r="DZ112" s="979"/>
    </row>
    <row r="113" spans="1:130" s="247" customFormat="1" ht="26.25" customHeight="1" x14ac:dyDescent="0.15">
      <c r="A113" s="1011"/>
      <c r="B113" s="1012"/>
      <c r="C113" s="1007" t="s">
        <v>447</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168674</v>
      </c>
      <c r="AB113" s="991"/>
      <c r="AC113" s="991"/>
      <c r="AD113" s="991"/>
      <c r="AE113" s="992"/>
      <c r="AF113" s="993">
        <v>174608</v>
      </c>
      <c r="AG113" s="991"/>
      <c r="AH113" s="991"/>
      <c r="AI113" s="991"/>
      <c r="AJ113" s="992"/>
      <c r="AK113" s="993">
        <v>173662</v>
      </c>
      <c r="AL113" s="991"/>
      <c r="AM113" s="991"/>
      <c r="AN113" s="991"/>
      <c r="AO113" s="992"/>
      <c r="AP113" s="994">
        <v>1.3</v>
      </c>
      <c r="AQ113" s="995"/>
      <c r="AR113" s="995"/>
      <c r="AS113" s="995"/>
      <c r="AT113" s="996"/>
      <c r="AU113" s="957"/>
      <c r="AV113" s="958"/>
      <c r="AW113" s="958"/>
      <c r="AX113" s="958"/>
      <c r="AY113" s="958"/>
      <c r="AZ113" s="1006" t="s">
        <v>448</v>
      </c>
      <c r="BA113" s="1007"/>
      <c r="BB113" s="1007"/>
      <c r="BC113" s="1007"/>
      <c r="BD113" s="1007"/>
      <c r="BE113" s="1007"/>
      <c r="BF113" s="1007"/>
      <c r="BG113" s="1007"/>
      <c r="BH113" s="1007"/>
      <c r="BI113" s="1007"/>
      <c r="BJ113" s="1007"/>
      <c r="BK113" s="1007"/>
      <c r="BL113" s="1007"/>
      <c r="BM113" s="1007"/>
      <c r="BN113" s="1007"/>
      <c r="BO113" s="1007"/>
      <c r="BP113" s="1008"/>
      <c r="BQ113" s="976">
        <v>2277775</v>
      </c>
      <c r="BR113" s="977"/>
      <c r="BS113" s="977"/>
      <c r="BT113" s="977"/>
      <c r="BU113" s="977"/>
      <c r="BV113" s="977">
        <v>2144080</v>
      </c>
      <c r="BW113" s="977"/>
      <c r="BX113" s="977"/>
      <c r="BY113" s="977"/>
      <c r="BZ113" s="977"/>
      <c r="CA113" s="977">
        <v>2246303</v>
      </c>
      <c r="CB113" s="977"/>
      <c r="CC113" s="977"/>
      <c r="CD113" s="977"/>
      <c r="CE113" s="977"/>
      <c r="CF113" s="971">
        <v>17.399999999999999</v>
      </c>
      <c r="CG113" s="972"/>
      <c r="CH113" s="972"/>
      <c r="CI113" s="972"/>
      <c r="CJ113" s="972"/>
      <c r="CK113" s="1002"/>
      <c r="CL113" s="1003"/>
      <c r="CM113" s="973" t="s">
        <v>449</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440</v>
      </c>
      <c r="DH113" s="1016"/>
      <c r="DI113" s="1016"/>
      <c r="DJ113" s="1016"/>
      <c r="DK113" s="1017"/>
      <c r="DL113" s="1018" t="s">
        <v>440</v>
      </c>
      <c r="DM113" s="1016"/>
      <c r="DN113" s="1016"/>
      <c r="DO113" s="1016"/>
      <c r="DP113" s="1017"/>
      <c r="DQ113" s="1018" t="s">
        <v>440</v>
      </c>
      <c r="DR113" s="1016"/>
      <c r="DS113" s="1016"/>
      <c r="DT113" s="1016"/>
      <c r="DU113" s="1017"/>
      <c r="DV113" s="1019" t="s">
        <v>437</v>
      </c>
      <c r="DW113" s="1020"/>
      <c r="DX113" s="1020"/>
      <c r="DY113" s="1020"/>
      <c r="DZ113" s="1021"/>
    </row>
    <row r="114" spans="1:130" s="247" customFormat="1" ht="26.25" customHeight="1" x14ac:dyDescent="0.15">
      <c r="A114" s="1011"/>
      <c r="B114" s="1012"/>
      <c r="C114" s="1007" t="s">
        <v>450</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294695</v>
      </c>
      <c r="AB114" s="1016"/>
      <c r="AC114" s="1016"/>
      <c r="AD114" s="1016"/>
      <c r="AE114" s="1017"/>
      <c r="AF114" s="1018">
        <v>292035</v>
      </c>
      <c r="AG114" s="1016"/>
      <c r="AH114" s="1016"/>
      <c r="AI114" s="1016"/>
      <c r="AJ114" s="1017"/>
      <c r="AK114" s="1018">
        <v>277646</v>
      </c>
      <c r="AL114" s="1016"/>
      <c r="AM114" s="1016"/>
      <c r="AN114" s="1016"/>
      <c r="AO114" s="1017"/>
      <c r="AP114" s="1019">
        <v>2.2000000000000002</v>
      </c>
      <c r="AQ114" s="1020"/>
      <c r="AR114" s="1020"/>
      <c r="AS114" s="1020"/>
      <c r="AT114" s="1021"/>
      <c r="AU114" s="957"/>
      <c r="AV114" s="958"/>
      <c r="AW114" s="958"/>
      <c r="AX114" s="958"/>
      <c r="AY114" s="958"/>
      <c r="AZ114" s="1006" t="s">
        <v>451</v>
      </c>
      <c r="BA114" s="1007"/>
      <c r="BB114" s="1007"/>
      <c r="BC114" s="1007"/>
      <c r="BD114" s="1007"/>
      <c r="BE114" s="1007"/>
      <c r="BF114" s="1007"/>
      <c r="BG114" s="1007"/>
      <c r="BH114" s="1007"/>
      <c r="BI114" s="1007"/>
      <c r="BJ114" s="1007"/>
      <c r="BK114" s="1007"/>
      <c r="BL114" s="1007"/>
      <c r="BM114" s="1007"/>
      <c r="BN114" s="1007"/>
      <c r="BO114" s="1007"/>
      <c r="BP114" s="1008"/>
      <c r="BQ114" s="976">
        <v>2645284</v>
      </c>
      <c r="BR114" s="977"/>
      <c r="BS114" s="977"/>
      <c r="BT114" s="977"/>
      <c r="BU114" s="977"/>
      <c r="BV114" s="977">
        <v>2502939</v>
      </c>
      <c r="BW114" s="977"/>
      <c r="BX114" s="977"/>
      <c r="BY114" s="977"/>
      <c r="BZ114" s="977"/>
      <c r="CA114" s="977">
        <v>2471588</v>
      </c>
      <c r="CB114" s="977"/>
      <c r="CC114" s="977"/>
      <c r="CD114" s="977"/>
      <c r="CE114" s="977"/>
      <c r="CF114" s="971">
        <v>19.2</v>
      </c>
      <c r="CG114" s="972"/>
      <c r="CH114" s="972"/>
      <c r="CI114" s="972"/>
      <c r="CJ114" s="972"/>
      <c r="CK114" s="1002"/>
      <c r="CL114" s="1003"/>
      <c r="CM114" s="973" t="s">
        <v>452</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128</v>
      </c>
      <c r="DH114" s="1016"/>
      <c r="DI114" s="1016"/>
      <c r="DJ114" s="1016"/>
      <c r="DK114" s="1017"/>
      <c r="DL114" s="1018" t="s">
        <v>436</v>
      </c>
      <c r="DM114" s="1016"/>
      <c r="DN114" s="1016"/>
      <c r="DO114" s="1016"/>
      <c r="DP114" s="1017"/>
      <c r="DQ114" s="1018" t="s">
        <v>128</v>
      </c>
      <c r="DR114" s="1016"/>
      <c r="DS114" s="1016"/>
      <c r="DT114" s="1016"/>
      <c r="DU114" s="1017"/>
      <c r="DV114" s="1019" t="s">
        <v>440</v>
      </c>
      <c r="DW114" s="1020"/>
      <c r="DX114" s="1020"/>
      <c r="DY114" s="1020"/>
      <c r="DZ114" s="1021"/>
    </row>
    <row r="115" spans="1:130" s="247" customFormat="1" ht="26.25" customHeight="1" x14ac:dyDescent="0.15">
      <c r="A115" s="1011"/>
      <c r="B115" s="1012"/>
      <c r="C115" s="1007" t="s">
        <v>453</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31584</v>
      </c>
      <c r="AB115" s="991"/>
      <c r="AC115" s="991"/>
      <c r="AD115" s="991"/>
      <c r="AE115" s="992"/>
      <c r="AF115" s="993">
        <v>29227</v>
      </c>
      <c r="AG115" s="991"/>
      <c r="AH115" s="991"/>
      <c r="AI115" s="991"/>
      <c r="AJ115" s="992"/>
      <c r="AK115" s="993">
        <v>29970</v>
      </c>
      <c r="AL115" s="991"/>
      <c r="AM115" s="991"/>
      <c r="AN115" s="991"/>
      <c r="AO115" s="992"/>
      <c r="AP115" s="994">
        <v>0.2</v>
      </c>
      <c r="AQ115" s="995"/>
      <c r="AR115" s="995"/>
      <c r="AS115" s="995"/>
      <c r="AT115" s="996"/>
      <c r="AU115" s="957"/>
      <c r="AV115" s="958"/>
      <c r="AW115" s="958"/>
      <c r="AX115" s="958"/>
      <c r="AY115" s="958"/>
      <c r="AZ115" s="1006" t="s">
        <v>454</v>
      </c>
      <c r="BA115" s="1007"/>
      <c r="BB115" s="1007"/>
      <c r="BC115" s="1007"/>
      <c r="BD115" s="1007"/>
      <c r="BE115" s="1007"/>
      <c r="BF115" s="1007"/>
      <c r="BG115" s="1007"/>
      <c r="BH115" s="1007"/>
      <c r="BI115" s="1007"/>
      <c r="BJ115" s="1007"/>
      <c r="BK115" s="1007"/>
      <c r="BL115" s="1007"/>
      <c r="BM115" s="1007"/>
      <c r="BN115" s="1007"/>
      <c r="BO115" s="1007"/>
      <c r="BP115" s="1008"/>
      <c r="BQ115" s="976">
        <v>13417</v>
      </c>
      <c r="BR115" s="977"/>
      <c r="BS115" s="977"/>
      <c r="BT115" s="977"/>
      <c r="BU115" s="977"/>
      <c r="BV115" s="977">
        <v>12233</v>
      </c>
      <c r="BW115" s="977"/>
      <c r="BX115" s="977"/>
      <c r="BY115" s="977"/>
      <c r="BZ115" s="977"/>
      <c r="CA115" s="977">
        <v>11119</v>
      </c>
      <c r="CB115" s="977"/>
      <c r="CC115" s="977"/>
      <c r="CD115" s="977"/>
      <c r="CE115" s="977"/>
      <c r="CF115" s="971">
        <v>0.1</v>
      </c>
      <c r="CG115" s="972"/>
      <c r="CH115" s="972"/>
      <c r="CI115" s="972"/>
      <c r="CJ115" s="972"/>
      <c r="CK115" s="1002"/>
      <c r="CL115" s="1003"/>
      <c r="CM115" s="1006" t="s">
        <v>455</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437</v>
      </c>
      <c r="DH115" s="1016"/>
      <c r="DI115" s="1016"/>
      <c r="DJ115" s="1016"/>
      <c r="DK115" s="1017"/>
      <c r="DL115" s="1018" t="s">
        <v>436</v>
      </c>
      <c r="DM115" s="1016"/>
      <c r="DN115" s="1016"/>
      <c r="DO115" s="1016"/>
      <c r="DP115" s="1017"/>
      <c r="DQ115" s="1018" t="s">
        <v>440</v>
      </c>
      <c r="DR115" s="1016"/>
      <c r="DS115" s="1016"/>
      <c r="DT115" s="1016"/>
      <c r="DU115" s="1017"/>
      <c r="DV115" s="1019" t="s">
        <v>440</v>
      </c>
      <c r="DW115" s="1020"/>
      <c r="DX115" s="1020"/>
      <c r="DY115" s="1020"/>
      <c r="DZ115" s="1021"/>
    </row>
    <row r="116" spans="1:130" s="247" customFormat="1" ht="26.25" customHeight="1" x14ac:dyDescent="0.15">
      <c r="A116" s="1013"/>
      <c r="B116" s="1014"/>
      <c r="C116" s="1022" t="s">
        <v>456</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v>384</v>
      </c>
      <c r="AB116" s="1016"/>
      <c r="AC116" s="1016"/>
      <c r="AD116" s="1016"/>
      <c r="AE116" s="1017"/>
      <c r="AF116" s="1018">
        <v>51</v>
      </c>
      <c r="AG116" s="1016"/>
      <c r="AH116" s="1016"/>
      <c r="AI116" s="1016"/>
      <c r="AJ116" s="1017"/>
      <c r="AK116" s="1018">
        <v>3367</v>
      </c>
      <c r="AL116" s="1016"/>
      <c r="AM116" s="1016"/>
      <c r="AN116" s="1016"/>
      <c r="AO116" s="1017"/>
      <c r="AP116" s="1019">
        <v>0</v>
      </c>
      <c r="AQ116" s="1020"/>
      <c r="AR116" s="1020"/>
      <c r="AS116" s="1020"/>
      <c r="AT116" s="1021"/>
      <c r="AU116" s="957"/>
      <c r="AV116" s="958"/>
      <c r="AW116" s="958"/>
      <c r="AX116" s="958"/>
      <c r="AY116" s="958"/>
      <c r="AZ116" s="1024" t="s">
        <v>457</v>
      </c>
      <c r="BA116" s="1025"/>
      <c r="BB116" s="1025"/>
      <c r="BC116" s="1025"/>
      <c r="BD116" s="1025"/>
      <c r="BE116" s="1025"/>
      <c r="BF116" s="1025"/>
      <c r="BG116" s="1025"/>
      <c r="BH116" s="1025"/>
      <c r="BI116" s="1025"/>
      <c r="BJ116" s="1025"/>
      <c r="BK116" s="1025"/>
      <c r="BL116" s="1025"/>
      <c r="BM116" s="1025"/>
      <c r="BN116" s="1025"/>
      <c r="BO116" s="1025"/>
      <c r="BP116" s="1026"/>
      <c r="BQ116" s="976" t="s">
        <v>437</v>
      </c>
      <c r="BR116" s="977"/>
      <c r="BS116" s="977"/>
      <c r="BT116" s="977"/>
      <c r="BU116" s="977"/>
      <c r="BV116" s="977" t="s">
        <v>436</v>
      </c>
      <c r="BW116" s="977"/>
      <c r="BX116" s="977"/>
      <c r="BY116" s="977"/>
      <c r="BZ116" s="977"/>
      <c r="CA116" s="977" t="s">
        <v>437</v>
      </c>
      <c r="CB116" s="977"/>
      <c r="CC116" s="977"/>
      <c r="CD116" s="977"/>
      <c r="CE116" s="977"/>
      <c r="CF116" s="971" t="s">
        <v>128</v>
      </c>
      <c r="CG116" s="972"/>
      <c r="CH116" s="972"/>
      <c r="CI116" s="972"/>
      <c r="CJ116" s="972"/>
      <c r="CK116" s="1002"/>
      <c r="CL116" s="1003"/>
      <c r="CM116" s="973" t="s">
        <v>458</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437</v>
      </c>
      <c r="DH116" s="1016"/>
      <c r="DI116" s="1016"/>
      <c r="DJ116" s="1016"/>
      <c r="DK116" s="1017"/>
      <c r="DL116" s="1018" t="s">
        <v>440</v>
      </c>
      <c r="DM116" s="1016"/>
      <c r="DN116" s="1016"/>
      <c r="DO116" s="1016"/>
      <c r="DP116" s="1017"/>
      <c r="DQ116" s="1018" t="s">
        <v>437</v>
      </c>
      <c r="DR116" s="1016"/>
      <c r="DS116" s="1016"/>
      <c r="DT116" s="1016"/>
      <c r="DU116" s="1017"/>
      <c r="DV116" s="1019" t="s">
        <v>436</v>
      </c>
      <c r="DW116" s="1020"/>
      <c r="DX116" s="1020"/>
      <c r="DY116" s="1020"/>
      <c r="DZ116" s="1021"/>
    </row>
    <row r="117" spans="1:130" s="247" customFormat="1" ht="26.25" customHeight="1" x14ac:dyDescent="0.15">
      <c r="A117" s="961" t="s">
        <v>184</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459</v>
      </c>
      <c r="Z117" s="943"/>
      <c r="AA117" s="1033">
        <v>4377250</v>
      </c>
      <c r="AB117" s="1034"/>
      <c r="AC117" s="1034"/>
      <c r="AD117" s="1034"/>
      <c r="AE117" s="1035"/>
      <c r="AF117" s="1036">
        <v>4161142</v>
      </c>
      <c r="AG117" s="1034"/>
      <c r="AH117" s="1034"/>
      <c r="AI117" s="1034"/>
      <c r="AJ117" s="1035"/>
      <c r="AK117" s="1036">
        <v>4205670</v>
      </c>
      <c r="AL117" s="1034"/>
      <c r="AM117" s="1034"/>
      <c r="AN117" s="1034"/>
      <c r="AO117" s="1035"/>
      <c r="AP117" s="1037"/>
      <c r="AQ117" s="1038"/>
      <c r="AR117" s="1038"/>
      <c r="AS117" s="1038"/>
      <c r="AT117" s="1039"/>
      <c r="AU117" s="957"/>
      <c r="AV117" s="958"/>
      <c r="AW117" s="958"/>
      <c r="AX117" s="958"/>
      <c r="AY117" s="958"/>
      <c r="AZ117" s="1024" t="s">
        <v>460</v>
      </c>
      <c r="BA117" s="1025"/>
      <c r="BB117" s="1025"/>
      <c r="BC117" s="1025"/>
      <c r="BD117" s="1025"/>
      <c r="BE117" s="1025"/>
      <c r="BF117" s="1025"/>
      <c r="BG117" s="1025"/>
      <c r="BH117" s="1025"/>
      <c r="BI117" s="1025"/>
      <c r="BJ117" s="1025"/>
      <c r="BK117" s="1025"/>
      <c r="BL117" s="1025"/>
      <c r="BM117" s="1025"/>
      <c r="BN117" s="1025"/>
      <c r="BO117" s="1025"/>
      <c r="BP117" s="1026"/>
      <c r="BQ117" s="976" t="s">
        <v>440</v>
      </c>
      <c r="BR117" s="977"/>
      <c r="BS117" s="977"/>
      <c r="BT117" s="977"/>
      <c r="BU117" s="977"/>
      <c r="BV117" s="977" t="s">
        <v>128</v>
      </c>
      <c r="BW117" s="977"/>
      <c r="BX117" s="977"/>
      <c r="BY117" s="977"/>
      <c r="BZ117" s="977"/>
      <c r="CA117" s="977" t="s">
        <v>128</v>
      </c>
      <c r="CB117" s="977"/>
      <c r="CC117" s="977"/>
      <c r="CD117" s="977"/>
      <c r="CE117" s="977"/>
      <c r="CF117" s="971" t="s">
        <v>440</v>
      </c>
      <c r="CG117" s="972"/>
      <c r="CH117" s="972"/>
      <c r="CI117" s="972"/>
      <c r="CJ117" s="972"/>
      <c r="CK117" s="1002"/>
      <c r="CL117" s="1003"/>
      <c r="CM117" s="973" t="s">
        <v>461</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128</v>
      </c>
      <c r="DH117" s="1016"/>
      <c r="DI117" s="1016"/>
      <c r="DJ117" s="1016"/>
      <c r="DK117" s="1017"/>
      <c r="DL117" s="1018" t="s">
        <v>128</v>
      </c>
      <c r="DM117" s="1016"/>
      <c r="DN117" s="1016"/>
      <c r="DO117" s="1016"/>
      <c r="DP117" s="1017"/>
      <c r="DQ117" s="1018" t="s">
        <v>440</v>
      </c>
      <c r="DR117" s="1016"/>
      <c r="DS117" s="1016"/>
      <c r="DT117" s="1016"/>
      <c r="DU117" s="1017"/>
      <c r="DV117" s="1019" t="s">
        <v>437</v>
      </c>
      <c r="DW117" s="1020"/>
      <c r="DX117" s="1020"/>
      <c r="DY117" s="1020"/>
      <c r="DZ117" s="1021"/>
    </row>
    <row r="118" spans="1:130" s="247" customFormat="1" ht="26.25" customHeight="1" x14ac:dyDescent="0.15">
      <c r="A118" s="961" t="s">
        <v>431</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429</v>
      </c>
      <c r="AB118" s="942"/>
      <c r="AC118" s="942"/>
      <c r="AD118" s="942"/>
      <c r="AE118" s="943"/>
      <c r="AF118" s="941" t="s">
        <v>304</v>
      </c>
      <c r="AG118" s="942"/>
      <c r="AH118" s="942"/>
      <c r="AI118" s="942"/>
      <c r="AJ118" s="943"/>
      <c r="AK118" s="941" t="s">
        <v>303</v>
      </c>
      <c r="AL118" s="942"/>
      <c r="AM118" s="942"/>
      <c r="AN118" s="942"/>
      <c r="AO118" s="943"/>
      <c r="AP118" s="1028" t="s">
        <v>430</v>
      </c>
      <c r="AQ118" s="1029"/>
      <c r="AR118" s="1029"/>
      <c r="AS118" s="1029"/>
      <c r="AT118" s="1030"/>
      <c r="AU118" s="957"/>
      <c r="AV118" s="958"/>
      <c r="AW118" s="958"/>
      <c r="AX118" s="958"/>
      <c r="AY118" s="958"/>
      <c r="AZ118" s="1031" t="s">
        <v>462</v>
      </c>
      <c r="BA118" s="1022"/>
      <c r="BB118" s="1022"/>
      <c r="BC118" s="1022"/>
      <c r="BD118" s="1022"/>
      <c r="BE118" s="1022"/>
      <c r="BF118" s="1022"/>
      <c r="BG118" s="1022"/>
      <c r="BH118" s="1022"/>
      <c r="BI118" s="1022"/>
      <c r="BJ118" s="1022"/>
      <c r="BK118" s="1022"/>
      <c r="BL118" s="1022"/>
      <c r="BM118" s="1022"/>
      <c r="BN118" s="1022"/>
      <c r="BO118" s="1022"/>
      <c r="BP118" s="1023"/>
      <c r="BQ118" s="1054" t="s">
        <v>437</v>
      </c>
      <c r="BR118" s="1055"/>
      <c r="BS118" s="1055"/>
      <c r="BT118" s="1055"/>
      <c r="BU118" s="1055"/>
      <c r="BV118" s="1055" t="s">
        <v>128</v>
      </c>
      <c r="BW118" s="1055"/>
      <c r="BX118" s="1055"/>
      <c r="BY118" s="1055"/>
      <c r="BZ118" s="1055"/>
      <c r="CA118" s="1055" t="s">
        <v>440</v>
      </c>
      <c r="CB118" s="1055"/>
      <c r="CC118" s="1055"/>
      <c r="CD118" s="1055"/>
      <c r="CE118" s="1055"/>
      <c r="CF118" s="971" t="s">
        <v>128</v>
      </c>
      <c r="CG118" s="972"/>
      <c r="CH118" s="972"/>
      <c r="CI118" s="972"/>
      <c r="CJ118" s="972"/>
      <c r="CK118" s="1002"/>
      <c r="CL118" s="1003"/>
      <c r="CM118" s="973" t="s">
        <v>463</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437</v>
      </c>
      <c r="DH118" s="1016"/>
      <c r="DI118" s="1016"/>
      <c r="DJ118" s="1016"/>
      <c r="DK118" s="1017"/>
      <c r="DL118" s="1018" t="s">
        <v>440</v>
      </c>
      <c r="DM118" s="1016"/>
      <c r="DN118" s="1016"/>
      <c r="DO118" s="1016"/>
      <c r="DP118" s="1017"/>
      <c r="DQ118" s="1018" t="s">
        <v>440</v>
      </c>
      <c r="DR118" s="1016"/>
      <c r="DS118" s="1016"/>
      <c r="DT118" s="1016"/>
      <c r="DU118" s="1017"/>
      <c r="DV118" s="1019" t="s">
        <v>128</v>
      </c>
      <c r="DW118" s="1020"/>
      <c r="DX118" s="1020"/>
      <c r="DY118" s="1020"/>
      <c r="DZ118" s="1021"/>
    </row>
    <row r="119" spans="1:130" s="247" customFormat="1" ht="26.25" customHeight="1" x14ac:dyDescent="0.15">
      <c r="A119" s="1116" t="s">
        <v>434</v>
      </c>
      <c r="B119" s="1001"/>
      <c r="C119" s="980" t="s">
        <v>435</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128</v>
      </c>
      <c r="AB119" s="949"/>
      <c r="AC119" s="949"/>
      <c r="AD119" s="949"/>
      <c r="AE119" s="950"/>
      <c r="AF119" s="951" t="s">
        <v>437</v>
      </c>
      <c r="AG119" s="949"/>
      <c r="AH119" s="949"/>
      <c r="AI119" s="949"/>
      <c r="AJ119" s="950"/>
      <c r="AK119" s="951" t="s">
        <v>440</v>
      </c>
      <c r="AL119" s="949"/>
      <c r="AM119" s="949"/>
      <c r="AN119" s="949"/>
      <c r="AO119" s="950"/>
      <c r="AP119" s="952" t="s">
        <v>437</v>
      </c>
      <c r="AQ119" s="953"/>
      <c r="AR119" s="953"/>
      <c r="AS119" s="953"/>
      <c r="AT119" s="954"/>
      <c r="AU119" s="959"/>
      <c r="AV119" s="960"/>
      <c r="AW119" s="960"/>
      <c r="AX119" s="960"/>
      <c r="AY119" s="960"/>
      <c r="AZ119" s="278" t="s">
        <v>184</v>
      </c>
      <c r="BA119" s="278"/>
      <c r="BB119" s="278"/>
      <c r="BC119" s="278"/>
      <c r="BD119" s="278"/>
      <c r="BE119" s="278"/>
      <c r="BF119" s="278"/>
      <c r="BG119" s="278"/>
      <c r="BH119" s="278"/>
      <c r="BI119" s="278"/>
      <c r="BJ119" s="278"/>
      <c r="BK119" s="278"/>
      <c r="BL119" s="278"/>
      <c r="BM119" s="278"/>
      <c r="BN119" s="278"/>
      <c r="BO119" s="1032" t="s">
        <v>464</v>
      </c>
      <c r="BP119" s="1063"/>
      <c r="BQ119" s="1054">
        <v>40892771</v>
      </c>
      <c r="BR119" s="1055"/>
      <c r="BS119" s="1055"/>
      <c r="BT119" s="1055"/>
      <c r="BU119" s="1055"/>
      <c r="BV119" s="1055">
        <v>41070486</v>
      </c>
      <c r="BW119" s="1055"/>
      <c r="BX119" s="1055"/>
      <c r="BY119" s="1055"/>
      <c r="BZ119" s="1055"/>
      <c r="CA119" s="1055">
        <v>45356713</v>
      </c>
      <c r="CB119" s="1055"/>
      <c r="CC119" s="1055"/>
      <c r="CD119" s="1055"/>
      <c r="CE119" s="1055"/>
      <c r="CF119" s="1056"/>
      <c r="CG119" s="1057"/>
      <c r="CH119" s="1057"/>
      <c r="CI119" s="1057"/>
      <c r="CJ119" s="1058"/>
      <c r="CK119" s="1004"/>
      <c r="CL119" s="1005"/>
      <c r="CM119" s="1059" t="s">
        <v>465</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v>110428</v>
      </c>
      <c r="DH119" s="1041"/>
      <c r="DI119" s="1041"/>
      <c r="DJ119" s="1041"/>
      <c r="DK119" s="1042"/>
      <c r="DL119" s="1040">
        <v>89891</v>
      </c>
      <c r="DM119" s="1041"/>
      <c r="DN119" s="1041"/>
      <c r="DO119" s="1041"/>
      <c r="DP119" s="1042"/>
      <c r="DQ119" s="1040">
        <v>72371</v>
      </c>
      <c r="DR119" s="1041"/>
      <c r="DS119" s="1041"/>
      <c r="DT119" s="1041"/>
      <c r="DU119" s="1042"/>
      <c r="DV119" s="1043">
        <v>0.6</v>
      </c>
      <c r="DW119" s="1044"/>
      <c r="DX119" s="1044"/>
      <c r="DY119" s="1044"/>
      <c r="DZ119" s="1045"/>
    </row>
    <row r="120" spans="1:130" s="247" customFormat="1" ht="26.25" customHeight="1" x14ac:dyDescent="0.15">
      <c r="A120" s="1117"/>
      <c r="B120" s="1003"/>
      <c r="C120" s="973" t="s">
        <v>442</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440</v>
      </c>
      <c r="AB120" s="1016"/>
      <c r="AC120" s="1016"/>
      <c r="AD120" s="1016"/>
      <c r="AE120" s="1017"/>
      <c r="AF120" s="1018" t="s">
        <v>128</v>
      </c>
      <c r="AG120" s="1016"/>
      <c r="AH120" s="1016"/>
      <c r="AI120" s="1016"/>
      <c r="AJ120" s="1017"/>
      <c r="AK120" s="1018" t="s">
        <v>437</v>
      </c>
      <c r="AL120" s="1016"/>
      <c r="AM120" s="1016"/>
      <c r="AN120" s="1016"/>
      <c r="AO120" s="1017"/>
      <c r="AP120" s="1019" t="s">
        <v>440</v>
      </c>
      <c r="AQ120" s="1020"/>
      <c r="AR120" s="1020"/>
      <c r="AS120" s="1020"/>
      <c r="AT120" s="1021"/>
      <c r="AU120" s="1046" t="s">
        <v>466</v>
      </c>
      <c r="AV120" s="1047"/>
      <c r="AW120" s="1047"/>
      <c r="AX120" s="1047"/>
      <c r="AY120" s="1048"/>
      <c r="AZ120" s="997" t="s">
        <v>467</v>
      </c>
      <c r="BA120" s="946"/>
      <c r="BB120" s="946"/>
      <c r="BC120" s="946"/>
      <c r="BD120" s="946"/>
      <c r="BE120" s="946"/>
      <c r="BF120" s="946"/>
      <c r="BG120" s="946"/>
      <c r="BH120" s="946"/>
      <c r="BI120" s="946"/>
      <c r="BJ120" s="946"/>
      <c r="BK120" s="946"/>
      <c r="BL120" s="946"/>
      <c r="BM120" s="946"/>
      <c r="BN120" s="946"/>
      <c r="BO120" s="946"/>
      <c r="BP120" s="947"/>
      <c r="BQ120" s="983">
        <v>11535383</v>
      </c>
      <c r="BR120" s="984"/>
      <c r="BS120" s="984"/>
      <c r="BT120" s="984"/>
      <c r="BU120" s="984"/>
      <c r="BV120" s="984">
        <v>11943341</v>
      </c>
      <c r="BW120" s="984"/>
      <c r="BX120" s="984"/>
      <c r="BY120" s="984"/>
      <c r="BZ120" s="984"/>
      <c r="CA120" s="984">
        <v>11519438</v>
      </c>
      <c r="CB120" s="984"/>
      <c r="CC120" s="984"/>
      <c r="CD120" s="984"/>
      <c r="CE120" s="984"/>
      <c r="CF120" s="998">
        <v>89.3</v>
      </c>
      <c r="CG120" s="999"/>
      <c r="CH120" s="999"/>
      <c r="CI120" s="999"/>
      <c r="CJ120" s="999"/>
      <c r="CK120" s="1064" t="s">
        <v>468</v>
      </c>
      <c r="CL120" s="1065"/>
      <c r="CM120" s="1065"/>
      <c r="CN120" s="1065"/>
      <c r="CO120" s="1066"/>
      <c r="CP120" s="1072" t="s">
        <v>405</v>
      </c>
      <c r="CQ120" s="1073"/>
      <c r="CR120" s="1073"/>
      <c r="CS120" s="1073"/>
      <c r="CT120" s="1073"/>
      <c r="CU120" s="1073"/>
      <c r="CV120" s="1073"/>
      <c r="CW120" s="1073"/>
      <c r="CX120" s="1073"/>
      <c r="CY120" s="1073"/>
      <c r="CZ120" s="1073"/>
      <c r="DA120" s="1073"/>
      <c r="DB120" s="1073"/>
      <c r="DC120" s="1073"/>
      <c r="DD120" s="1073"/>
      <c r="DE120" s="1073"/>
      <c r="DF120" s="1074"/>
      <c r="DG120" s="983">
        <v>612585</v>
      </c>
      <c r="DH120" s="984"/>
      <c r="DI120" s="984"/>
      <c r="DJ120" s="984"/>
      <c r="DK120" s="984"/>
      <c r="DL120" s="984">
        <v>742576</v>
      </c>
      <c r="DM120" s="984"/>
      <c r="DN120" s="984"/>
      <c r="DO120" s="984"/>
      <c r="DP120" s="984"/>
      <c r="DQ120" s="984">
        <v>815976</v>
      </c>
      <c r="DR120" s="984"/>
      <c r="DS120" s="984"/>
      <c r="DT120" s="984"/>
      <c r="DU120" s="984"/>
      <c r="DV120" s="985">
        <v>6.3</v>
      </c>
      <c r="DW120" s="985"/>
      <c r="DX120" s="985"/>
      <c r="DY120" s="985"/>
      <c r="DZ120" s="986"/>
    </row>
    <row r="121" spans="1:130" s="247" customFormat="1" ht="26.25" customHeight="1" x14ac:dyDescent="0.15">
      <c r="A121" s="1117"/>
      <c r="B121" s="1003"/>
      <c r="C121" s="1024" t="s">
        <v>469</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128</v>
      </c>
      <c r="AB121" s="1016"/>
      <c r="AC121" s="1016"/>
      <c r="AD121" s="1016"/>
      <c r="AE121" s="1017"/>
      <c r="AF121" s="1018" t="s">
        <v>437</v>
      </c>
      <c r="AG121" s="1016"/>
      <c r="AH121" s="1016"/>
      <c r="AI121" s="1016"/>
      <c r="AJ121" s="1017"/>
      <c r="AK121" s="1018" t="s">
        <v>437</v>
      </c>
      <c r="AL121" s="1016"/>
      <c r="AM121" s="1016"/>
      <c r="AN121" s="1016"/>
      <c r="AO121" s="1017"/>
      <c r="AP121" s="1019" t="s">
        <v>437</v>
      </c>
      <c r="AQ121" s="1020"/>
      <c r="AR121" s="1020"/>
      <c r="AS121" s="1020"/>
      <c r="AT121" s="1021"/>
      <c r="AU121" s="1049"/>
      <c r="AV121" s="1050"/>
      <c r="AW121" s="1050"/>
      <c r="AX121" s="1050"/>
      <c r="AY121" s="1051"/>
      <c r="AZ121" s="1006" t="s">
        <v>470</v>
      </c>
      <c r="BA121" s="1007"/>
      <c r="BB121" s="1007"/>
      <c r="BC121" s="1007"/>
      <c r="BD121" s="1007"/>
      <c r="BE121" s="1007"/>
      <c r="BF121" s="1007"/>
      <c r="BG121" s="1007"/>
      <c r="BH121" s="1007"/>
      <c r="BI121" s="1007"/>
      <c r="BJ121" s="1007"/>
      <c r="BK121" s="1007"/>
      <c r="BL121" s="1007"/>
      <c r="BM121" s="1007"/>
      <c r="BN121" s="1007"/>
      <c r="BO121" s="1007"/>
      <c r="BP121" s="1008"/>
      <c r="BQ121" s="976">
        <v>1273841</v>
      </c>
      <c r="BR121" s="977"/>
      <c r="BS121" s="977"/>
      <c r="BT121" s="977"/>
      <c r="BU121" s="977"/>
      <c r="BV121" s="977">
        <v>1184285</v>
      </c>
      <c r="BW121" s="977"/>
      <c r="BX121" s="977"/>
      <c r="BY121" s="977"/>
      <c r="BZ121" s="977"/>
      <c r="CA121" s="977">
        <v>1672173</v>
      </c>
      <c r="CB121" s="977"/>
      <c r="CC121" s="977"/>
      <c r="CD121" s="977"/>
      <c r="CE121" s="977"/>
      <c r="CF121" s="971">
        <v>13</v>
      </c>
      <c r="CG121" s="972"/>
      <c r="CH121" s="972"/>
      <c r="CI121" s="972"/>
      <c r="CJ121" s="972"/>
      <c r="CK121" s="1067"/>
      <c r="CL121" s="1068"/>
      <c r="CM121" s="1068"/>
      <c r="CN121" s="1068"/>
      <c r="CO121" s="1069"/>
      <c r="CP121" s="1077" t="s">
        <v>407</v>
      </c>
      <c r="CQ121" s="1078"/>
      <c r="CR121" s="1078"/>
      <c r="CS121" s="1078"/>
      <c r="CT121" s="1078"/>
      <c r="CU121" s="1078"/>
      <c r="CV121" s="1078"/>
      <c r="CW121" s="1078"/>
      <c r="CX121" s="1078"/>
      <c r="CY121" s="1078"/>
      <c r="CZ121" s="1078"/>
      <c r="DA121" s="1078"/>
      <c r="DB121" s="1078"/>
      <c r="DC121" s="1078"/>
      <c r="DD121" s="1078"/>
      <c r="DE121" s="1078"/>
      <c r="DF121" s="1079"/>
      <c r="DG121" s="976">
        <v>450709</v>
      </c>
      <c r="DH121" s="977"/>
      <c r="DI121" s="977"/>
      <c r="DJ121" s="977"/>
      <c r="DK121" s="977"/>
      <c r="DL121" s="977">
        <v>390788</v>
      </c>
      <c r="DM121" s="977"/>
      <c r="DN121" s="977"/>
      <c r="DO121" s="977"/>
      <c r="DP121" s="977"/>
      <c r="DQ121" s="977">
        <v>441840</v>
      </c>
      <c r="DR121" s="977"/>
      <c r="DS121" s="977"/>
      <c r="DT121" s="977"/>
      <c r="DU121" s="977"/>
      <c r="DV121" s="978">
        <v>3.4</v>
      </c>
      <c r="DW121" s="978"/>
      <c r="DX121" s="978"/>
      <c r="DY121" s="978"/>
      <c r="DZ121" s="979"/>
    </row>
    <row r="122" spans="1:130" s="247" customFormat="1" ht="26.25" customHeight="1" x14ac:dyDescent="0.15">
      <c r="A122" s="1117"/>
      <c r="B122" s="1003"/>
      <c r="C122" s="973" t="s">
        <v>452</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437</v>
      </c>
      <c r="AB122" s="1016"/>
      <c r="AC122" s="1016"/>
      <c r="AD122" s="1016"/>
      <c r="AE122" s="1017"/>
      <c r="AF122" s="1018" t="s">
        <v>437</v>
      </c>
      <c r="AG122" s="1016"/>
      <c r="AH122" s="1016"/>
      <c r="AI122" s="1016"/>
      <c r="AJ122" s="1017"/>
      <c r="AK122" s="1018" t="s">
        <v>440</v>
      </c>
      <c r="AL122" s="1016"/>
      <c r="AM122" s="1016"/>
      <c r="AN122" s="1016"/>
      <c r="AO122" s="1017"/>
      <c r="AP122" s="1019" t="s">
        <v>440</v>
      </c>
      <c r="AQ122" s="1020"/>
      <c r="AR122" s="1020"/>
      <c r="AS122" s="1020"/>
      <c r="AT122" s="1021"/>
      <c r="AU122" s="1049"/>
      <c r="AV122" s="1050"/>
      <c r="AW122" s="1050"/>
      <c r="AX122" s="1050"/>
      <c r="AY122" s="1051"/>
      <c r="AZ122" s="1031" t="s">
        <v>471</v>
      </c>
      <c r="BA122" s="1022"/>
      <c r="BB122" s="1022"/>
      <c r="BC122" s="1022"/>
      <c r="BD122" s="1022"/>
      <c r="BE122" s="1022"/>
      <c r="BF122" s="1022"/>
      <c r="BG122" s="1022"/>
      <c r="BH122" s="1022"/>
      <c r="BI122" s="1022"/>
      <c r="BJ122" s="1022"/>
      <c r="BK122" s="1022"/>
      <c r="BL122" s="1022"/>
      <c r="BM122" s="1022"/>
      <c r="BN122" s="1022"/>
      <c r="BO122" s="1022"/>
      <c r="BP122" s="1023"/>
      <c r="BQ122" s="1054">
        <v>28338367</v>
      </c>
      <c r="BR122" s="1055"/>
      <c r="BS122" s="1055"/>
      <c r="BT122" s="1055"/>
      <c r="BU122" s="1055"/>
      <c r="BV122" s="1055">
        <v>28326890</v>
      </c>
      <c r="BW122" s="1055"/>
      <c r="BX122" s="1055"/>
      <c r="BY122" s="1055"/>
      <c r="BZ122" s="1055"/>
      <c r="CA122" s="1055">
        <v>30530261</v>
      </c>
      <c r="CB122" s="1055"/>
      <c r="CC122" s="1055"/>
      <c r="CD122" s="1055"/>
      <c r="CE122" s="1055"/>
      <c r="CF122" s="1075">
        <v>236.6</v>
      </c>
      <c r="CG122" s="1076"/>
      <c r="CH122" s="1076"/>
      <c r="CI122" s="1076"/>
      <c r="CJ122" s="1076"/>
      <c r="CK122" s="1067"/>
      <c r="CL122" s="1068"/>
      <c r="CM122" s="1068"/>
      <c r="CN122" s="1068"/>
      <c r="CO122" s="1069"/>
      <c r="CP122" s="1077" t="s">
        <v>412</v>
      </c>
      <c r="CQ122" s="1078"/>
      <c r="CR122" s="1078"/>
      <c r="CS122" s="1078"/>
      <c r="CT122" s="1078"/>
      <c r="CU122" s="1078"/>
      <c r="CV122" s="1078"/>
      <c r="CW122" s="1078"/>
      <c r="CX122" s="1078"/>
      <c r="CY122" s="1078"/>
      <c r="CZ122" s="1078"/>
      <c r="DA122" s="1078"/>
      <c r="DB122" s="1078"/>
      <c r="DC122" s="1078"/>
      <c r="DD122" s="1078"/>
      <c r="DE122" s="1078"/>
      <c r="DF122" s="1079"/>
      <c r="DG122" s="976">
        <v>101839</v>
      </c>
      <c r="DH122" s="977"/>
      <c r="DI122" s="977"/>
      <c r="DJ122" s="977"/>
      <c r="DK122" s="977"/>
      <c r="DL122" s="977">
        <v>84736</v>
      </c>
      <c r="DM122" s="977"/>
      <c r="DN122" s="977"/>
      <c r="DO122" s="977"/>
      <c r="DP122" s="977"/>
      <c r="DQ122" s="977">
        <v>67781</v>
      </c>
      <c r="DR122" s="977"/>
      <c r="DS122" s="977"/>
      <c r="DT122" s="977"/>
      <c r="DU122" s="977"/>
      <c r="DV122" s="978">
        <v>0.5</v>
      </c>
      <c r="DW122" s="978"/>
      <c r="DX122" s="978"/>
      <c r="DY122" s="978"/>
      <c r="DZ122" s="979"/>
    </row>
    <row r="123" spans="1:130" s="247" customFormat="1" ht="26.25" customHeight="1" x14ac:dyDescent="0.15">
      <c r="A123" s="1117"/>
      <c r="B123" s="1003"/>
      <c r="C123" s="973" t="s">
        <v>458</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128</v>
      </c>
      <c r="AB123" s="1016"/>
      <c r="AC123" s="1016"/>
      <c r="AD123" s="1016"/>
      <c r="AE123" s="1017"/>
      <c r="AF123" s="1018" t="s">
        <v>437</v>
      </c>
      <c r="AG123" s="1016"/>
      <c r="AH123" s="1016"/>
      <c r="AI123" s="1016"/>
      <c r="AJ123" s="1017"/>
      <c r="AK123" s="1018" t="s">
        <v>128</v>
      </c>
      <c r="AL123" s="1016"/>
      <c r="AM123" s="1016"/>
      <c r="AN123" s="1016"/>
      <c r="AO123" s="1017"/>
      <c r="AP123" s="1019" t="s">
        <v>128</v>
      </c>
      <c r="AQ123" s="1020"/>
      <c r="AR123" s="1020"/>
      <c r="AS123" s="1020"/>
      <c r="AT123" s="1021"/>
      <c r="AU123" s="1052"/>
      <c r="AV123" s="1053"/>
      <c r="AW123" s="1053"/>
      <c r="AX123" s="1053"/>
      <c r="AY123" s="1053"/>
      <c r="AZ123" s="278" t="s">
        <v>184</v>
      </c>
      <c r="BA123" s="278"/>
      <c r="BB123" s="278"/>
      <c r="BC123" s="278"/>
      <c r="BD123" s="278"/>
      <c r="BE123" s="278"/>
      <c r="BF123" s="278"/>
      <c r="BG123" s="278"/>
      <c r="BH123" s="278"/>
      <c r="BI123" s="278"/>
      <c r="BJ123" s="278"/>
      <c r="BK123" s="278"/>
      <c r="BL123" s="278"/>
      <c r="BM123" s="278"/>
      <c r="BN123" s="278"/>
      <c r="BO123" s="1032" t="s">
        <v>472</v>
      </c>
      <c r="BP123" s="1063"/>
      <c r="BQ123" s="1123">
        <v>41147591</v>
      </c>
      <c r="BR123" s="1089"/>
      <c r="BS123" s="1089"/>
      <c r="BT123" s="1089"/>
      <c r="BU123" s="1089"/>
      <c r="BV123" s="1089">
        <v>41454516</v>
      </c>
      <c r="BW123" s="1089"/>
      <c r="BX123" s="1089"/>
      <c r="BY123" s="1089"/>
      <c r="BZ123" s="1089"/>
      <c r="CA123" s="1089">
        <v>43721872</v>
      </c>
      <c r="CB123" s="1089"/>
      <c r="CC123" s="1089"/>
      <c r="CD123" s="1089"/>
      <c r="CE123" s="1089"/>
      <c r="CF123" s="1056"/>
      <c r="CG123" s="1057"/>
      <c r="CH123" s="1057"/>
      <c r="CI123" s="1057"/>
      <c r="CJ123" s="1058"/>
      <c r="CK123" s="1067"/>
      <c r="CL123" s="1068"/>
      <c r="CM123" s="1068"/>
      <c r="CN123" s="1068"/>
      <c r="CO123" s="1069"/>
      <c r="CP123" s="1077" t="s">
        <v>401</v>
      </c>
      <c r="CQ123" s="1078"/>
      <c r="CR123" s="1078"/>
      <c r="CS123" s="1078"/>
      <c r="CT123" s="1078"/>
      <c r="CU123" s="1078"/>
      <c r="CV123" s="1078"/>
      <c r="CW123" s="1078"/>
      <c r="CX123" s="1078"/>
      <c r="CY123" s="1078"/>
      <c r="CZ123" s="1078"/>
      <c r="DA123" s="1078"/>
      <c r="DB123" s="1078"/>
      <c r="DC123" s="1078"/>
      <c r="DD123" s="1078"/>
      <c r="DE123" s="1078"/>
      <c r="DF123" s="1079"/>
      <c r="DG123" s="1015">
        <v>41947</v>
      </c>
      <c r="DH123" s="1016"/>
      <c r="DI123" s="1016"/>
      <c r="DJ123" s="1016"/>
      <c r="DK123" s="1017"/>
      <c r="DL123" s="1018">
        <v>37981</v>
      </c>
      <c r="DM123" s="1016"/>
      <c r="DN123" s="1016"/>
      <c r="DO123" s="1016"/>
      <c r="DP123" s="1017"/>
      <c r="DQ123" s="1018">
        <v>33936</v>
      </c>
      <c r="DR123" s="1016"/>
      <c r="DS123" s="1016"/>
      <c r="DT123" s="1016"/>
      <c r="DU123" s="1017"/>
      <c r="DV123" s="1019">
        <v>0.3</v>
      </c>
      <c r="DW123" s="1020"/>
      <c r="DX123" s="1020"/>
      <c r="DY123" s="1020"/>
      <c r="DZ123" s="1021"/>
    </row>
    <row r="124" spans="1:130" s="247" customFormat="1" ht="26.25" customHeight="1" thickBot="1" x14ac:dyDescent="0.2">
      <c r="A124" s="1117"/>
      <c r="B124" s="1003"/>
      <c r="C124" s="973" t="s">
        <v>461</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128</v>
      </c>
      <c r="AB124" s="1016"/>
      <c r="AC124" s="1016"/>
      <c r="AD124" s="1016"/>
      <c r="AE124" s="1017"/>
      <c r="AF124" s="1018" t="s">
        <v>128</v>
      </c>
      <c r="AG124" s="1016"/>
      <c r="AH124" s="1016"/>
      <c r="AI124" s="1016"/>
      <c r="AJ124" s="1017"/>
      <c r="AK124" s="1018" t="s">
        <v>128</v>
      </c>
      <c r="AL124" s="1016"/>
      <c r="AM124" s="1016"/>
      <c r="AN124" s="1016"/>
      <c r="AO124" s="1017"/>
      <c r="AP124" s="1019" t="s">
        <v>440</v>
      </c>
      <c r="AQ124" s="1020"/>
      <c r="AR124" s="1020"/>
      <c r="AS124" s="1020"/>
      <c r="AT124" s="1021"/>
      <c r="AU124" s="1119" t="s">
        <v>473</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128</v>
      </c>
      <c r="BR124" s="1085"/>
      <c r="BS124" s="1085"/>
      <c r="BT124" s="1085"/>
      <c r="BU124" s="1085"/>
      <c r="BV124" s="1085" t="s">
        <v>128</v>
      </c>
      <c r="BW124" s="1085"/>
      <c r="BX124" s="1085"/>
      <c r="BY124" s="1085"/>
      <c r="BZ124" s="1085"/>
      <c r="CA124" s="1085">
        <v>12.6</v>
      </c>
      <c r="CB124" s="1085"/>
      <c r="CC124" s="1085"/>
      <c r="CD124" s="1085"/>
      <c r="CE124" s="1085"/>
      <c r="CF124" s="1086"/>
      <c r="CG124" s="1087"/>
      <c r="CH124" s="1087"/>
      <c r="CI124" s="1087"/>
      <c r="CJ124" s="1088"/>
      <c r="CK124" s="1070"/>
      <c r="CL124" s="1070"/>
      <c r="CM124" s="1070"/>
      <c r="CN124" s="1070"/>
      <c r="CO124" s="1071"/>
      <c r="CP124" s="1077" t="s">
        <v>474</v>
      </c>
      <c r="CQ124" s="1078"/>
      <c r="CR124" s="1078"/>
      <c r="CS124" s="1078"/>
      <c r="CT124" s="1078"/>
      <c r="CU124" s="1078"/>
      <c r="CV124" s="1078"/>
      <c r="CW124" s="1078"/>
      <c r="CX124" s="1078"/>
      <c r="CY124" s="1078"/>
      <c r="CZ124" s="1078"/>
      <c r="DA124" s="1078"/>
      <c r="DB124" s="1078"/>
      <c r="DC124" s="1078"/>
      <c r="DD124" s="1078"/>
      <c r="DE124" s="1078"/>
      <c r="DF124" s="1079"/>
      <c r="DG124" s="1062">
        <v>35182</v>
      </c>
      <c r="DH124" s="1041"/>
      <c r="DI124" s="1041"/>
      <c r="DJ124" s="1041"/>
      <c r="DK124" s="1042"/>
      <c r="DL124" s="1040">
        <v>32597</v>
      </c>
      <c r="DM124" s="1041"/>
      <c r="DN124" s="1041"/>
      <c r="DO124" s="1041"/>
      <c r="DP124" s="1042"/>
      <c r="DQ124" s="1040">
        <v>29974</v>
      </c>
      <c r="DR124" s="1041"/>
      <c r="DS124" s="1041"/>
      <c r="DT124" s="1041"/>
      <c r="DU124" s="1042"/>
      <c r="DV124" s="1043">
        <v>0.2</v>
      </c>
      <c r="DW124" s="1044"/>
      <c r="DX124" s="1044"/>
      <c r="DY124" s="1044"/>
      <c r="DZ124" s="1045"/>
    </row>
    <row r="125" spans="1:130" s="247" customFormat="1" ht="26.25" customHeight="1" x14ac:dyDescent="0.15">
      <c r="A125" s="1117"/>
      <c r="B125" s="1003"/>
      <c r="C125" s="973" t="s">
        <v>463</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128</v>
      </c>
      <c r="AB125" s="1016"/>
      <c r="AC125" s="1016"/>
      <c r="AD125" s="1016"/>
      <c r="AE125" s="1017"/>
      <c r="AF125" s="1018" t="s">
        <v>128</v>
      </c>
      <c r="AG125" s="1016"/>
      <c r="AH125" s="1016"/>
      <c r="AI125" s="1016"/>
      <c r="AJ125" s="1017"/>
      <c r="AK125" s="1018" t="s">
        <v>128</v>
      </c>
      <c r="AL125" s="1016"/>
      <c r="AM125" s="1016"/>
      <c r="AN125" s="1016"/>
      <c r="AO125" s="1017"/>
      <c r="AP125" s="1019" t="s">
        <v>128</v>
      </c>
      <c r="AQ125" s="1020"/>
      <c r="AR125" s="1020"/>
      <c r="AS125" s="1020"/>
      <c r="AT125" s="102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0" t="s">
        <v>475</v>
      </c>
      <c r="CL125" s="1065"/>
      <c r="CM125" s="1065"/>
      <c r="CN125" s="1065"/>
      <c r="CO125" s="1066"/>
      <c r="CP125" s="997" t="s">
        <v>476</v>
      </c>
      <c r="CQ125" s="946"/>
      <c r="CR125" s="946"/>
      <c r="CS125" s="946"/>
      <c r="CT125" s="946"/>
      <c r="CU125" s="946"/>
      <c r="CV125" s="946"/>
      <c r="CW125" s="946"/>
      <c r="CX125" s="946"/>
      <c r="CY125" s="946"/>
      <c r="CZ125" s="946"/>
      <c r="DA125" s="946"/>
      <c r="DB125" s="946"/>
      <c r="DC125" s="946"/>
      <c r="DD125" s="946"/>
      <c r="DE125" s="946"/>
      <c r="DF125" s="947"/>
      <c r="DG125" s="983" t="s">
        <v>440</v>
      </c>
      <c r="DH125" s="984"/>
      <c r="DI125" s="984"/>
      <c r="DJ125" s="984"/>
      <c r="DK125" s="984"/>
      <c r="DL125" s="984" t="s">
        <v>128</v>
      </c>
      <c r="DM125" s="984"/>
      <c r="DN125" s="984"/>
      <c r="DO125" s="984"/>
      <c r="DP125" s="984"/>
      <c r="DQ125" s="984" t="s">
        <v>128</v>
      </c>
      <c r="DR125" s="984"/>
      <c r="DS125" s="984"/>
      <c r="DT125" s="984"/>
      <c r="DU125" s="984"/>
      <c r="DV125" s="985" t="s">
        <v>440</v>
      </c>
      <c r="DW125" s="985"/>
      <c r="DX125" s="985"/>
      <c r="DY125" s="985"/>
      <c r="DZ125" s="986"/>
    </row>
    <row r="126" spans="1:130" s="247" customFormat="1" ht="26.25" customHeight="1" thickBot="1" x14ac:dyDescent="0.2">
      <c r="A126" s="1117"/>
      <c r="B126" s="1003"/>
      <c r="C126" s="973" t="s">
        <v>465</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v>26020</v>
      </c>
      <c r="AB126" s="1016"/>
      <c r="AC126" s="1016"/>
      <c r="AD126" s="1016"/>
      <c r="AE126" s="1017"/>
      <c r="AF126" s="1018">
        <v>23876</v>
      </c>
      <c r="AG126" s="1016"/>
      <c r="AH126" s="1016"/>
      <c r="AI126" s="1016"/>
      <c r="AJ126" s="1017"/>
      <c r="AK126" s="1018">
        <v>20809</v>
      </c>
      <c r="AL126" s="1016"/>
      <c r="AM126" s="1016"/>
      <c r="AN126" s="1016"/>
      <c r="AO126" s="1017"/>
      <c r="AP126" s="1019">
        <v>0.2</v>
      </c>
      <c r="AQ126" s="1020"/>
      <c r="AR126" s="1020"/>
      <c r="AS126" s="1020"/>
      <c r="AT126" s="102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1"/>
      <c r="CL126" s="1068"/>
      <c r="CM126" s="1068"/>
      <c r="CN126" s="1068"/>
      <c r="CO126" s="1069"/>
      <c r="CP126" s="1006" t="s">
        <v>477</v>
      </c>
      <c r="CQ126" s="1007"/>
      <c r="CR126" s="1007"/>
      <c r="CS126" s="1007"/>
      <c r="CT126" s="1007"/>
      <c r="CU126" s="1007"/>
      <c r="CV126" s="1007"/>
      <c r="CW126" s="1007"/>
      <c r="CX126" s="1007"/>
      <c r="CY126" s="1007"/>
      <c r="CZ126" s="1007"/>
      <c r="DA126" s="1007"/>
      <c r="DB126" s="1007"/>
      <c r="DC126" s="1007"/>
      <c r="DD126" s="1007"/>
      <c r="DE126" s="1007"/>
      <c r="DF126" s="1008"/>
      <c r="DG126" s="976" t="s">
        <v>128</v>
      </c>
      <c r="DH126" s="977"/>
      <c r="DI126" s="977"/>
      <c r="DJ126" s="977"/>
      <c r="DK126" s="977"/>
      <c r="DL126" s="977" t="s">
        <v>128</v>
      </c>
      <c r="DM126" s="977"/>
      <c r="DN126" s="977"/>
      <c r="DO126" s="977"/>
      <c r="DP126" s="977"/>
      <c r="DQ126" s="977" t="s">
        <v>128</v>
      </c>
      <c r="DR126" s="977"/>
      <c r="DS126" s="977"/>
      <c r="DT126" s="977"/>
      <c r="DU126" s="977"/>
      <c r="DV126" s="978" t="s">
        <v>128</v>
      </c>
      <c r="DW126" s="978"/>
      <c r="DX126" s="978"/>
      <c r="DY126" s="978"/>
      <c r="DZ126" s="979"/>
    </row>
    <row r="127" spans="1:130" s="247" customFormat="1" ht="26.25" customHeight="1" x14ac:dyDescent="0.15">
      <c r="A127" s="1118"/>
      <c r="B127" s="1005"/>
      <c r="C127" s="1059" t="s">
        <v>478</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v>5564</v>
      </c>
      <c r="AB127" s="1016"/>
      <c r="AC127" s="1016"/>
      <c r="AD127" s="1016"/>
      <c r="AE127" s="1017"/>
      <c r="AF127" s="1018">
        <v>5351</v>
      </c>
      <c r="AG127" s="1016"/>
      <c r="AH127" s="1016"/>
      <c r="AI127" s="1016"/>
      <c r="AJ127" s="1017"/>
      <c r="AK127" s="1018">
        <v>9161</v>
      </c>
      <c r="AL127" s="1016"/>
      <c r="AM127" s="1016"/>
      <c r="AN127" s="1016"/>
      <c r="AO127" s="1017"/>
      <c r="AP127" s="1019">
        <v>0.1</v>
      </c>
      <c r="AQ127" s="1020"/>
      <c r="AR127" s="1020"/>
      <c r="AS127" s="1020"/>
      <c r="AT127" s="1021"/>
      <c r="AU127" s="283"/>
      <c r="AV127" s="283"/>
      <c r="AW127" s="283"/>
      <c r="AX127" s="1090" t="s">
        <v>479</v>
      </c>
      <c r="AY127" s="1091"/>
      <c r="AZ127" s="1091"/>
      <c r="BA127" s="1091"/>
      <c r="BB127" s="1091"/>
      <c r="BC127" s="1091"/>
      <c r="BD127" s="1091"/>
      <c r="BE127" s="1092"/>
      <c r="BF127" s="1093" t="s">
        <v>480</v>
      </c>
      <c r="BG127" s="1091"/>
      <c r="BH127" s="1091"/>
      <c r="BI127" s="1091"/>
      <c r="BJ127" s="1091"/>
      <c r="BK127" s="1091"/>
      <c r="BL127" s="1092"/>
      <c r="BM127" s="1093" t="s">
        <v>481</v>
      </c>
      <c r="BN127" s="1091"/>
      <c r="BO127" s="1091"/>
      <c r="BP127" s="1091"/>
      <c r="BQ127" s="1091"/>
      <c r="BR127" s="1091"/>
      <c r="BS127" s="1092"/>
      <c r="BT127" s="1093" t="s">
        <v>482</v>
      </c>
      <c r="BU127" s="1091"/>
      <c r="BV127" s="1091"/>
      <c r="BW127" s="1091"/>
      <c r="BX127" s="1091"/>
      <c r="BY127" s="1091"/>
      <c r="BZ127" s="1115"/>
      <c r="CA127" s="283"/>
      <c r="CB127" s="283"/>
      <c r="CC127" s="283"/>
      <c r="CD127" s="284"/>
      <c r="CE127" s="284"/>
      <c r="CF127" s="284"/>
      <c r="CG127" s="281"/>
      <c r="CH127" s="281"/>
      <c r="CI127" s="281"/>
      <c r="CJ127" s="282"/>
      <c r="CK127" s="1081"/>
      <c r="CL127" s="1068"/>
      <c r="CM127" s="1068"/>
      <c r="CN127" s="1068"/>
      <c r="CO127" s="1069"/>
      <c r="CP127" s="1006" t="s">
        <v>483</v>
      </c>
      <c r="CQ127" s="1007"/>
      <c r="CR127" s="1007"/>
      <c r="CS127" s="1007"/>
      <c r="CT127" s="1007"/>
      <c r="CU127" s="1007"/>
      <c r="CV127" s="1007"/>
      <c r="CW127" s="1007"/>
      <c r="CX127" s="1007"/>
      <c r="CY127" s="1007"/>
      <c r="CZ127" s="1007"/>
      <c r="DA127" s="1007"/>
      <c r="DB127" s="1007"/>
      <c r="DC127" s="1007"/>
      <c r="DD127" s="1007"/>
      <c r="DE127" s="1007"/>
      <c r="DF127" s="1008"/>
      <c r="DG127" s="976" t="s">
        <v>440</v>
      </c>
      <c r="DH127" s="977"/>
      <c r="DI127" s="977"/>
      <c r="DJ127" s="977"/>
      <c r="DK127" s="977"/>
      <c r="DL127" s="977" t="s">
        <v>128</v>
      </c>
      <c r="DM127" s="977"/>
      <c r="DN127" s="977"/>
      <c r="DO127" s="977"/>
      <c r="DP127" s="977"/>
      <c r="DQ127" s="977" t="s">
        <v>128</v>
      </c>
      <c r="DR127" s="977"/>
      <c r="DS127" s="977"/>
      <c r="DT127" s="977"/>
      <c r="DU127" s="977"/>
      <c r="DV127" s="978" t="s">
        <v>128</v>
      </c>
      <c r="DW127" s="978"/>
      <c r="DX127" s="978"/>
      <c r="DY127" s="978"/>
      <c r="DZ127" s="979"/>
    </row>
    <row r="128" spans="1:130" s="247" customFormat="1" ht="26.25" customHeight="1" thickBot="1" x14ac:dyDescent="0.2">
      <c r="A128" s="1101" t="s">
        <v>484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485</v>
      </c>
      <c r="X128" s="1103"/>
      <c r="Y128" s="1103"/>
      <c r="Z128" s="1104"/>
      <c r="AA128" s="1105">
        <v>221720</v>
      </c>
      <c r="AB128" s="1106"/>
      <c r="AC128" s="1106"/>
      <c r="AD128" s="1106"/>
      <c r="AE128" s="1107"/>
      <c r="AF128" s="1108">
        <v>200521</v>
      </c>
      <c r="AG128" s="1106"/>
      <c r="AH128" s="1106"/>
      <c r="AI128" s="1106"/>
      <c r="AJ128" s="1107"/>
      <c r="AK128" s="1108">
        <v>230386</v>
      </c>
      <c r="AL128" s="1106"/>
      <c r="AM128" s="1106"/>
      <c r="AN128" s="1106"/>
      <c r="AO128" s="1107"/>
      <c r="AP128" s="1109"/>
      <c r="AQ128" s="1110"/>
      <c r="AR128" s="1110"/>
      <c r="AS128" s="1110"/>
      <c r="AT128" s="1111"/>
      <c r="AU128" s="283"/>
      <c r="AV128" s="283"/>
      <c r="AW128" s="283"/>
      <c r="AX128" s="945" t="s">
        <v>486</v>
      </c>
      <c r="AY128" s="946"/>
      <c r="AZ128" s="946"/>
      <c r="BA128" s="946"/>
      <c r="BB128" s="946"/>
      <c r="BC128" s="946"/>
      <c r="BD128" s="946"/>
      <c r="BE128" s="947"/>
      <c r="BF128" s="1112" t="s">
        <v>128</v>
      </c>
      <c r="BG128" s="1113"/>
      <c r="BH128" s="1113"/>
      <c r="BI128" s="1113"/>
      <c r="BJ128" s="1113"/>
      <c r="BK128" s="1113"/>
      <c r="BL128" s="1114"/>
      <c r="BM128" s="1112">
        <v>12.7</v>
      </c>
      <c r="BN128" s="1113"/>
      <c r="BO128" s="1113"/>
      <c r="BP128" s="1113"/>
      <c r="BQ128" s="1113"/>
      <c r="BR128" s="1113"/>
      <c r="BS128" s="1114"/>
      <c r="BT128" s="1112">
        <v>20</v>
      </c>
      <c r="BU128" s="1113"/>
      <c r="BV128" s="1113"/>
      <c r="BW128" s="1113"/>
      <c r="BX128" s="1113"/>
      <c r="BY128" s="1113"/>
      <c r="BZ128" s="1136"/>
      <c r="CA128" s="284"/>
      <c r="CB128" s="284"/>
      <c r="CC128" s="284"/>
      <c r="CD128" s="284"/>
      <c r="CE128" s="284"/>
      <c r="CF128" s="284"/>
      <c r="CG128" s="281"/>
      <c r="CH128" s="281"/>
      <c r="CI128" s="281"/>
      <c r="CJ128" s="282"/>
      <c r="CK128" s="1082"/>
      <c r="CL128" s="1083"/>
      <c r="CM128" s="1083"/>
      <c r="CN128" s="1083"/>
      <c r="CO128" s="1084"/>
      <c r="CP128" s="1094" t="s">
        <v>487</v>
      </c>
      <c r="CQ128" s="1095"/>
      <c r="CR128" s="1095"/>
      <c r="CS128" s="1095"/>
      <c r="CT128" s="1095"/>
      <c r="CU128" s="1095"/>
      <c r="CV128" s="1095"/>
      <c r="CW128" s="1095"/>
      <c r="CX128" s="1095"/>
      <c r="CY128" s="1095"/>
      <c r="CZ128" s="1095"/>
      <c r="DA128" s="1095"/>
      <c r="DB128" s="1095"/>
      <c r="DC128" s="1095"/>
      <c r="DD128" s="1095"/>
      <c r="DE128" s="1095"/>
      <c r="DF128" s="1096"/>
      <c r="DG128" s="1097">
        <v>13417</v>
      </c>
      <c r="DH128" s="1098"/>
      <c r="DI128" s="1098"/>
      <c r="DJ128" s="1098"/>
      <c r="DK128" s="1098"/>
      <c r="DL128" s="1098">
        <v>12233</v>
      </c>
      <c r="DM128" s="1098"/>
      <c r="DN128" s="1098"/>
      <c r="DO128" s="1098"/>
      <c r="DP128" s="1098"/>
      <c r="DQ128" s="1098">
        <v>11119</v>
      </c>
      <c r="DR128" s="1098"/>
      <c r="DS128" s="1098"/>
      <c r="DT128" s="1098"/>
      <c r="DU128" s="1098"/>
      <c r="DV128" s="1099">
        <v>0.1</v>
      </c>
      <c r="DW128" s="1099"/>
      <c r="DX128" s="1099"/>
      <c r="DY128" s="1099"/>
      <c r="DZ128" s="1100"/>
    </row>
    <row r="129" spans="1:131" s="247" customFormat="1" ht="26.25" customHeight="1" x14ac:dyDescent="0.15">
      <c r="A129" s="987" t="s">
        <v>106</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488</v>
      </c>
      <c r="X129" s="1131"/>
      <c r="Y129" s="1131"/>
      <c r="Z129" s="1132"/>
      <c r="AA129" s="1015">
        <v>16882757</v>
      </c>
      <c r="AB129" s="1016"/>
      <c r="AC129" s="1016"/>
      <c r="AD129" s="1016"/>
      <c r="AE129" s="1017"/>
      <c r="AF129" s="1018">
        <v>16463578</v>
      </c>
      <c r="AG129" s="1016"/>
      <c r="AH129" s="1016"/>
      <c r="AI129" s="1016"/>
      <c r="AJ129" s="1017"/>
      <c r="AK129" s="1018">
        <v>16099425</v>
      </c>
      <c r="AL129" s="1016"/>
      <c r="AM129" s="1016"/>
      <c r="AN129" s="1016"/>
      <c r="AO129" s="1017"/>
      <c r="AP129" s="1133"/>
      <c r="AQ129" s="1134"/>
      <c r="AR129" s="1134"/>
      <c r="AS129" s="1134"/>
      <c r="AT129" s="1135"/>
      <c r="AU129" s="285"/>
      <c r="AV129" s="285"/>
      <c r="AW129" s="285"/>
      <c r="AX129" s="1124" t="s">
        <v>489</v>
      </c>
      <c r="AY129" s="1007"/>
      <c r="AZ129" s="1007"/>
      <c r="BA129" s="1007"/>
      <c r="BB129" s="1007"/>
      <c r="BC129" s="1007"/>
      <c r="BD129" s="1007"/>
      <c r="BE129" s="1008"/>
      <c r="BF129" s="1125" t="s">
        <v>128</v>
      </c>
      <c r="BG129" s="1126"/>
      <c r="BH129" s="1126"/>
      <c r="BI129" s="1126"/>
      <c r="BJ129" s="1126"/>
      <c r="BK129" s="1126"/>
      <c r="BL129" s="1127"/>
      <c r="BM129" s="1125">
        <v>17.7</v>
      </c>
      <c r="BN129" s="1126"/>
      <c r="BO129" s="1126"/>
      <c r="BP129" s="1126"/>
      <c r="BQ129" s="1126"/>
      <c r="BR129" s="1126"/>
      <c r="BS129" s="1127"/>
      <c r="BT129" s="1125">
        <v>30</v>
      </c>
      <c r="BU129" s="1128"/>
      <c r="BV129" s="1128"/>
      <c r="BW129" s="1128"/>
      <c r="BX129" s="1128"/>
      <c r="BY129" s="1128"/>
      <c r="BZ129" s="112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7" t="s">
        <v>490</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491</v>
      </c>
      <c r="X130" s="1131"/>
      <c r="Y130" s="1131"/>
      <c r="Z130" s="1132"/>
      <c r="AA130" s="1015">
        <v>3347280</v>
      </c>
      <c r="AB130" s="1016"/>
      <c r="AC130" s="1016"/>
      <c r="AD130" s="1016"/>
      <c r="AE130" s="1017"/>
      <c r="AF130" s="1018">
        <v>3257650</v>
      </c>
      <c r="AG130" s="1016"/>
      <c r="AH130" s="1016"/>
      <c r="AI130" s="1016"/>
      <c r="AJ130" s="1017"/>
      <c r="AK130" s="1018">
        <v>3195244</v>
      </c>
      <c r="AL130" s="1016"/>
      <c r="AM130" s="1016"/>
      <c r="AN130" s="1016"/>
      <c r="AO130" s="1017"/>
      <c r="AP130" s="1133"/>
      <c r="AQ130" s="1134"/>
      <c r="AR130" s="1134"/>
      <c r="AS130" s="1134"/>
      <c r="AT130" s="1135"/>
      <c r="AU130" s="285"/>
      <c r="AV130" s="285"/>
      <c r="AW130" s="285"/>
      <c r="AX130" s="1124" t="s">
        <v>492</v>
      </c>
      <c r="AY130" s="1007"/>
      <c r="AZ130" s="1007"/>
      <c r="BA130" s="1007"/>
      <c r="BB130" s="1007"/>
      <c r="BC130" s="1007"/>
      <c r="BD130" s="1007"/>
      <c r="BE130" s="1008"/>
      <c r="BF130" s="1161">
        <v>5.7</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493</v>
      </c>
      <c r="X131" s="1169"/>
      <c r="Y131" s="1169"/>
      <c r="Z131" s="1170"/>
      <c r="AA131" s="1062">
        <v>13535477</v>
      </c>
      <c r="AB131" s="1041"/>
      <c r="AC131" s="1041"/>
      <c r="AD131" s="1041"/>
      <c r="AE131" s="1042"/>
      <c r="AF131" s="1040">
        <v>13205928</v>
      </c>
      <c r="AG131" s="1041"/>
      <c r="AH131" s="1041"/>
      <c r="AI131" s="1041"/>
      <c r="AJ131" s="1042"/>
      <c r="AK131" s="1040">
        <v>12904181</v>
      </c>
      <c r="AL131" s="1041"/>
      <c r="AM131" s="1041"/>
      <c r="AN131" s="1041"/>
      <c r="AO131" s="1042"/>
      <c r="AP131" s="1171"/>
      <c r="AQ131" s="1172"/>
      <c r="AR131" s="1172"/>
      <c r="AS131" s="1172"/>
      <c r="AT131" s="1173"/>
      <c r="AU131" s="285"/>
      <c r="AV131" s="285"/>
      <c r="AW131" s="285"/>
      <c r="AX131" s="1143" t="s">
        <v>494</v>
      </c>
      <c r="AY131" s="1095"/>
      <c r="AZ131" s="1095"/>
      <c r="BA131" s="1095"/>
      <c r="BB131" s="1095"/>
      <c r="BC131" s="1095"/>
      <c r="BD131" s="1095"/>
      <c r="BE131" s="1096"/>
      <c r="BF131" s="1144">
        <v>12.6</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0" t="s">
        <v>495</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496</v>
      </c>
      <c r="W132" s="1154"/>
      <c r="X132" s="1154"/>
      <c r="Y132" s="1154"/>
      <c r="Z132" s="1155"/>
      <c r="AA132" s="1156">
        <v>5.9713447850000003</v>
      </c>
      <c r="AB132" s="1157"/>
      <c r="AC132" s="1157"/>
      <c r="AD132" s="1157"/>
      <c r="AE132" s="1158"/>
      <c r="AF132" s="1159">
        <v>5.3231473019999997</v>
      </c>
      <c r="AG132" s="1157"/>
      <c r="AH132" s="1157"/>
      <c r="AI132" s="1157"/>
      <c r="AJ132" s="1158"/>
      <c r="AK132" s="1159">
        <v>6.0448625140000001</v>
      </c>
      <c r="AL132" s="1157"/>
      <c r="AM132" s="1157"/>
      <c r="AN132" s="1157"/>
      <c r="AO132" s="1158"/>
      <c r="AP132" s="1056"/>
      <c r="AQ132" s="1057"/>
      <c r="AR132" s="1057"/>
      <c r="AS132" s="1057"/>
      <c r="AT132" s="116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497</v>
      </c>
      <c r="W133" s="1137"/>
      <c r="X133" s="1137"/>
      <c r="Y133" s="1137"/>
      <c r="Z133" s="1138"/>
      <c r="AA133" s="1139">
        <v>5.8</v>
      </c>
      <c r="AB133" s="1140"/>
      <c r="AC133" s="1140"/>
      <c r="AD133" s="1140"/>
      <c r="AE133" s="1141"/>
      <c r="AF133" s="1139">
        <v>5.4</v>
      </c>
      <c r="AG133" s="1140"/>
      <c r="AH133" s="1140"/>
      <c r="AI133" s="1140"/>
      <c r="AJ133" s="1141"/>
      <c r="AK133" s="1139">
        <v>5.7</v>
      </c>
      <c r="AL133" s="1140"/>
      <c r="AM133" s="1140"/>
      <c r="AN133" s="1140"/>
      <c r="AO133" s="1141"/>
      <c r="AP133" s="1086"/>
      <c r="AQ133" s="1087"/>
      <c r="AR133" s="1087"/>
      <c r="AS133" s="1087"/>
      <c r="AT133" s="114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9QMaQBcpow1CEc8cos8rQ8nXz/KxvHmLjmbP8nbAfFjexv61yGukHaY9Imd22VqaFfuCs7AAdetEM86v10TlQ==" saltValue="zQt5TPpZvJXLipi7EIA6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hJdy4SvrHSEPkL9AovNZ6T9xndoW97VFSBdLDjjb2+NEn6d4VuC4qS3MnEen024vH273/cg7syCuDwCNsMQ3Q==" saltValue="7kwZv4ZoWojXYP04rSFQ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a9Qwn3SkVgSLRuNmXLuY2b54oHZL3Dl0VKQB6F+Pyvr7enDR+YxeAcPeiUj8i3v5zYeAj/uTEMmKSRuttdXgw==" saltValue="Tx+2d+cOmmVpoUk81t6+j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9" t="s">
        <v>506</v>
      </c>
      <c r="AL9" s="1180"/>
      <c r="AM9" s="1180"/>
      <c r="AN9" s="1181"/>
      <c r="AO9" s="313">
        <v>4638206</v>
      </c>
      <c r="AP9" s="313">
        <v>126368</v>
      </c>
      <c r="AQ9" s="314">
        <v>90613</v>
      </c>
      <c r="AR9" s="315">
        <v>39.5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9" t="s">
        <v>507</v>
      </c>
      <c r="AL10" s="1180"/>
      <c r="AM10" s="1180"/>
      <c r="AN10" s="1181"/>
      <c r="AO10" s="316">
        <v>167299</v>
      </c>
      <c r="AP10" s="316">
        <v>4558</v>
      </c>
      <c r="AQ10" s="317">
        <v>7525</v>
      </c>
      <c r="AR10" s="318">
        <v>-39.4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9" t="s">
        <v>508</v>
      </c>
      <c r="AL11" s="1180"/>
      <c r="AM11" s="1180"/>
      <c r="AN11" s="1181"/>
      <c r="AO11" s="316">
        <v>34563</v>
      </c>
      <c r="AP11" s="316">
        <v>942</v>
      </c>
      <c r="AQ11" s="317">
        <v>9582</v>
      </c>
      <c r="AR11" s="318">
        <v>-90.2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9" t="s">
        <v>509</v>
      </c>
      <c r="AL12" s="1180"/>
      <c r="AM12" s="1180"/>
      <c r="AN12" s="1181"/>
      <c r="AO12" s="316">
        <v>30635</v>
      </c>
      <c r="AP12" s="316">
        <v>835</v>
      </c>
      <c r="AQ12" s="317">
        <v>1356</v>
      </c>
      <c r="AR12" s="318">
        <v>-38.4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9" t="s">
        <v>510</v>
      </c>
      <c r="AL13" s="1180"/>
      <c r="AM13" s="1180"/>
      <c r="AN13" s="1181"/>
      <c r="AO13" s="316" t="s">
        <v>511</v>
      </c>
      <c r="AP13" s="316" t="s">
        <v>511</v>
      </c>
      <c r="AQ13" s="317">
        <v>2</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9" t="s">
        <v>512</v>
      </c>
      <c r="AL14" s="1180"/>
      <c r="AM14" s="1180"/>
      <c r="AN14" s="1181"/>
      <c r="AO14" s="316">
        <v>345222</v>
      </c>
      <c r="AP14" s="316">
        <v>9406</v>
      </c>
      <c r="AQ14" s="317">
        <v>4182</v>
      </c>
      <c r="AR14" s="318">
        <v>124.9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9" t="s">
        <v>513</v>
      </c>
      <c r="AL15" s="1180"/>
      <c r="AM15" s="1180"/>
      <c r="AN15" s="1181"/>
      <c r="AO15" s="316">
        <v>103730</v>
      </c>
      <c r="AP15" s="316">
        <v>2826</v>
      </c>
      <c r="AQ15" s="317">
        <v>2331</v>
      </c>
      <c r="AR15" s="318">
        <v>21.2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2" t="s">
        <v>514</v>
      </c>
      <c r="AL16" s="1183"/>
      <c r="AM16" s="1183"/>
      <c r="AN16" s="1184"/>
      <c r="AO16" s="316">
        <v>-283069</v>
      </c>
      <c r="AP16" s="316">
        <v>-7712</v>
      </c>
      <c r="AQ16" s="317">
        <v>-8270</v>
      </c>
      <c r="AR16" s="318">
        <v>-6.7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2" t="s">
        <v>184</v>
      </c>
      <c r="AL17" s="1183"/>
      <c r="AM17" s="1183"/>
      <c r="AN17" s="1184"/>
      <c r="AO17" s="316">
        <v>5036586</v>
      </c>
      <c r="AP17" s="316">
        <v>137222</v>
      </c>
      <c r="AQ17" s="317">
        <v>107322</v>
      </c>
      <c r="AR17" s="318">
        <v>27.9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4" t="s">
        <v>519</v>
      </c>
      <c r="AL21" s="1175"/>
      <c r="AM21" s="1175"/>
      <c r="AN21" s="1176"/>
      <c r="AO21" s="328">
        <v>13.49</v>
      </c>
      <c r="AP21" s="329">
        <v>10.18</v>
      </c>
      <c r="AQ21" s="330">
        <v>3.31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4" t="s">
        <v>520</v>
      </c>
      <c r="AL22" s="1175"/>
      <c r="AM22" s="1175"/>
      <c r="AN22" s="1176"/>
      <c r="AO22" s="333">
        <v>96.6</v>
      </c>
      <c r="AP22" s="334">
        <v>97.7</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0" t="s">
        <v>524</v>
      </c>
      <c r="AL32" s="1191"/>
      <c r="AM32" s="1191"/>
      <c r="AN32" s="1192"/>
      <c r="AO32" s="343">
        <v>3721025</v>
      </c>
      <c r="AP32" s="343">
        <v>101379</v>
      </c>
      <c r="AQ32" s="344">
        <v>67619</v>
      </c>
      <c r="AR32" s="345">
        <v>49.9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0" t="s">
        <v>525</v>
      </c>
      <c r="AL33" s="1191"/>
      <c r="AM33" s="1191"/>
      <c r="AN33" s="1192"/>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0" t="s">
        <v>526</v>
      </c>
      <c r="AL34" s="1191"/>
      <c r="AM34" s="1191"/>
      <c r="AN34" s="1192"/>
      <c r="AO34" s="343" t="s">
        <v>511</v>
      </c>
      <c r="AP34" s="343" t="s">
        <v>511</v>
      </c>
      <c r="AQ34" s="344">
        <v>3</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0" t="s">
        <v>527</v>
      </c>
      <c r="AL35" s="1191"/>
      <c r="AM35" s="1191"/>
      <c r="AN35" s="1192"/>
      <c r="AO35" s="343">
        <v>173662</v>
      </c>
      <c r="AP35" s="343">
        <v>4731</v>
      </c>
      <c r="AQ35" s="344">
        <v>17835</v>
      </c>
      <c r="AR35" s="345">
        <v>-73.5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0" t="s">
        <v>528</v>
      </c>
      <c r="AL36" s="1191"/>
      <c r="AM36" s="1191"/>
      <c r="AN36" s="1192"/>
      <c r="AO36" s="343">
        <v>277646</v>
      </c>
      <c r="AP36" s="343">
        <v>7564</v>
      </c>
      <c r="AQ36" s="344">
        <v>2401</v>
      </c>
      <c r="AR36" s="345">
        <v>215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0" t="s">
        <v>529</v>
      </c>
      <c r="AL37" s="1191"/>
      <c r="AM37" s="1191"/>
      <c r="AN37" s="1192"/>
      <c r="AO37" s="343">
        <v>29970</v>
      </c>
      <c r="AP37" s="343">
        <v>817</v>
      </c>
      <c r="AQ37" s="344">
        <v>732</v>
      </c>
      <c r="AR37" s="345">
        <v>11.6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3" t="s">
        <v>530</v>
      </c>
      <c r="AL38" s="1194"/>
      <c r="AM38" s="1194"/>
      <c r="AN38" s="1195"/>
      <c r="AO38" s="346">
        <v>3367</v>
      </c>
      <c r="AP38" s="346">
        <v>92</v>
      </c>
      <c r="AQ38" s="347">
        <v>5</v>
      </c>
      <c r="AR38" s="335">
        <v>1740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3" t="s">
        <v>531</v>
      </c>
      <c r="AL39" s="1194"/>
      <c r="AM39" s="1194"/>
      <c r="AN39" s="1195"/>
      <c r="AO39" s="343">
        <v>-230386</v>
      </c>
      <c r="AP39" s="343">
        <v>-6277</v>
      </c>
      <c r="AQ39" s="344">
        <v>-3806</v>
      </c>
      <c r="AR39" s="345">
        <v>64.900000000000006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0" t="s">
        <v>532</v>
      </c>
      <c r="AL40" s="1191"/>
      <c r="AM40" s="1191"/>
      <c r="AN40" s="1192"/>
      <c r="AO40" s="343">
        <v>-3195244</v>
      </c>
      <c r="AP40" s="343">
        <v>-87054</v>
      </c>
      <c r="AQ40" s="344">
        <v>-59049</v>
      </c>
      <c r="AR40" s="345">
        <v>47.4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6" t="s">
        <v>295</v>
      </c>
      <c r="AL41" s="1197"/>
      <c r="AM41" s="1197"/>
      <c r="AN41" s="1198"/>
      <c r="AO41" s="343">
        <v>780040</v>
      </c>
      <c r="AP41" s="343">
        <v>21252</v>
      </c>
      <c r="AQ41" s="344">
        <v>25740</v>
      </c>
      <c r="AR41" s="345">
        <v>-17.399999999999999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5" t="s">
        <v>501</v>
      </c>
      <c r="AN49" s="1187" t="s">
        <v>536</v>
      </c>
      <c r="AO49" s="1188"/>
      <c r="AP49" s="1188"/>
      <c r="AQ49" s="1188"/>
      <c r="AR49" s="118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6"/>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3802273</v>
      </c>
      <c r="AN51" s="365">
        <v>97604</v>
      </c>
      <c r="AO51" s="366">
        <v>-24</v>
      </c>
      <c r="AP51" s="367">
        <v>85459</v>
      </c>
      <c r="AQ51" s="368">
        <v>-19.8</v>
      </c>
      <c r="AR51" s="369">
        <v>-4.2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2056941</v>
      </c>
      <c r="AN52" s="373">
        <v>52802</v>
      </c>
      <c r="AO52" s="374">
        <v>-12.4</v>
      </c>
      <c r="AP52" s="375">
        <v>44378</v>
      </c>
      <c r="AQ52" s="376">
        <v>-2.6</v>
      </c>
      <c r="AR52" s="377">
        <v>-9.8000000000000007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4502496</v>
      </c>
      <c r="AN53" s="365">
        <v>117568</v>
      </c>
      <c r="AO53" s="366">
        <v>20.5</v>
      </c>
      <c r="AP53" s="367">
        <v>83280</v>
      </c>
      <c r="AQ53" s="368">
        <v>-2.5</v>
      </c>
      <c r="AR53" s="369">
        <v>23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2372077</v>
      </c>
      <c r="AN54" s="373">
        <v>61939</v>
      </c>
      <c r="AO54" s="374">
        <v>17.3</v>
      </c>
      <c r="AP54" s="375">
        <v>43123</v>
      </c>
      <c r="AQ54" s="376">
        <v>-2.8</v>
      </c>
      <c r="AR54" s="377">
        <v>20.100000000000001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4856599</v>
      </c>
      <c r="AN55" s="365">
        <v>128822</v>
      </c>
      <c r="AO55" s="366">
        <v>9.6</v>
      </c>
      <c r="AP55" s="367">
        <v>88968</v>
      </c>
      <c r="AQ55" s="368">
        <v>6.8</v>
      </c>
      <c r="AR55" s="369">
        <v>2.8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2735145</v>
      </c>
      <c r="AN56" s="373">
        <v>72550</v>
      </c>
      <c r="AO56" s="374">
        <v>17.100000000000001</v>
      </c>
      <c r="AP56" s="375">
        <v>45482</v>
      </c>
      <c r="AQ56" s="376">
        <v>5.5</v>
      </c>
      <c r="AR56" s="377">
        <v>11.6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6740410</v>
      </c>
      <c r="AN57" s="365">
        <v>181721</v>
      </c>
      <c r="AO57" s="366">
        <v>41.1</v>
      </c>
      <c r="AP57" s="367">
        <v>85173</v>
      </c>
      <c r="AQ57" s="368">
        <v>-4.3</v>
      </c>
      <c r="AR57" s="369">
        <v>45.4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2506104</v>
      </c>
      <c r="AN58" s="373">
        <v>67565</v>
      </c>
      <c r="AO58" s="374">
        <v>-6.9</v>
      </c>
      <c r="AP58" s="375">
        <v>43913</v>
      </c>
      <c r="AQ58" s="376">
        <v>-3.4</v>
      </c>
      <c r="AR58" s="377">
        <v>-3.5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9786921</v>
      </c>
      <c r="AN59" s="365">
        <v>266645</v>
      </c>
      <c r="AO59" s="366">
        <v>46.7</v>
      </c>
      <c r="AP59" s="367">
        <v>94081</v>
      </c>
      <c r="AQ59" s="368">
        <v>10.5</v>
      </c>
      <c r="AR59" s="369">
        <v>36.200000000000003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5593563</v>
      </c>
      <c r="AN60" s="373">
        <v>152397</v>
      </c>
      <c r="AO60" s="374">
        <v>125.6</v>
      </c>
      <c r="AP60" s="375">
        <v>48949</v>
      </c>
      <c r="AQ60" s="376">
        <v>11.5</v>
      </c>
      <c r="AR60" s="377">
        <v>114.1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5937740</v>
      </c>
      <c r="AN61" s="380">
        <v>158472</v>
      </c>
      <c r="AO61" s="381">
        <v>18.8</v>
      </c>
      <c r="AP61" s="382">
        <v>87392</v>
      </c>
      <c r="AQ61" s="383">
        <v>-1.9</v>
      </c>
      <c r="AR61" s="369">
        <v>20.7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3052766</v>
      </c>
      <c r="AN62" s="373">
        <v>81451</v>
      </c>
      <c r="AO62" s="374">
        <v>28.1</v>
      </c>
      <c r="AP62" s="375">
        <v>45169</v>
      </c>
      <c r="AQ62" s="376">
        <v>1.6</v>
      </c>
      <c r="AR62" s="377">
        <v>26.5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XK2g2PYrJJIxhh+9y8vztI5fDcyJ/82TD+tScsIH5eHYlshvuIyoWB1jV/hcWApXkanmzh0efeBnoPz0VlXPA==" saltValue="4d45lhwfx2OzAJzHTqn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7EkF9noq9joQ74evIzIeTuucGQjaRLHk84NoeiWhfPJ8eqCjZaFZRStM2Qed51tKLqCiH3FLE5DyxNHZwXCV9w==" saltValue="i2e6Y1igBOfVQ0COpdJU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p15hDGNb5YFNvNu/rfwJA7FinPkSifnlVapGvUJE7AqkXCv+/7EGMKcLvxEe5XaNGdNTXmLIOGaybgE+q+tbww==" saltValue="D4RFBnfB7USGCrR7MQrS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9" t="s">
        <v>3</v>
      </c>
      <c r="D47" s="1199"/>
      <c r="E47" s="1200"/>
      <c r="F47" s="11">
        <v>28.8</v>
      </c>
      <c r="G47" s="12">
        <v>28.92</v>
      </c>
      <c r="H47" s="12">
        <v>29.07</v>
      </c>
      <c r="I47" s="12">
        <v>29.24</v>
      </c>
      <c r="J47" s="13">
        <v>26.43</v>
      </c>
    </row>
    <row r="48" spans="2:10" ht="57.75" customHeight="1" x14ac:dyDescent="0.15">
      <c r="B48" s="14"/>
      <c r="C48" s="1201" t="s">
        <v>4</v>
      </c>
      <c r="D48" s="1201"/>
      <c r="E48" s="1202"/>
      <c r="F48" s="15">
        <v>4.96</v>
      </c>
      <c r="G48" s="16">
        <v>5.52</v>
      </c>
      <c r="H48" s="16">
        <v>4.5599999999999996</v>
      </c>
      <c r="I48" s="16">
        <v>3.79</v>
      </c>
      <c r="J48" s="17">
        <v>3.93</v>
      </c>
    </row>
    <row r="49" spans="2:10" ht="57.75" customHeight="1" thickBot="1" x14ac:dyDescent="0.2">
      <c r="B49" s="18"/>
      <c r="C49" s="1203" t="s">
        <v>5</v>
      </c>
      <c r="D49" s="1203"/>
      <c r="E49" s="1204"/>
      <c r="F49" s="19">
        <v>2.6</v>
      </c>
      <c r="G49" s="20">
        <v>2.4900000000000002</v>
      </c>
      <c r="H49" s="20">
        <v>1.18</v>
      </c>
      <c r="I49" s="20" t="s">
        <v>557</v>
      </c>
      <c r="J49" s="21" t="s">
        <v>558</v>
      </c>
    </row>
    <row r="50" spans="2:10" ht="13.5" customHeight="1" x14ac:dyDescent="0.15"/>
  </sheetData>
  <sheetProtection algorithmName="SHA-512" hashValue="qNhsmnRki5klnhGviBQ1H8HlwDbwb2JHIeRPlcaxqKrgjXysfYbwVG+EtWuApA0UO7syuwahbkaVy2HvNUuwow==" saltValue="QbDtVV/hiTAMLtIiWKxr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2021-03-04T08:52:36Z</cp:lastPrinted>
  <dcterms:created xsi:type="dcterms:W3CDTF">2021-02-05T04:42:09Z</dcterms:created>
  <dcterms:modified xsi:type="dcterms:W3CDTF">2021-10-29T02:36:39Z</dcterms:modified>
  <cp:category/>
</cp:coreProperties>
</file>