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0.36.31\財政班\□新居\203 財政状況資料集（内容確認等）\令和元年度決算（R3年度作業）\02_令和元年度財政状況資料集の作成について（2回目）\04 公表データ（1回目のデータと結合）\"/>
    </mc:Choice>
  </mc:AlternateContent>
  <xr:revisionPtr revIDLastSave="0" documentId="13_ncr:1_{98B2FA89-E700-4B10-8A51-BD7B9ACB5951}" xr6:coauthVersionLast="45" xr6:coauthVersionMax="45"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BE36" i="10"/>
  <c r="AM36" i="10"/>
  <c r="C36"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AM34" i="10" l="1"/>
  <c r="BE34" i="10" l="1"/>
  <c r="BE35" i="10" s="1"/>
  <c r="BW34" i="10" l="1"/>
  <c r="BW35" i="10" s="1"/>
  <c r="BW36" i="10" s="1"/>
  <c r="BW37" i="10" s="1"/>
  <c r="BW38" i="10" s="1"/>
  <c r="BW39" i="10" s="1"/>
  <c r="BW40" i="10" s="1"/>
  <c r="BW41" i="10" s="1"/>
  <c r="BW42" i="10" s="1"/>
  <c r="CO34" i="10" l="1"/>
  <c r="CO35" i="10" s="1"/>
  <c r="CO36" i="10" s="1"/>
  <c r="CO37" i="10" s="1"/>
  <c r="CO38" i="10" s="1"/>
  <c r="CO39" i="10" s="1"/>
  <c r="CO40" i="10" s="1"/>
</calcChain>
</file>

<file path=xl/sharedStrings.xml><?xml version="1.0" encoding="utf-8"?>
<sst xmlns="http://schemas.openxmlformats.org/spreadsheetml/2006/main" count="1105" uniqueCount="607">
  <si>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</si>
  <si>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</si>
  <si>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</si>
  <si>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</si>
  <si>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</si>
  <si>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</si>
  <si>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</si>
  <si>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</si>
  <si>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</si>
  <si>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</si>
  <si>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</si>
  <si>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</si>
  <si>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</si>
  <si>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</si>
  <si>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</si>
  <si>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</si>
  <si>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</si>
  <si>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</si>
  <si>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</si>
  <si>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</si>
  <si>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</si>
  <si>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</si>
  <si>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</si>
  <si>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</si>
  <si>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</si>
  <si>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</si>
  <si>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</si>
  <si>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</si>
  <si>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</si>
  <si>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</si>
  <si>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</si>
  <si>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</si>
  <si>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</si>
  <si>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</si>
  <si>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</si>
  <si>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</si>
  <si>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</si>
  <si>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</si>
  <si>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</si>
  <si>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</si>
  <si>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</si>
  <si>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</si>
  <si>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</si>
  <si>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</si>
  <si>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</si>
  <si>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</si>
  <si>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</si>
  <si>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</si>
  <si>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</si>
  <si>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</si>
  <si>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</si>
  <si>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</si>
  <si>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</si>
  <si>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</si>
  <si>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</si>
  <si>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</si>
  <si>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</si>
  <si>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</si>
  <si>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</si>
  <si>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</si>
  <si>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</si>
  <si>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</si>
  <si>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</si>
  <si>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</si>
  <si>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</si>
  <si>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</si>
  <si>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</si>
  <si>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</si>
  <si>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</si>
  <si>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</si>
  <si>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</si>
  <si>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</si>
  <si>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</si>
  <si>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</si>
  <si>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</si>
  <si>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</si>
  <si>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</si>
  <si>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</si>
  <si>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</si>
  <si>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</si>
  <si>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</si>
  <si>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</si>
  <si>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</si>
  <si>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</si>
  <si>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</si>
  <si>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</si>
  <si>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</si>
  <si>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</si>
  <si>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</si>
  <si>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</si>
  <si>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</si>
  <si>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</si>
  <si>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</si>
  <si>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</si>
  <si>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</si>
  <si>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</si>
  <si>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</si>
  <si>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</si>
  <si>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対馬市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</si>
  <si>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</si>
  <si>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</si>
  <si>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</si>
  <si>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</si>
  <si>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</si>
  <si>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</si>
  <si>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</si>
  <si>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</si>
  <si>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</si>
  <si>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</si>
  <si>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</si>
  <si>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</si>
  <si>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</si>
  <si>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</si>
  <si>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</si>
  <si>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</si>
  <si>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</si>
  <si>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</si>
  <si>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</si>
  <si>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</si>
  <si>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</si>
  <si>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</si>
  <si>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</si>
  <si>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</si>
  <si>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</si>
  <si>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</si>
  <si>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</si>
  <si>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</si>
  <si>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</si>
  <si>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</si>
  <si>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</si>
  <si>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</si>
  <si>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</si>
  <si>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</si>
  <si>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</si>
  <si>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</si>
  <si>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</si>
  <si>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</si>
  <si>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</si>
  <si>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</si>
  <si>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</si>
  <si>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</si>
  <si>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</si>
  <si>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</si>
  <si>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</si>
  <si>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</si>
  <si>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</si>
  <si>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</si>
  <si>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</si>
  <si>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</si>
  <si>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</si>
  <si>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</si>
  <si>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</si>
  <si>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</si>
  <si>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</si>
  <si>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</si>
  <si>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</si>
  <si>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</si>
  <si>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</si>
  <si>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</si>
  <si>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</si>
  <si>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</si>
  <si>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</si>
  <si>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</si>
  <si>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</si>
  <si>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</si>
  <si>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</si>
  <si>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</si>
  <si>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</si>
  <si>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</si>
  <si>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</si>
  <si>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</si>
  <si>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</si>
  <si>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</si>
  <si>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</si>
  <si>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</si>
  <si>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</si>
  <si>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</si>
  <si>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</si>
  <si>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</si>
  <si>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</si>
  <si>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</si>
  <si>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</si>
  <si>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</si>
  <si>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</si>
  <si>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</si>
  <si>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</si>
  <si>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</si>
  <si>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</si>
  <si>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</si>
  <si>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</si>
  <si>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</si>
  <si>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</si>
  <si>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</si>
  <si>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</si>
  <si>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</si>
  <si>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</si>
  <si>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</si>
  <si>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</si>
  <si>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</si>
  <si>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</si>
  <si>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</si>
  <si>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</si>
  <si>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</si>
  <si>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</si>
  <si>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</si>
  <si>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</si>
  <si>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</si>
  <si>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</si>
  <si>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</si>
  <si>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</si>
  <si>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</si>
  <si>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</si>
  <si>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長崎県対馬市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</si>
  <si>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</si>
  <si>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</si>
  <si>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</si>
  <si>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</si>
  <si>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</si>
  <si>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</si>
  <si>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</si>
  <si>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</si>
  <si>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</si>
  <si>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</si>
  <si>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</si>
  <si>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</si>
  <si>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</si>
  <si>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</si>
  <si>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</si>
  <si>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</si>
  <si>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</si>
  <si>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</si>
  <si>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</si>
  <si>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</si>
  <si>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</si>
  <si>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</si>
  <si>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</si>
  <si>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</si>
  <si>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</si>
  <si>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</si>
  <si>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</si>
  <si>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</si>
  <si>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</si>
  <si>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</si>
  <si>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</si>
  <si>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</si>
  <si>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</si>
  <si>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</si>
  <si>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</si>
  <si>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</si>
  <si>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</si>
  <si>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</si>
  <si>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</si>
  <si>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</si>
  <si>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</si>
  <si>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</si>
  <si>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</si>
  <si>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</si>
  <si>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</si>
  <si>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</si>
  <si>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</si>
  <si>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</si>
  <si>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</si>
  <si>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</si>
  <si>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</si>
  <si>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</si>
  <si>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</si>
  <si>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</si>
  <si>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</si>
  <si>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</si>
  <si>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</si>
  <si>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</si>
  <si>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</si>
  <si>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</si>
  <si>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</si>
  <si>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</si>
  <si>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</si>
  <si>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</si>
  <si>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</si>
  <si>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</si>
  <si>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</si>
  <si>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</si>
  <si>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</si>
  <si>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</si>
  <si>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</si>
  <si>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</si>
  <si>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</si>
  <si>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</si>
  <si>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</si>
  <si>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</si>
  <si>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</si>
  <si>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</si>
  <si>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</si>
  <si>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</si>
  <si>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</si>
  <si>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</si>
  <si>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</si>
  <si>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</si>
  <si>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</si>
  <si>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</si>
  <si>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</si>
  <si>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</si>
  <si>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</si>
  <si>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</si>
  <si>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</si>
  <si>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</si>
  <si>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</si>
  <si>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</si>
  <si>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</si>
  <si>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</si>
  <si>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</si>
  <si>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</si>
  <si>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</si>
  <si>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</si>
  <si>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</si>
  <si>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</si>
  <si>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</si>
  <si>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</si>
  <si>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</si>
  <si>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</si>
  <si>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</si>
  <si>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</si>
  <si>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</si>
  <si>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</si>
  <si>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</si>
  <si>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</si>
  <si>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</si>
  <si>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</si>
  <si>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</si>
  <si>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</si>
  <si>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</si>
  <si>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</si>
  <si>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</si>
  <si>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</si>
  <si>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</si>
  <si>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</si>
  <si>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</si>
  <si>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</si>
  <si>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</si>
  <si>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</si>
  <si>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</si>
  <si>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</si>
  <si>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</si>
  <si>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</si>
  <si>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</si>
  <si>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</si>
  <si>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</si>
  <si>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</si>
  <si>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</si>
  <si>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</si>
  <si>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</si>
  <si>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</si>
  <si>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</si>
  <si>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</si>
  <si>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</si>
  <si>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</si>
  <si>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</si>
  <si>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</si>
  <si>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</si>
  <si>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</si>
  <si>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</si>
  <si>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</si>
  <si>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</si>
  <si>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</si>
  <si>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</si>
  <si>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</si>
  <si>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長崎県対馬市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</si>
  <si>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</si>
  <si>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</si>
  <si>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</si>
  <si>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</si>
  <si>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</si>
  <si>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</si>
  <si>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</si>
  <si>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</si>
  <si>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</si>
  <si>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</si>
  <si>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</si>
  <si>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</si>
  <si>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</si>
  <si>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</si>
  <si>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</si>
  <si>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</si>
  <si>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</si>
  <si>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</si>
  <si>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</si>
  <si>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</si>
  <si>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</si>
  <si>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</si>
  <si>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</si>
  <si>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</si>
  <si>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</si>
  <si>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</si>
  <si>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</si>
  <si>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</si>
  <si>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</si>
  <si>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</si>
  <si>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</si>
  <si>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</si>
  <si>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</si>
  <si>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</si>
  <si>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</si>
  <si>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</si>
  <si>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</si>
  <si>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</si>
  <si>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</si>
  <si>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旅客定期航路事業特別会計</t>
    <phoneticPr fontId="5"/>
  </si>
  <si>
    <t>法非適用企業</t>
    <phoneticPr fontId="5"/>
  </si>
  <si>
    <t>集落排水処理施設特別会計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</si>
  <si>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</si>
  <si>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</si>
  <si>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</si>
  <si>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</si>
  <si>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</si>
  <si>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</si>
  <si>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</si>
  <si>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</si>
  <si>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</si>
  <si>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</si>
  <si>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</si>
  <si>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</si>
  <si>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</si>
  <si>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</si>
  <si>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</si>
  <si>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</si>
  <si>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</si>
  <si>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</si>
  <si>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</si>
  <si>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</si>
  <si>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</si>
  <si>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</si>
  <si>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</si>
  <si>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</si>
  <si>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</si>
  <si>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</si>
  <si>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</si>
  <si>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</si>
  <si>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</si>
  <si>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</si>
  <si>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</si>
  <si>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</si>
  <si>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</si>
  <si>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</si>
  <si>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</si>
  <si>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</si>
  <si>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</si>
  <si>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</si>
  <si>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</si>
  <si>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</si>
  <si>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</si>
  <si>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</si>
  <si>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</si>
  <si>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</si>
  <si>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</si>
  <si>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</si>
  <si>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</si>
  <si>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</si>
  <si>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</si>
  <si>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</si>
  <si>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</si>
  <si>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</si>
  <si>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</si>
  <si>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</si>
  <si>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</si>
  <si>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</si>
  <si>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</si>
  <si>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</si>
  <si>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</si>
  <si>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</si>
  <si>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</si>
  <si>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</si>
  <si>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</si>
  <si>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</si>
  <si>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</si>
  <si>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</si>
  <si>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</si>
  <si>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</si>
  <si>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</si>
  <si>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</si>
  <si>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</si>
  <si>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</si>
  <si>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</si>
  <si>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</si>
  <si>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</si>
  <si>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</si>
  <si>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</si>
  <si>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</si>
  <si>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</si>
  <si>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</si>
  <si>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</si>
  <si>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</si>
  <si>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</si>
  <si>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</si>
  <si>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</si>
  <si>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</si>
  <si>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</si>
  <si>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</si>
  <si>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</si>
  <si>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</si>
  <si>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</si>
  <si>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</si>
  <si>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</si>
  <si>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</si>
  <si>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</si>
  <si>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</si>
  <si>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</si>
  <si>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</si>
  <si>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</si>
  <si>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</si>
  <si>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</si>
  <si>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</si>
  <si>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</si>
  <si>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</si>
  <si>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</si>
  <si>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</si>
  <si>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</si>
  <si>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</si>
  <si>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</si>
  <si>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</si>
  <si>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</si>
  <si>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</si>
  <si>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</si>
  <si>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</si>
  <si>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</si>
  <si>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</si>
  <si>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</si>
  <si>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</si>
  <si>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</si>
  <si>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</si>
  <si>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</si>
  <si>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</si>
  <si>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</si>
  <si>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</si>
  <si>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</si>
  <si>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</si>
  <si>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</si>
  <si>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</si>
  <si>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</si>
  <si>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</si>
  <si>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</si>
  <si>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</si>
  <si>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</si>
  <si>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</si>
  <si>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</si>
  <si>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</si>
  <si>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</si>
  <si>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</si>
  <si>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</si>
  <si>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</si>
  <si>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</si>
  <si>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</si>
  <si>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</si>
  <si>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</si>
  <si>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</si>
  <si>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</si>
  <si>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2.82</t>
  </si>
  <si>
    <t>▲ 0.43</t>
  </si>
  <si>
    <t>水道事業会計</t>
  </si>
  <si>
    <t>一般会計</t>
  </si>
  <si>
    <t>介護保険特別会計</t>
  </si>
  <si>
    <t>国民健康保険特別会計</t>
  </si>
  <si>
    <t>後期高齢者医療特別会計</t>
  </si>
  <si>
    <t>診療所特別会計</t>
  </si>
  <si>
    <t>旅客定期航路事業特別会計</t>
  </si>
  <si>
    <t>集落排水処理施設特別会計</t>
  </si>
  <si>
    <t>その他会計（赤字）</t>
  </si>
  <si>
    <t>▲ 0.13</t>
  </si>
  <si>
    <t>その他会計（黒字）</t>
  </si>
  <si>
    <t>（百万円）</t>
    <phoneticPr fontId="5"/>
  </si>
  <si>
    <t>H26末</t>
    <phoneticPr fontId="5"/>
  </si>
  <si>
    <t>H27末</t>
    <phoneticPr fontId="5"/>
  </si>
  <si>
    <t>H28末</t>
    <phoneticPr fontId="5"/>
  </si>
  <si>
    <t>H29末</t>
    <phoneticPr fontId="5"/>
  </si>
  <si>
    <t>H30末</t>
    <phoneticPr fontId="5"/>
  </si>
  <si>
    <t>（一財）対馬市農業振興公社</t>
    <rPh sb="1" eb="2">
      <t>イッ</t>
    </rPh>
    <rPh sb="2" eb="3">
      <t>ザイ</t>
    </rPh>
    <rPh sb="4" eb="7">
      <t>ツシマシ</t>
    </rPh>
    <rPh sb="7" eb="9">
      <t>ノウギョウ</t>
    </rPh>
    <rPh sb="9" eb="11">
      <t>シンコウ</t>
    </rPh>
    <rPh sb="11" eb="13">
      <t>コウシャ</t>
    </rPh>
    <phoneticPr fontId="28"/>
  </si>
  <si>
    <t>（一財）対馬地域商社</t>
    <rPh sb="1" eb="2">
      <t>イッ</t>
    </rPh>
    <rPh sb="2" eb="3">
      <t>ザイ</t>
    </rPh>
    <rPh sb="4" eb="6">
      <t>ツシマ</t>
    </rPh>
    <rPh sb="6" eb="8">
      <t>チイキ</t>
    </rPh>
    <rPh sb="8" eb="10">
      <t>ショウシャ</t>
    </rPh>
    <phoneticPr fontId="28"/>
  </si>
  <si>
    <t>（株）まちづくり厳原</t>
    <rPh sb="1" eb="2">
      <t>カブ</t>
    </rPh>
    <rPh sb="8" eb="10">
      <t>イヅハラ</t>
    </rPh>
    <phoneticPr fontId="28"/>
  </si>
  <si>
    <t>（一財）対馬市国際交流協会</t>
    <rPh sb="1" eb="2">
      <t>イチ</t>
    </rPh>
    <rPh sb="4" eb="7">
      <t>ツシマシ</t>
    </rPh>
    <rPh sb="7" eb="9">
      <t>コクサイ</t>
    </rPh>
    <rPh sb="9" eb="11">
      <t>コウリュウ</t>
    </rPh>
    <rPh sb="11" eb="13">
      <t>キョウカイ</t>
    </rPh>
    <phoneticPr fontId="28"/>
  </si>
  <si>
    <t>（公財）厳原愛育会</t>
    <rPh sb="1" eb="2">
      <t>コウ</t>
    </rPh>
    <rPh sb="2" eb="3">
      <t>ザイ</t>
    </rPh>
    <rPh sb="4" eb="6">
      <t>イズハラ</t>
    </rPh>
    <rPh sb="6" eb="8">
      <t>アイイク</t>
    </rPh>
    <rPh sb="8" eb="9">
      <t>カイ</t>
    </rPh>
    <phoneticPr fontId="28"/>
  </si>
  <si>
    <t>（公財）対馬栽培漁業振興公社</t>
    <rPh sb="1" eb="2">
      <t>コウ</t>
    </rPh>
    <rPh sb="2" eb="3">
      <t>ザイ</t>
    </rPh>
    <rPh sb="4" eb="6">
      <t>ツシマ</t>
    </rPh>
    <rPh sb="6" eb="8">
      <t>サイバイ</t>
    </rPh>
    <rPh sb="8" eb="10">
      <t>ギョギョウ</t>
    </rPh>
    <rPh sb="10" eb="12">
      <t>シンコウ</t>
    </rPh>
    <rPh sb="12" eb="14">
      <t>コウシャ</t>
    </rPh>
    <phoneticPr fontId="28"/>
  </si>
  <si>
    <t>（公社）長崎県林業公社</t>
    <rPh sb="1" eb="2">
      <t>コウ</t>
    </rPh>
    <rPh sb="2" eb="3">
      <t>シャ</t>
    </rPh>
    <rPh sb="4" eb="6">
      <t>ナガサキ</t>
    </rPh>
    <rPh sb="6" eb="7">
      <t>ケン</t>
    </rPh>
    <rPh sb="7" eb="9">
      <t>リンギョウ</t>
    </rPh>
    <rPh sb="9" eb="11">
      <t>コウシャ</t>
    </rPh>
    <phoneticPr fontId="28"/>
  </si>
  <si>
    <t>長崎県病院企業団（対馬市関係分）</t>
    <rPh sb="0" eb="3">
      <t>ナガサキケン</t>
    </rPh>
    <rPh sb="3" eb="5">
      <t>ビョウイン</t>
    </rPh>
    <rPh sb="5" eb="8">
      <t>キギョウダン</t>
    </rPh>
    <rPh sb="9" eb="12">
      <t>ツシマシ</t>
    </rPh>
    <rPh sb="12" eb="14">
      <t>カンケイ</t>
    </rPh>
    <rPh sb="14" eb="15">
      <t>ブン</t>
    </rPh>
    <phoneticPr fontId="29"/>
  </si>
  <si>
    <t>　うち対馬病院</t>
    <rPh sb="3" eb="5">
      <t>ツシマ</t>
    </rPh>
    <rPh sb="5" eb="7">
      <t>ビョウイン</t>
    </rPh>
    <phoneticPr fontId="29"/>
  </si>
  <si>
    <t>　うち上対馬病院</t>
    <rPh sb="3" eb="6">
      <t>カミツシマ</t>
    </rPh>
    <rPh sb="6" eb="8">
      <t>ビョウイン</t>
    </rPh>
    <phoneticPr fontId="29"/>
  </si>
  <si>
    <t>長崎県市町村総合事務組合</t>
    <rPh sb="0" eb="3">
      <t>ナガサキケン</t>
    </rPh>
    <rPh sb="3" eb="6">
      <t>シチョウソン</t>
    </rPh>
    <rPh sb="6" eb="8">
      <t>ソウゴウ</t>
    </rPh>
    <rPh sb="8" eb="10">
      <t>ジム</t>
    </rPh>
    <rPh sb="10" eb="12">
      <t>クミアイ</t>
    </rPh>
    <phoneticPr fontId="29"/>
  </si>
  <si>
    <t>　うち一般会計</t>
    <rPh sb="3" eb="5">
      <t>イッパン</t>
    </rPh>
    <rPh sb="5" eb="7">
      <t>カイケイ</t>
    </rPh>
    <phoneticPr fontId="29"/>
  </si>
  <si>
    <t>　うちその他の会計</t>
    <rPh sb="5" eb="6">
      <t>タ</t>
    </rPh>
    <rPh sb="7" eb="9">
      <t>カイケイ</t>
    </rPh>
    <phoneticPr fontId="29"/>
  </si>
  <si>
    <t>長崎県後期高齢者医療広域連合</t>
    <rPh sb="0" eb="3">
      <t>ナガサキケン</t>
    </rPh>
    <rPh sb="3" eb="5">
      <t>コウキ</t>
    </rPh>
    <rPh sb="5" eb="7">
      <t>コウレイ</t>
    </rPh>
    <rPh sb="7" eb="8">
      <t>シャ</t>
    </rPh>
    <rPh sb="8" eb="10">
      <t>イリョウ</t>
    </rPh>
    <rPh sb="10" eb="12">
      <t>コウイキ</t>
    </rPh>
    <rPh sb="12" eb="14">
      <t>レンゴウ</t>
    </rPh>
    <phoneticPr fontId="29"/>
  </si>
  <si>
    <t>-</t>
    <phoneticPr fontId="2"/>
  </si>
  <si>
    <t>　うち普通会計</t>
    <rPh sb="3" eb="5">
      <t>フツウ</t>
    </rPh>
    <rPh sb="5" eb="7">
      <t>カイケイ</t>
    </rPh>
    <phoneticPr fontId="29"/>
  </si>
  <si>
    <t>　うち事業会計</t>
    <rPh sb="3" eb="5">
      <t>ジギョウ</t>
    </rPh>
    <rPh sb="5" eb="7">
      <t>カイケイ</t>
    </rPh>
    <phoneticPr fontId="29"/>
  </si>
  <si>
    <t>合併振興基金</t>
    <rPh sb="0" eb="2">
      <t>ガッペイ</t>
    </rPh>
    <rPh sb="2" eb="4">
      <t>シンコウ</t>
    </rPh>
    <rPh sb="4" eb="6">
      <t>キキン</t>
    </rPh>
    <phoneticPr fontId="5"/>
  </si>
  <si>
    <t>振興基金</t>
    <rPh sb="0" eb="2">
      <t>シンコウ</t>
    </rPh>
    <rPh sb="2" eb="4">
      <t>キキン</t>
    </rPh>
    <phoneticPr fontId="2"/>
  </si>
  <si>
    <t>過疎地域自立支援促進特別事業基金</t>
    <rPh sb="0" eb="2">
      <t>カソ</t>
    </rPh>
    <rPh sb="2" eb="4">
      <t>チイキ</t>
    </rPh>
    <rPh sb="4" eb="6">
      <t>ジリツ</t>
    </rPh>
    <rPh sb="6" eb="8">
      <t>シエン</t>
    </rPh>
    <rPh sb="8" eb="10">
      <t>ソクシン</t>
    </rPh>
    <rPh sb="10" eb="12">
      <t>トクベツ</t>
    </rPh>
    <rPh sb="12" eb="14">
      <t>ジギョウ</t>
    </rPh>
    <rPh sb="14" eb="16">
      <t>キキン</t>
    </rPh>
    <phoneticPr fontId="2"/>
  </si>
  <si>
    <t>まちづくり基金</t>
    <rPh sb="5" eb="7">
      <t>キキン</t>
    </rPh>
    <phoneticPr fontId="2"/>
  </si>
  <si>
    <t>教育施設整備基金</t>
    <rPh sb="0" eb="2">
      <t>キョウイク</t>
    </rPh>
    <rPh sb="2" eb="4">
      <t>シセツ</t>
    </rPh>
    <rPh sb="4" eb="6">
      <t>セイビ</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</si>
  <si>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</si>
  <si>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</si>
  <si>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</si>
  <si>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将来負担比率及び有形固定資産減価償却率については、類似団体内平均値を下回っている。
　しかし、老朽化に伴う施設の改修等による地方債の増加等が財政を圧迫する可能性があることから、各施設の特性に応じて計画的に更新・維持保全し、事業費の平準化に努める必要がある。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</si>
  <si>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</si>
  <si>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</si>
  <si>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</si>
  <si>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</si>
  <si>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</si>
  <si>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</si>
  <si>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実質公債費比率については、これまで交付税措置率の低い残債を中心に繰上償還を実施してきたこと等により、年々減少傾向にある。
　将来負担比率については、繰上償還の実施や交付税措置率の高い地方債の活用により年々改善されてきていたが、普通交付税の合併算定替終了による分母の減等により前年度よりも上昇した。
　いずれも類似団体内平均値より低い水準にあるが、今後施設等の老朽化に伴う改修によって将来負担比率及び実質公債費比率ともに数値が悪化することが懸念されることから、積極的な繰上償還や起債の抑制により、財政の健全化に努める必要がある。</t>
    <rPh sb="125" eb="127">
      <t>シュウリョウ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</si>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</sst>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3D094EF-B053-4CA8-941C-FC11CBDD9C6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8CDF-4211-B4B8-08F0711C273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195417</c:v>
                </c:pt>
                <c:pt idx="1">
                  <c:v>179730</c:v>
                </c:pt>
                <c:pt idx="2">
                  <c:v>216484</c:v>
                </c:pt>
                <c:pt idx="3">
                  <c:v>228057</c:v>
                </c:pt>
                <c:pt idx="4">
                  <c:v>247637</c:v>
                </c:pt>
              </c:numCache>
            </c:numRef>
          </c:val>
          <c:smooth val="0"/>
          <c:extLst>
            <c:ext xmlns:c16="http://schemas.microsoft.com/office/drawing/2014/chart" uri="{C3380CC4-5D6E-409C-BE32-E72D297353CC}">
              <c16:uniqueId val="{00000001-8CDF-4211-B4B8-08F0711C273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1.89</c:v>
                </c:pt>
                <c:pt idx="1">
                  <c:v>1.46</c:v>
                </c:pt>
                <c:pt idx="2">
                  <c:v>2.68</c:v>
                </c:pt>
                <c:pt idx="3">
                  <c:v>4.08</c:v>
                </c:pt>
                <c:pt idx="4">
                  <c:v>4.1500000000000004</c:v>
                </c:pt>
              </c:numCache>
            </c:numRef>
          </c:val>
          <c:extLst>
            <c:ext xmlns:c16="http://schemas.microsoft.com/office/drawing/2014/chart" uri="{C3380CC4-5D6E-409C-BE32-E72D297353CC}">
              <c16:uniqueId val="{00000000-7292-4BF2-8907-A369C98F82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15.02</c:v>
                </c:pt>
                <c:pt idx="1">
                  <c:v>16.54</c:v>
                </c:pt>
                <c:pt idx="2">
                  <c:v>13.15</c:v>
                </c:pt>
                <c:pt idx="3">
                  <c:v>13.19</c:v>
                </c:pt>
                <c:pt idx="4">
                  <c:v>14.31</c:v>
                </c:pt>
              </c:numCache>
            </c:numRef>
          </c:val>
          <c:extLst>
            <c:ext xmlns:c16="http://schemas.microsoft.com/office/drawing/2014/chart" uri="{C3380CC4-5D6E-409C-BE32-E72D297353CC}">
              <c16:uniqueId val="{00000001-7292-4BF2-8907-A369C98F820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2.41</c:v>
                </c:pt>
                <c:pt idx="1">
                  <c:v>1.06</c:v>
                </c:pt>
                <c:pt idx="2">
                  <c:v>-2.82</c:v>
                </c:pt>
                <c:pt idx="3">
                  <c:v>-0.43</c:v>
                </c:pt>
                <c:pt idx="4">
                  <c:v>1.03</c:v>
                </c:pt>
              </c:numCache>
            </c:numRef>
          </c:val>
          <c:smooth val="0"/>
          <c:extLst>
            <c:ext xmlns:c16="http://schemas.microsoft.com/office/drawing/2014/chart" uri="{C3380CC4-5D6E-409C-BE32-E72D297353CC}">
              <c16:uniqueId val="{00000002-7292-4BF2-8907-A369C98F820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0.13</c:v>
                </c:pt>
                <c:pt idx="2">
                  <c:v>#N/A</c:v>
                </c:pt>
                <c:pt idx="3">
                  <c:v>0.06</c:v>
                </c:pt>
                <c:pt idx="4">
                  <c:v>#N/A</c:v>
                </c:pt>
                <c:pt idx="5">
                  <c:v>0.17</c:v>
                </c:pt>
                <c:pt idx="6">
                  <c:v>#N/A</c:v>
                </c:pt>
                <c:pt idx="7">
                  <c:v>0</c:v>
                </c:pt>
                <c:pt idx="8">
                  <c:v>0</c:v>
                </c:pt>
                <c:pt idx="9">
                  <c:v>0</c:v>
                </c:pt>
              </c:numCache>
            </c:numRef>
          </c:val>
          <c:extLst>
            <c:ext xmlns:c16="http://schemas.microsoft.com/office/drawing/2014/chart" uri="{C3380CC4-5D6E-409C-BE32-E72D297353CC}">
              <c16:uniqueId val="{00000000-5C69-4970-A40F-3A50D41051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0.13</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5C69-4970-A40F-3A50D41051B1}"/>
            </c:ext>
          </c:extLst>
        </c:ser>
        <c:ser>
          <c:idx val="2"/>
          <c:order val="2"/>
          <c:tx>
            <c:strRef>
              <c:f>データシート!$A$29</c:f>
              <c:strCache>
                <c:ptCount val="1"/>
                <c:pt idx="0">
                  <c:v>集落排水処理施設特別会計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C69-4970-A40F-3A50D41051B1}"/>
            </c:ext>
          </c:extLst>
        </c:ser>
        <c:ser>
          <c:idx val="3"/>
          <c:order val="3"/>
          <c:tx>
            <c:strRef>
              <c:f>データシート!$A$30</c:f>
              <c:strCache>
                <c:ptCount val="1"/>
                <c:pt idx="0">
                  <c:v>旅客定期航路事業特別会計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C69-4970-A40F-3A50D41051B1}"/>
            </c:ext>
          </c:extLst>
        </c:ser>
        <c:ser>
          <c:idx val="4"/>
          <c:order val="4"/>
          <c:tx>
            <c:strRef>
              <c:f>データシート!$A$31</c:f>
              <c:strCache>
                <c:ptCount val="1"/>
                <c:pt idx="0">
                  <c:v>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5C69-4970-A40F-3A50D41051B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5-5C69-4970-A40F-3A50D41051B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0.56999999999999995</c:v>
                </c:pt>
                <c:pt idx="2">
                  <c:v>#N/A</c:v>
                </c:pt>
                <c:pt idx="3">
                  <c:v>0.2</c:v>
                </c:pt>
                <c:pt idx="4">
                  <c:v>#N/A</c:v>
                </c:pt>
                <c:pt idx="5">
                  <c:v>0.48</c:v>
                </c:pt>
                <c:pt idx="6">
                  <c:v>#N/A</c:v>
                </c:pt>
                <c:pt idx="7">
                  <c:v>0.62</c:v>
                </c:pt>
                <c:pt idx="8">
                  <c:v>#N/A</c:v>
                </c:pt>
                <c:pt idx="9">
                  <c:v>0.06</c:v>
                </c:pt>
              </c:numCache>
            </c:numRef>
          </c:val>
          <c:extLst>
            <c:ext xmlns:c16="http://schemas.microsoft.com/office/drawing/2014/chart" uri="{C3380CC4-5D6E-409C-BE32-E72D297353CC}">
              <c16:uniqueId val="{00000006-5C69-4970-A40F-3A50D41051B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c:v>
                </c:pt>
                <c:pt idx="2">
                  <c:v>#N/A</c:v>
                </c:pt>
                <c:pt idx="3">
                  <c:v>0.46</c:v>
                </c:pt>
                <c:pt idx="4">
                  <c:v>#N/A</c:v>
                </c:pt>
                <c:pt idx="5">
                  <c:v>0.01</c:v>
                </c:pt>
                <c:pt idx="6">
                  <c:v>#N/A</c:v>
                </c:pt>
                <c:pt idx="7">
                  <c:v>0.87</c:v>
                </c:pt>
                <c:pt idx="8">
                  <c:v>#N/A</c:v>
                </c:pt>
                <c:pt idx="9">
                  <c:v>0.54</c:v>
                </c:pt>
              </c:numCache>
            </c:numRef>
          </c:val>
          <c:extLst>
            <c:ext xmlns:c16="http://schemas.microsoft.com/office/drawing/2014/chart" uri="{C3380CC4-5D6E-409C-BE32-E72D297353CC}">
              <c16:uniqueId val="{00000007-5C69-4970-A40F-3A50D41051B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1.88</c:v>
                </c:pt>
                <c:pt idx="2">
                  <c:v>#N/A</c:v>
                </c:pt>
                <c:pt idx="3">
                  <c:v>1.45</c:v>
                </c:pt>
                <c:pt idx="4">
                  <c:v>#N/A</c:v>
                </c:pt>
                <c:pt idx="5">
                  <c:v>2.67</c:v>
                </c:pt>
                <c:pt idx="6">
                  <c:v>#N/A</c:v>
                </c:pt>
                <c:pt idx="7">
                  <c:v>4.07</c:v>
                </c:pt>
                <c:pt idx="8">
                  <c:v>#N/A</c:v>
                </c:pt>
                <c:pt idx="9">
                  <c:v>4.13</c:v>
                </c:pt>
              </c:numCache>
            </c:numRef>
          </c:val>
          <c:extLst>
            <c:ext xmlns:c16="http://schemas.microsoft.com/office/drawing/2014/chart" uri="{C3380CC4-5D6E-409C-BE32-E72D297353CC}">
              <c16:uniqueId val="{00000008-5C69-4970-A40F-3A50D41051B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3.05</c:v>
                </c:pt>
                <c:pt idx="2">
                  <c:v>#N/A</c:v>
                </c:pt>
                <c:pt idx="3">
                  <c:v>3.38</c:v>
                </c:pt>
                <c:pt idx="4">
                  <c:v>#N/A</c:v>
                </c:pt>
                <c:pt idx="5">
                  <c:v>4.3</c:v>
                </c:pt>
                <c:pt idx="6">
                  <c:v>#N/A</c:v>
                </c:pt>
                <c:pt idx="7">
                  <c:v>4.67</c:v>
                </c:pt>
                <c:pt idx="8">
                  <c:v>#N/A</c:v>
                </c:pt>
                <c:pt idx="9">
                  <c:v>4.6900000000000004</c:v>
                </c:pt>
              </c:numCache>
            </c:numRef>
          </c:val>
          <c:extLst>
            <c:ext xmlns:c16="http://schemas.microsoft.com/office/drawing/2014/chart" uri="{C3380CC4-5D6E-409C-BE32-E72D297353CC}">
              <c16:uniqueId val="{00000009-5C69-4970-A40F-3A50D41051B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4430</c:v>
                </c:pt>
                <c:pt idx="5">
                  <c:v>4129</c:v>
                </c:pt>
                <c:pt idx="8">
                  <c:v>4105</c:v>
                </c:pt>
                <c:pt idx="11">
                  <c:v>3992</c:v>
                </c:pt>
                <c:pt idx="14">
                  <c:v>4072</c:v>
                </c:pt>
              </c:numCache>
            </c:numRef>
          </c:val>
          <c:extLst>
            <c:ext xmlns:c16="http://schemas.microsoft.com/office/drawing/2014/chart" uri="{C3380CC4-5D6E-409C-BE32-E72D297353CC}">
              <c16:uniqueId val="{00000000-E631-4A9F-8EEB-78E1C32407B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8</c:v>
                </c:pt>
                <c:pt idx="3">
                  <c:v>4</c:v>
                </c:pt>
                <c:pt idx="6">
                  <c:v>4</c:v>
                </c:pt>
                <c:pt idx="9">
                  <c:v>1</c:v>
                </c:pt>
                <c:pt idx="12">
                  <c:v>1</c:v>
                </c:pt>
              </c:numCache>
            </c:numRef>
          </c:val>
          <c:extLst>
            <c:ext xmlns:c16="http://schemas.microsoft.com/office/drawing/2014/chart" uri="{C3380CC4-5D6E-409C-BE32-E72D297353CC}">
              <c16:uniqueId val="{00000001-E631-4A9F-8EEB-78E1C32407B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631-4A9F-8EEB-78E1C32407B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120</c:v>
                </c:pt>
                <c:pt idx="3">
                  <c:v>78</c:v>
                </c:pt>
                <c:pt idx="6">
                  <c:v>84</c:v>
                </c:pt>
                <c:pt idx="9">
                  <c:v>83</c:v>
                </c:pt>
                <c:pt idx="12">
                  <c:v>73</c:v>
                </c:pt>
              </c:numCache>
            </c:numRef>
          </c:val>
          <c:extLst>
            <c:ext xmlns:c16="http://schemas.microsoft.com/office/drawing/2014/chart" uri="{C3380CC4-5D6E-409C-BE32-E72D297353CC}">
              <c16:uniqueId val="{00000003-E631-4A9F-8EEB-78E1C32407B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316</c:v>
                </c:pt>
                <c:pt idx="3">
                  <c:v>280</c:v>
                </c:pt>
                <c:pt idx="6">
                  <c:v>246</c:v>
                </c:pt>
                <c:pt idx="9">
                  <c:v>266</c:v>
                </c:pt>
                <c:pt idx="12">
                  <c:v>248</c:v>
                </c:pt>
              </c:numCache>
            </c:numRef>
          </c:val>
          <c:extLst>
            <c:ext xmlns:c16="http://schemas.microsoft.com/office/drawing/2014/chart" uri="{C3380CC4-5D6E-409C-BE32-E72D297353CC}">
              <c16:uniqueId val="{00000004-E631-4A9F-8EEB-78E1C32407B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31-4A9F-8EEB-78E1C32407B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31-4A9F-8EEB-78E1C32407B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5326</c:v>
                </c:pt>
                <c:pt idx="3">
                  <c:v>4989</c:v>
                </c:pt>
                <c:pt idx="6">
                  <c:v>4529</c:v>
                </c:pt>
                <c:pt idx="9">
                  <c:v>4402</c:v>
                </c:pt>
                <c:pt idx="12">
                  <c:v>4544</c:v>
                </c:pt>
              </c:numCache>
            </c:numRef>
          </c:val>
          <c:extLst>
            <c:ext xmlns:c16="http://schemas.microsoft.com/office/drawing/2014/chart" uri="{C3380CC4-5D6E-409C-BE32-E72D297353CC}">
              <c16:uniqueId val="{00000007-E631-4A9F-8EEB-78E1C32407B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1340</c:v>
                </c:pt>
                <c:pt idx="2">
                  <c:v>#N/A</c:v>
                </c:pt>
                <c:pt idx="3">
                  <c:v>#N/A</c:v>
                </c:pt>
                <c:pt idx="4">
                  <c:v>1222</c:v>
                </c:pt>
                <c:pt idx="5">
                  <c:v>#N/A</c:v>
                </c:pt>
                <c:pt idx="6">
                  <c:v>#N/A</c:v>
                </c:pt>
                <c:pt idx="7">
                  <c:v>758</c:v>
                </c:pt>
                <c:pt idx="8">
                  <c:v>#N/A</c:v>
                </c:pt>
                <c:pt idx="9">
                  <c:v>#N/A</c:v>
                </c:pt>
                <c:pt idx="10">
                  <c:v>760</c:v>
                </c:pt>
                <c:pt idx="11">
                  <c:v>#N/A</c:v>
                </c:pt>
                <c:pt idx="12">
                  <c:v>#N/A</c:v>
                </c:pt>
                <c:pt idx="13">
                  <c:v>794</c:v>
                </c:pt>
                <c:pt idx="14">
                  <c:v>#N/A</c:v>
                </c:pt>
              </c:numCache>
            </c:numRef>
          </c:val>
          <c:smooth val="0"/>
          <c:extLst>
            <c:ext xmlns:c16="http://schemas.microsoft.com/office/drawing/2014/chart" uri="{C3380CC4-5D6E-409C-BE32-E72D297353CC}">
              <c16:uniqueId val="{00000008-E631-4A9F-8EEB-78E1C32407B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37965</c:v>
                </c:pt>
                <c:pt idx="5">
                  <c:v>36605</c:v>
                </c:pt>
                <c:pt idx="8">
                  <c:v>35055</c:v>
                </c:pt>
                <c:pt idx="11">
                  <c:v>35329</c:v>
                </c:pt>
                <c:pt idx="14">
                  <c:v>35113</c:v>
                </c:pt>
              </c:numCache>
            </c:numRef>
          </c:val>
          <c:extLst>
            <c:ext xmlns:c16="http://schemas.microsoft.com/office/drawing/2014/chart" uri="{C3380CC4-5D6E-409C-BE32-E72D297353CC}">
              <c16:uniqueId val="{00000000-3338-47CA-84C8-3BCD555E1F6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787</c:v>
                </c:pt>
                <c:pt idx="5">
                  <c:v>1169</c:v>
                </c:pt>
                <c:pt idx="8">
                  <c:v>1182</c:v>
                </c:pt>
                <c:pt idx="11">
                  <c:v>1143</c:v>
                </c:pt>
                <c:pt idx="14">
                  <c:v>1074</c:v>
                </c:pt>
              </c:numCache>
            </c:numRef>
          </c:val>
          <c:extLst>
            <c:ext xmlns:c16="http://schemas.microsoft.com/office/drawing/2014/chart" uri="{C3380CC4-5D6E-409C-BE32-E72D297353CC}">
              <c16:uniqueId val="{00000001-3338-47CA-84C8-3BCD555E1F6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10773</c:v>
                </c:pt>
                <c:pt idx="5">
                  <c:v>10935</c:v>
                </c:pt>
                <c:pt idx="8">
                  <c:v>11226</c:v>
                </c:pt>
                <c:pt idx="11">
                  <c:v>11243</c:v>
                </c:pt>
                <c:pt idx="14">
                  <c:v>11689</c:v>
                </c:pt>
              </c:numCache>
            </c:numRef>
          </c:val>
          <c:extLst>
            <c:ext xmlns:c16="http://schemas.microsoft.com/office/drawing/2014/chart" uri="{C3380CC4-5D6E-409C-BE32-E72D297353CC}">
              <c16:uniqueId val="{00000002-3338-47CA-84C8-3BCD555E1F6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338-47CA-84C8-3BCD555E1F6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338-47CA-84C8-3BCD555E1F6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138</c:v>
                </c:pt>
                <c:pt idx="3">
                  <c:v>130</c:v>
                </c:pt>
                <c:pt idx="6">
                  <c:v>121</c:v>
                </c:pt>
                <c:pt idx="9">
                  <c:v>112</c:v>
                </c:pt>
                <c:pt idx="12">
                  <c:v>106</c:v>
                </c:pt>
              </c:numCache>
            </c:numRef>
          </c:val>
          <c:extLst>
            <c:ext xmlns:c16="http://schemas.microsoft.com/office/drawing/2014/chart" uri="{C3380CC4-5D6E-409C-BE32-E72D297353CC}">
              <c16:uniqueId val="{00000005-3338-47CA-84C8-3BCD555E1F6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1489</c:v>
                </c:pt>
                <c:pt idx="3">
                  <c:v>1838</c:v>
                </c:pt>
                <c:pt idx="6">
                  <c:v>1932</c:v>
                </c:pt>
                <c:pt idx="9">
                  <c:v>2058</c:v>
                </c:pt>
                <c:pt idx="12">
                  <c:v>2085</c:v>
                </c:pt>
              </c:numCache>
            </c:numRef>
          </c:val>
          <c:extLst>
            <c:ext xmlns:c16="http://schemas.microsoft.com/office/drawing/2014/chart" uri="{C3380CC4-5D6E-409C-BE32-E72D297353CC}">
              <c16:uniqueId val="{00000006-3338-47CA-84C8-3BCD555E1F6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1306</c:v>
                </c:pt>
                <c:pt idx="3">
                  <c:v>1220</c:v>
                </c:pt>
                <c:pt idx="6">
                  <c:v>1139</c:v>
                </c:pt>
                <c:pt idx="9">
                  <c:v>1084</c:v>
                </c:pt>
                <c:pt idx="12">
                  <c:v>1093</c:v>
                </c:pt>
              </c:numCache>
            </c:numRef>
          </c:val>
          <c:extLst>
            <c:ext xmlns:c16="http://schemas.microsoft.com/office/drawing/2014/chart" uri="{C3380CC4-5D6E-409C-BE32-E72D297353CC}">
              <c16:uniqueId val="{00000007-3338-47CA-84C8-3BCD555E1F6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2732</c:v>
                </c:pt>
                <c:pt idx="3">
                  <c:v>2651</c:v>
                </c:pt>
                <c:pt idx="6">
                  <c:v>2586</c:v>
                </c:pt>
                <c:pt idx="9">
                  <c:v>2480</c:v>
                </c:pt>
                <c:pt idx="12">
                  <c:v>2376</c:v>
                </c:pt>
              </c:numCache>
            </c:numRef>
          </c:val>
          <c:extLst>
            <c:ext xmlns:c16="http://schemas.microsoft.com/office/drawing/2014/chart" uri="{C3380CC4-5D6E-409C-BE32-E72D297353CC}">
              <c16:uniqueId val="{00000008-3338-47CA-84C8-3BCD555E1F6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326</c:v>
                </c:pt>
                <c:pt idx="3">
                  <c:v>170</c:v>
                </c:pt>
                <c:pt idx="6">
                  <c:v>159</c:v>
                </c:pt>
                <c:pt idx="9">
                  <c:v>148</c:v>
                </c:pt>
                <c:pt idx="12">
                  <c:v>137</c:v>
                </c:pt>
              </c:numCache>
            </c:numRef>
          </c:val>
          <c:extLst>
            <c:ext xmlns:c16="http://schemas.microsoft.com/office/drawing/2014/chart" uri="{C3380CC4-5D6E-409C-BE32-E72D297353CC}">
              <c16:uniqueId val="{00000009-3338-47CA-84C8-3BCD555E1F6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45600</c:v>
                </c:pt>
                <c:pt idx="3">
                  <c:v>44629</c:v>
                </c:pt>
                <c:pt idx="6">
                  <c:v>43923</c:v>
                </c:pt>
                <c:pt idx="9">
                  <c:v>44196</c:v>
                </c:pt>
                <c:pt idx="12">
                  <c:v>44442</c:v>
                </c:pt>
              </c:numCache>
            </c:numRef>
          </c:val>
          <c:extLst>
            <c:ext xmlns:c16="http://schemas.microsoft.com/office/drawing/2014/chart" uri="{C3380CC4-5D6E-409C-BE32-E72D297353CC}">
              <c16:uniqueId val="{0000000A-3338-47CA-84C8-3BCD555E1F6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2067</c:v>
                </c:pt>
                <c:pt idx="2">
                  <c:v>#N/A</c:v>
                </c:pt>
                <c:pt idx="3">
                  <c:v>#N/A</c:v>
                </c:pt>
                <c:pt idx="4">
                  <c:v>1929</c:v>
                </c:pt>
                <c:pt idx="5">
                  <c:v>#N/A</c:v>
                </c:pt>
                <c:pt idx="6">
                  <c:v>#N/A</c:v>
                </c:pt>
                <c:pt idx="7">
                  <c:v>2397</c:v>
                </c:pt>
                <c:pt idx="8">
                  <c:v>#N/A</c:v>
                </c:pt>
                <c:pt idx="9">
                  <c:v>#N/A</c:v>
                </c:pt>
                <c:pt idx="10">
                  <c:v>2363</c:v>
                </c:pt>
                <c:pt idx="11">
                  <c:v>#N/A</c:v>
                </c:pt>
                <c:pt idx="12">
                  <c:v>#N/A</c:v>
                </c:pt>
                <c:pt idx="13">
                  <c:v>2362</c:v>
                </c:pt>
                <c:pt idx="14">
                  <c:v>#N/A</c:v>
                </c:pt>
              </c:numCache>
            </c:numRef>
          </c:val>
          <c:smooth val="0"/>
          <c:extLst>
            <c:ext xmlns:c16="http://schemas.microsoft.com/office/drawing/2014/chart" uri="{C3380CC4-5D6E-409C-BE32-E72D297353CC}">
              <c16:uniqueId val="{0000000B-3338-47CA-84C8-3BCD555E1F6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2306</c:v>
                </c:pt>
                <c:pt idx="1">
                  <c:v>2247</c:v>
                </c:pt>
                <c:pt idx="2">
                  <c:v>2417</c:v>
                </c:pt>
              </c:numCache>
            </c:numRef>
          </c:val>
          <c:extLst>
            <c:ext xmlns:c16="http://schemas.microsoft.com/office/drawing/2014/chart" uri="{C3380CC4-5D6E-409C-BE32-E72D297353CC}">
              <c16:uniqueId val="{00000000-D6C4-46E1-8119-DE92C08FC2F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4049</c:v>
                </c:pt>
                <c:pt idx="1">
                  <c:v>4349</c:v>
                </c:pt>
                <c:pt idx="2">
                  <c:v>4509</c:v>
                </c:pt>
              </c:numCache>
            </c:numRef>
          </c:val>
          <c:extLst>
            <c:ext xmlns:c16="http://schemas.microsoft.com/office/drawing/2014/chart" uri="{C3380CC4-5D6E-409C-BE32-E72D297353CC}">
              <c16:uniqueId val="{00000001-D6C4-46E1-8119-DE92C08FC2F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8755</c:v>
                </c:pt>
                <c:pt idx="1">
                  <c:v>8471</c:v>
                </c:pt>
                <c:pt idx="2">
                  <c:v>8365</c:v>
                </c:pt>
              </c:numCache>
            </c:numRef>
          </c:val>
          <c:extLst>
            <c:ext xmlns:c16="http://schemas.microsoft.com/office/drawing/2014/chart" uri="{C3380CC4-5D6E-409C-BE32-E72D297353CC}">
              <c16:uniqueId val="{00000002-D6C4-46E1-8119-DE92C08FC2F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{4B8D229C-448D-49CA-800D-A3B7E97C01B6}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508-4F76-917D-56515FF670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{05188E72-B96A-45DC-A5F0-FF5F1EBB9E54}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08-4F76-917D-56515FF670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{FE790162-5283-4BF9-8E66-1CEF9B0D21D9}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08-4F76-917D-56515FF670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{511422AE-CB39-40CD-9921-C7027F916BED}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08-4F76-917D-56515FF670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{3D2158DA-C047-4215-9ECF-25775A684185}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08-4F76-917D-56515FF6706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{81568FDC-DFC9-41AA-A105-17850065957A}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508-4F76-917D-56515FF6706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{2D74E842-0984-4530-B7BF-8023D3888AAB}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508-4F76-917D-56515FF6706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{CB4D6694-C927-4231-85FF-5F3236D452DA}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508-4F76-917D-56515FF6706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{94B5742D-26A9-425D-86AB-6A520CC04CB1}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508-4F76-917D-56515FF670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47.3</c:v>
                </c:pt>
                <c:pt idx="16">
                  <c:v>52.7</c:v>
                </c:pt>
                <c:pt idx="24">
                  <c:v>50.5</c:v>
                </c:pt>
                <c:pt idx="32">
                  <c:v>51.5</c:v>
                </c:pt>
              </c:numCache>
            </c:numRef>
          </c:xVal>
          <c:yVal>
            <c:numRef>
              <c:f>公会計指標分析・財政指標組合せ分析表!$BP$51:$DC$51</c:f>
              <c:numCache>
                <c:formatCode>#,##0.0;"▲ "#,##0.0</c:formatCode>
                <c:ptCount val="40"/>
                <c:pt idx="8">
                  <c:v>13.6</c:v>
                </c:pt>
                <c:pt idx="16">
                  <c:v>17.600000000000001</c:v>
                </c:pt>
                <c:pt idx="24">
                  <c:v>17.899999999999999</c:v>
                </c:pt>
                <c:pt idx="32">
                  <c:v>18.100000000000001</c:v>
                </c:pt>
              </c:numCache>
            </c:numRef>
          </c:yVal>
          <c:smooth val="0"/>
          <c:extLst>
            <c:ext xmlns:c16="http://schemas.microsoft.com/office/drawing/2014/chart" uri="{C3380CC4-5D6E-409C-BE32-E72D297353CC}">
              <c16:uniqueId val="{00000009-9508-4F76-917D-56515FF6706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{B40C967B-7EAD-48F2-BAF5-AA7BE2B4670D}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508-4F76-917D-56515FF6706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{3C267CD1-52DE-4524-81C4-99778EAF0AA1}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08-4F76-917D-56515FF670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{A7F4F5FA-9227-44AC-A2CE-7B48B0A0FEF8}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08-4F76-917D-56515FF670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{ECF8783F-DBD5-488B-95E8-C7D064669CB3}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08-4F76-917D-56515FF670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{87100087-F2CD-4E56-A720-1D4A839C40C9}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08-4F76-917D-56515FF6706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{3AD01D56-21B6-48DD-9F31-9243EC01582F}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508-4F76-917D-56515FF6706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{E8FF29E1-39D2-4346-B6CA-086DEAA4550F}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508-4F76-917D-56515FF6706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{EBE3612B-1C3C-44B8-8941-AF00D280925D}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508-4F76-917D-56515FF6706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{8A0B3FB6-6B42-43BA-BB5D-9626403D8EA7}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508-4F76-917D-56515FF670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58.3</c:v>
                </c:pt>
                <c:pt idx="16">
                  <c:v>59.6</c:v>
                </c:pt>
                <c:pt idx="24">
                  <c:v>60.7</c:v>
                </c:pt>
                <c:pt idx="32">
                  <c:v>62</c:v>
                </c:pt>
              </c:numCache>
            </c:numRef>
          </c:xVal>
          <c:yVal>
            <c:numRef>
              <c:f>公会計指標分析・財政指標組合せ分析表!$BP$55:$DC$55</c:f>
              <c:numCache>
                <c:formatCode>#,##0.0;"▲ "#,##0.0</c:formatCode>
                <c:ptCount val="40"/>
                <c:pt idx="8">
                  <c:v>54.6</c:v>
                </c:pt>
                <c:pt idx="16">
                  <c:v>53.2</c:v>
                </c:pt>
                <c:pt idx="24">
                  <c:v>47.9</c:v>
                </c:pt>
                <c:pt idx="32">
                  <c:v>49</c:v>
                </c:pt>
              </c:numCache>
            </c:numRef>
          </c:yVal>
          <c:smooth val="0"/>
          <c:extLst>
            <c:ext xmlns:c16="http://schemas.microsoft.com/office/drawing/2014/chart" uri="{C3380CC4-5D6E-409C-BE32-E72D297353CC}">
              <c16:uniqueId val="{00000013-9508-4F76-917D-56515FF67068}"/>
            </c:ext>
          </c:extLst>
        </c:ser>
        <c:dLbls>
          <c:showLegendKey val="0"/>
          <c:showVal val="1"/>
          <c:showCatName val="0"/>
          <c:showSerName val="0"/>
          <c:showPercent val="0"/>
          <c:showBubbleSize val="0"/>
        </c:dLbls>
        <c:axId val="46179840"/>
        <c:axId val="46181760"/>
      </c:scatterChart>
      <c:valAx>
        <c:axId val="46179840"/>
        <c:scaling>
          <c:orientation val="minMax"/>
          <c:max val="64"/>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2"/>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{52275E84-AE6B-4AA8-9FD1-A6F0977C3CC1}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671-4A60-903B-D1568B66FAA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{57032BD7-FEC2-4445-98ED-B8307459C5C6}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671-4A60-903B-D1568B66FAA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{1DE5E006-C128-4FC7-BA79-818823564E11}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671-4A60-903B-D1568B66FAA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{177A6B2E-237A-4C9E-96BB-EDC82D910B12}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671-4A60-903B-D1568B66FAA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{C41731C4-62E4-4D84-B842-7DE08551F697}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671-4A60-903B-D1568B66FAA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{D1309B92-9F52-4ABF-AF5A-8AED83ED34EE}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671-4A60-903B-D1568B66FAA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{9C84C1FA-9F51-48D7-B02F-105640D7839A}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671-4A60-903B-D1568B66FAA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{8868C250-2A1A-406F-B828-7AE0ED337B90}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671-4A60-903B-D1568B66FAA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{9A2DBB88-6AF5-4EEB-8066-ED1BD29B196D}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671-4A60-903B-D1568B66FAA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9.1</c:v>
                </c:pt>
                <c:pt idx="16">
                  <c:v>7.8</c:v>
                </c:pt>
                <c:pt idx="24">
                  <c:v>6.6</c:v>
                </c:pt>
                <c:pt idx="32">
                  <c:v>5.8</c:v>
                </c:pt>
              </c:numCache>
            </c:numRef>
          </c:xVal>
          <c:yVal>
            <c:numRef>
              <c:f>公会計指標分析・財政指標組合せ分析表!$BP$73:$DC$73</c:f>
              <c:numCache>
                <c:formatCode>#,##0.0;"▲ "#,##0.0</c:formatCode>
                <c:ptCount val="40"/>
                <c:pt idx="0">
                  <c:v>14.1</c:v>
                </c:pt>
                <c:pt idx="8">
                  <c:v>13.6</c:v>
                </c:pt>
                <c:pt idx="16">
                  <c:v>17.600000000000001</c:v>
                </c:pt>
                <c:pt idx="24">
                  <c:v>17.899999999999999</c:v>
                </c:pt>
                <c:pt idx="32">
                  <c:v>18.100000000000001</c:v>
                </c:pt>
              </c:numCache>
            </c:numRef>
          </c:yVal>
          <c:smooth val="0"/>
          <c:extLst>
            <c:ext xmlns:c16="http://schemas.microsoft.com/office/drawing/2014/chart" uri="{C3380CC4-5D6E-409C-BE32-E72D297353CC}">
              <c16:uniqueId val="{00000009-9671-4A60-903B-D1568B66FAA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{03D093D7-BB97-4E27-A27A-73FB96655653}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671-4A60-903B-D1568B66FAA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{6FE60BCA-A002-419B-8755-E1F1355F513D}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671-4A60-903B-D1568B66FAA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{867E985D-53FD-46EE-8A40-4002458B2065}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671-4A60-903B-D1568B66FAA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{4A9496DF-6993-47BC-8A30-EE383FEAB03D}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671-4A60-903B-D1568B66FAA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{080AFB9D-29D8-4D15-9355-2CD54B1608EC}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671-4A60-903B-D1568B66FAA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{9FC0E01A-C4D8-49C2-BCED-6171C9767303}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671-4A60-903B-D1568B66FAA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{816D6B32-A8C7-4BA4-AAA5-2D8367E4C893}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671-4A60-903B-D1568B66FAAE}"/>
                </c:ext>
              </c:extLst>
            </c:dLbl>
            <c:dLbl>
              <c:idx val="24"/>
              <c:layout>
                <c:manualLayout>
                  <c:x val="-2.560631070860787E-2"/>
                  <c:y val="-5.0884234406712206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{F8DABAE1-9A45-43AC-9A9B-8A3F2D2850DC}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671-4A60-903B-D1568B66FAAE}"/>
                </c:ext>
              </c:extLst>
            </c:dLbl>
            <c:dLbl>
              <c:idx val="32"/>
              <c:layout>
                <c:manualLayout>
                  <c:x val="-3.7662023635578343E-2"/>
                  <c:y val="-7.3949059768875669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{0A160C95-4A47-471D-84CE-B33C6A328368}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671-4A60-903B-D1568B66FAA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9671-4A60-903B-D1568B66FAAE}"/>
            </c:ext>
          </c:extLst>
        </c:ser>
        <c:dLbls>
          <c:showLegendKey val="0"/>
          <c:showVal val="1"/>
          <c:showCatName val="0"/>
          <c:showSerName val="0"/>
          <c:showPercent val="0"/>
          <c:showBubbleSize val="0"/>
        </c:dLbls>
        <c:axId val="84219776"/>
        <c:axId val="84234240"/>
      </c:scatterChart>
      <c:valAx>
        <c:axId val="84219776"/>
        <c:scaling>
          <c:orientation val="minMax"/>
          <c:max val="11.2"/>
          <c:min val="5.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6"/>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長崎県対馬市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これまでの繰上償還の実施や、合併（平成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月）前後の大型事業に係る地方債の償還終了等により、平成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年度までは元利償還金が縮小して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いたが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、令和元年度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以降</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は、近年の大型事業（対馬病院建設負担金等）に係る地方債の元金償還開始や、合併特例債の終了による交付税措置率の低い地方債発行の増等により実質公債費比率の分子の増加</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していくこと</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が見込まれる。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また、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普通交付税の減額による分母の減少も見込まれるため、繰上償還を積極的に実施するとともに起債の抑制に努め、分子の増加抑制を図る。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長崎県対馬市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近年の大型事業（対馬博物館建設事業等）により地方債残高は増加しており、今後も</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普通交付税の減額による分母の減少、合併特例債の終了や基金残高の減少等による分子の増加により将来負担比率の上昇が見込まれる。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利率の高い地方債の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繰上償還を積極的に実施するとともに起債の抑制、事務事業の効率化による職員数の削減に努め、分子の増加抑制を図る。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長崎県対馬市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今後増額する見込みである公債費の財源確保のための減債基金への積み立て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百万、ふるさと納税の増によるがんばれ国境の島対馬ふるさと応援基金への積み立て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百万円を実施し、普通交付税の減等により、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百万円、合併振興基金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万円等を取り崩したため、基金全体とし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普通交付税の合併算定替の終了（合併算定替最終年度：平成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より交付税が減額となるため、基金の取り崩しの増が見込まれるが、財政調整基金については、今後の社会変動や災害復旧等の緊急課題に柔軟に対応するためにも一定の残高が必要である。そのため、財政調整基金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％程度の残高を維持できるよう決算剰余金の積み立て等を実施し、それ以上の積み立てが可能な場合は、減債基金や特定目的基金に積み立てることとし、基金の使途の明確化を図る。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合併振興基金：合併に伴う市民の連携強化及び地域振興を図る。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振興基金：市民福祉の向上に資する長期的な計画に基づく公共施設の整備を円滑に推進するとともに地域振興を図る。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過疎地域自立支援促進特別事業基金：過疎地域における住民福祉の向上、雇用の増大、地域格差の是正及び美しく風格ある地域の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形成を計画的かつ円滑に促進する。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振興基金：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厳原港国内ターミナル整備事業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合併振興基金：対馬クリーンセンター基幹改良事業等の財源として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がんばれ国境の島対馬ふるさと応援基金：平成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月からのふるさと納税に対する返礼の開始等によりふるさと納税が増額と</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なり、その寄附金を管理運営するための当基金が増となった。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今後、合併特例債の発行終了等により他の地方債の発行や振興基金、合併振興基金の取り崩しの増が見込まれるが、少しでも交付税措置率の高い地方債を活用しつつ事業を実施し、振興基金については年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百万円、合併振興基金については年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百万円を限度に取り崩していく見込みである。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公有財産売払収入の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財政調整基金については、今後の社会変動や災害復旧等の緊急課題に柔軟に対応するためにも一定の残高が必要であるため、標準財政規模の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％程度の残高を維持できるよう決算剰余金等を積み立てることとする。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市債償還の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を取り崩した。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近年の大型事業（対馬病院建設負担金等）に係る市債の元金償還の開始、合併特例債の発行終了による交付税措置率の低い市債の増等により、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公債費が増加する見込みである。実質公債費比率の上昇を抑制するため、減債基金を活用した積極的な繰上償還を実施していく。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8475A36-C980-4A60-8D33-1176A7ACE1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DDD9A1F-87BA-4852-9E93-FD0EEC43CA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6D4D23D-739C-41BE-A4DF-E08D06EA919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C25046A-6C5A-4D12-8C91-998425ED79A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5AF3183-DABC-4C57-A81D-0F6F9300EFB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4629ECD-4F71-4EB1-81D1-A8600630488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長崎県対馬市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3B6DDC6-3F1B-45F1-B63F-0932E09B70A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79937C7-F816-4DB8-A8A0-2A47D571BFE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9131D3B6-756B-48D6-901C-8BC0C7D8FE2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D68B14E-C1C8-4C6A-900D-AD1B1065822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04EC7A8-536A-4AF9-8F0D-0A8F63EBF32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D1112BD1-0B9D-4D3A-B8C1-8A1A2958D26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30,377
30,143
707.42
33,261,701
32,107,142
700,130
16,886,655
44,441,779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B6D595A-5CB7-4027-92D7-BB2FE90A688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C13E6D0-D31D-41BE-B66E-C30AA39D832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EC15675-D20E-4407-99C5-F5E82690DEE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7F0BBA8-4489-4F29-95EE-F1A658D9DFF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FDF0D9F-88FD-4864-AB1D-6C922BF3D1F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BE209FA-2BCC-4BA9-A34A-1F3216D4337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7EFE7BA-D941-446B-B791-4AB325F89BE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00D1637-F0B6-43BB-A95D-D39D00594A3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3070799-C2D9-443A-BD8A-B78CBD754DF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18A3967-5D38-4141-8B9B-11D5AD30F73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0E7A950-13F7-4B7A-B188-F5A4AF931FF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4BC054B-6A00-45E5-B247-FCD4AE7A563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0353901-D3CE-48C1-B3BF-81F9926B145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23DE3D0-9880-472E-BD88-756EADCFA66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84DE604-A537-4AF1-8024-064F7E0205C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94D3C73-3F16-4F12-A955-F8C9CD89DC8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A7C45C7-E68A-42CF-AB34-59FA9AB47FA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923552B-262A-4431-B5D7-AB0D94E63BD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CEA3AAD9-2848-4051-8E16-BE0EAF6FAD4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C06AC952-42BB-4274-B6EB-3C420FC8EBD6}"/>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9C2CBEB9-E058-4CCC-93EB-7B5D6CC2868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811EA58-53A0-4689-B58D-5416CF2CDF4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EC739595-E623-41ED-8C2E-6A069D929D4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C8522FD6-8D52-43E7-B0E0-FCF6B2AC0D0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7561B19A-7517-402B-80CE-EE6DB6D609F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89A49C04-32F5-46E0-89F3-3E8D36B1945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C10844EA-5F65-47FE-A736-141CC3C6852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BC837885-EB8F-443F-B7E8-AEFD341EF62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7DACDF9F-9470-46B4-ACA9-F2E7361E356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F7881C06-B8E3-45D6-9714-40F39D48819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BFB4CEF-7930-43ED-9BCD-574C58E266C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2E86074-5D59-4AF9-A83D-F3BBE8E760B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DF4FB35-00FF-42E1-A4C4-C7B07E44DFD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779C778-4315-4B22-A1B4-079B96CB503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956D025A-5FA7-4C78-83F3-8869F4CCD90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内・全国・長崎県の平均値と比べて低い水準にあり、老朽化の度合いが比較的低い状況にある。しかし、建築から３０年以上が経過した施設が多く、事業費の平準化等を図るため、計画的に更新・改修等を進める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4128766E-8D0A-4F69-90DC-A1FEDC3DE02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BC6B4BE1-2EDD-4F48-8C72-30989272F54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1DDB9D56-ED40-4424-8CCF-024C6754A0F9}"/>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847EEFD9-9F8A-45A6-8DE0-F8207CA4B3A9}"/>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2962055D-475D-4ACD-AB29-94FF3957E082}"/>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15DBF543-1D41-4534-AD81-FF73F2E2795D}"/>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3652521C-FD6E-4864-8CD4-CDB0D7336AC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703D77F6-8AFA-43FE-A26A-BB1AA15A3AE8}"/>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A1C3854B-94D6-4749-BD49-3729BAC4AA7E}"/>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A903636E-EB5C-412F-B4C0-D93A6B351527}"/>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3FC5D6A4-E419-4C90-967A-8722430CC461}"/>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EAD65BC1-B9A7-437B-BC83-92030E8EE5F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444FC809-BE3B-4B49-AAC6-BBA49579A94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68CE4746-D86B-498D-B78B-CF5791BFD0A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a:extLst>
            <a:ext uri="{FF2B5EF4-FFF2-40B4-BE49-F238E27FC236}">
              <a16:creationId xmlns:a16="http://schemas.microsoft.com/office/drawing/2014/main" id="{CB207C96-4AF9-4D32-90CE-F1626B2CC5FC}"/>
            </a:ext>
          </a:extLst>
        </xdr:cNvPr>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a:extLst>
            <a:ext uri="{FF2B5EF4-FFF2-40B4-BE49-F238E27FC236}">
              <a16:creationId xmlns:a16="http://schemas.microsoft.com/office/drawing/2014/main" id="{EA0D7506-9612-4532-B488-11B7004E22D7}"/>
            </a:ext>
          </a:extLst>
        </xdr:cNvPr>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a:extLst>
            <a:ext uri="{FF2B5EF4-FFF2-40B4-BE49-F238E27FC236}">
              <a16:creationId xmlns:a16="http://schemas.microsoft.com/office/drawing/2014/main" id="{9F66DA6B-E751-4207-A833-1433BC7AE55B}"/>
            </a:ext>
          </a:extLst>
        </xdr:cNvPr>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a:extLst>
            <a:ext uri="{FF2B5EF4-FFF2-40B4-BE49-F238E27FC236}">
              <a16:creationId xmlns:a16="http://schemas.microsoft.com/office/drawing/2014/main" id="{27CB442D-2764-4604-A137-35C4CA99E971}"/>
            </a:ext>
          </a:extLst>
        </xdr:cNvPr>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a:extLst>
            <a:ext uri="{FF2B5EF4-FFF2-40B4-BE49-F238E27FC236}">
              <a16:creationId xmlns:a16="http://schemas.microsoft.com/office/drawing/2014/main" id="{B3725EAD-B19C-4706-ADDB-BCD99A8EFBD7}"/>
            </a:ext>
          </a:extLst>
        </xdr:cNvPr>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a:extLst>
            <a:ext uri="{FF2B5EF4-FFF2-40B4-BE49-F238E27FC236}">
              <a16:creationId xmlns:a16="http://schemas.microsoft.com/office/drawing/2014/main" id="{C031F909-1E23-472B-AA02-D468285ADEC7}"/>
            </a:ext>
          </a:extLst>
        </xdr:cNvPr>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a:extLst>
            <a:ext uri="{FF2B5EF4-FFF2-40B4-BE49-F238E27FC236}">
              <a16:creationId xmlns:a16="http://schemas.microsoft.com/office/drawing/2014/main" id="{584C42CF-D552-4C8A-8D69-D999F3CC9D57}"/>
            </a:ext>
          </a:extLst>
        </xdr:cNvPr>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a:extLst>
            <a:ext uri="{FF2B5EF4-FFF2-40B4-BE49-F238E27FC236}">
              <a16:creationId xmlns:a16="http://schemas.microsoft.com/office/drawing/2014/main" id="{FD14D467-0979-4B71-92E9-262B57844EEB}"/>
            </a:ext>
          </a:extLst>
        </xdr:cNvPr>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a:extLst>
            <a:ext uri="{FF2B5EF4-FFF2-40B4-BE49-F238E27FC236}">
              <a16:creationId xmlns:a16="http://schemas.microsoft.com/office/drawing/2014/main" id="{DF42B59E-1219-45A7-8078-70365BD2EEB4}"/>
            </a:ext>
          </a:extLst>
        </xdr:cNvPr>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a:extLst>
            <a:ext uri="{FF2B5EF4-FFF2-40B4-BE49-F238E27FC236}">
              <a16:creationId xmlns:a16="http://schemas.microsoft.com/office/drawing/2014/main" id="{6EBAEBA0-EE0F-4AD0-B59A-E9626B915D90}"/>
            </a:ext>
          </a:extLst>
        </xdr:cNvPr>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a:extLst>
            <a:ext uri="{FF2B5EF4-FFF2-40B4-BE49-F238E27FC236}">
              <a16:creationId xmlns:a16="http://schemas.microsoft.com/office/drawing/2014/main" id="{D632EAF3-D2B6-4175-BDC2-60B906167AAC}"/>
            </a:ext>
          </a:extLst>
        </xdr:cNvPr>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604CE943-CD9D-4F03-8EF1-0A7BDDF6651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61FB7C3C-BAE0-44CD-9401-CE4B8624C41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3035163-1A43-43BB-82E6-1923193FDFB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99E13898-BA66-4BF3-9C76-FFA713E1E0A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9D230A28-2BD7-4989-A9E2-65D22C33823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10160</xdr:rowOff>
    </xdr:from>
    <xdr:to>
      <xdr:col>23</xdr:col>
      <xdr:colOff>136525</xdr:colOff>
      <xdr:row>28</xdr:row>
      <xdr:rowOff>111760</xdr:rowOff>
    </xdr:to>
    <xdr:sp macro="" textlink="">
      <xdr:nvSpPr>
        <xdr:cNvPr id="79" name="楕円 78">
          <a:extLst>
            <a:ext uri="{FF2B5EF4-FFF2-40B4-BE49-F238E27FC236}">
              <a16:creationId xmlns:a16="http://schemas.microsoft.com/office/drawing/2014/main" id="{F7FFD658-06CC-4EEB-8CC9-28355D27430D}"/>
            </a:ext>
          </a:extLst>
        </xdr:cNvPr>
        <xdr:cNvSpPr/>
      </xdr:nvSpPr>
      <xdr:spPr>
        <a:xfrm>
          <a:off x="4711700" y="558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33037</xdr:rowOff>
    </xdr:from>
    <xdr:ext cx="405111" cy="259045"/>
    <xdr:sp macro="" textlink="">
      <xdr:nvSpPr>
        <xdr:cNvPr id="80" name="有形固定資産減価償却率該当値テキスト">
          <a:extLst>
            <a:ext uri="{FF2B5EF4-FFF2-40B4-BE49-F238E27FC236}">
              <a16:creationId xmlns:a16="http://schemas.microsoft.com/office/drawing/2014/main" id="{A188FD32-97B3-434C-ACB6-806FE76EBF0C}"/>
            </a:ext>
          </a:extLst>
        </xdr:cNvPr>
        <xdr:cNvSpPr txBox="1"/>
      </xdr:nvSpPr>
      <xdr:spPr>
        <a:xfrm>
          <a:off x="4813300" y="543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160020</xdr:rowOff>
    </xdr:from>
    <xdr:to>
      <xdr:col>19</xdr:col>
      <xdr:colOff>187325</xdr:colOff>
      <xdr:row>28</xdr:row>
      <xdr:rowOff>90170</xdr:rowOff>
    </xdr:to>
    <xdr:sp macro="" textlink="">
      <xdr:nvSpPr>
        <xdr:cNvPr id="81" name="楕円 80">
          <a:extLst>
            <a:ext uri="{FF2B5EF4-FFF2-40B4-BE49-F238E27FC236}">
              <a16:creationId xmlns:a16="http://schemas.microsoft.com/office/drawing/2014/main" id="{2B3FD11E-B5AB-4506-A6EB-F759A699CC8D}"/>
            </a:ext>
          </a:extLst>
        </xdr:cNvPr>
        <xdr:cNvSpPr/>
      </xdr:nvSpPr>
      <xdr:spPr>
        <a:xfrm>
          <a:off x="4000500" y="556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39370</xdr:rowOff>
    </xdr:from>
    <xdr:to>
      <xdr:col>23</xdr:col>
      <xdr:colOff>85725</xdr:colOff>
      <xdr:row>28</xdr:row>
      <xdr:rowOff>60960</xdr:rowOff>
    </xdr:to>
    <xdr:cxnSp macro="">
      <xdr:nvCxnSpPr>
        <xdr:cNvPr id="82" name="直線コネクタ 81">
          <a:extLst>
            <a:ext uri="{FF2B5EF4-FFF2-40B4-BE49-F238E27FC236}">
              <a16:creationId xmlns:a16="http://schemas.microsoft.com/office/drawing/2014/main" id="{F64C977E-D696-44D1-B81A-C6356E0E8150}"/>
            </a:ext>
          </a:extLst>
        </xdr:cNvPr>
        <xdr:cNvCxnSpPr/>
      </xdr:nvCxnSpPr>
      <xdr:spPr>
        <a:xfrm>
          <a:off x="4051300" y="5611495"/>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36068</xdr:rowOff>
    </xdr:from>
    <xdr:to>
      <xdr:col>15</xdr:col>
      <xdr:colOff>187325</xdr:colOff>
      <xdr:row>28</xdr:row>
      <xdr:rowOff>137668</xdr:rowOff>
    </xdr:to>
    <xdr:sp macro="" textlink="">
      <xdr:nvSpPr>
        <xdr:cNvPr id="83" name="楕円 82">
          <a:extLst>
            <a:ext uri="{FF2B5EF4-FFF2-40B4-BE49-F238E27FC236}">
              <a16:creationId xmlns:a16="http://schemas.microsoft.com/office/drawing/2014/main" id="{D6073819-D6F6-4C4C-8497-4E3DB41B7BA9}"/>
            </a:ext>
          </a:extLst>
        </xdr:cNvPr>
        <xdr:cNvSpPr/>
      </xdr:nvSpPr>
      <xdr:spPr>
        <a:xfrm>
          <a:off x="3238500" y="560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39370</xdr:rowOff>
    </xdr:from>
    <xdr:to>
      <xdr:col>19</xdr:col>
      <xdr:colOff>136525</xdr:colOff>
      <xdr:row>28</xdr:row>
      <xdr:rowOff>86868</xdr:rowOff>
    </xdr:to>
    <xdr:cxnSp macro="">
      <xdr:nvCxnSpPr>
        <xdr:cNvPr id="84" name="直線コネクタ 83">
          <a:extLst>
            <a:ext uri="{FF2B5EF4-FFF2-40B4-BE49-F238E27FC236}">
              <a16:creationId xmlns:a16="http://schemas.microsoft.com/office/drawing/2014/main" id="{AF64497B-BC9B-4544-871A-718F81D1CC9B}"/>
            </a:ext>
          </a:extLst>
        </xdr:cNvPr>
        <xdr:cNvCxnSpPr/>
      </xdr:nvCxnSpPr>
      <xdr:spPr>
        <a:xfrm flipV="1">
          <a:off x="3289300" y="5611495"/>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90932</xdr:rowOff>
    </xdr:from>
    <xdr:to>
      <xdr:col>11</xdr:col>
      <xdr:colOff>187325</xdr:colOff>
      <xdr:row>28</xdr:row>
      <xdr:rowOff>21082</xdr:rowOff>
    </xdr:to>
    <xdr:sp macro="" textlink="">
      <xdr:nvSpPr>
        <xdr:cNvPr id="85" name="楕円 84">
          <a:extLst>
            <a:ext uri="{FF2B5EF4-FFF2-40B4-BE49-F238E27FC236}">
              <a16:creationId xmlns:a16="http://schemas.microsoft.com/office/drawing/2014/main" id="{59A739D1-4CBC-464F-A026-22E027850570}"/>
            </a:ext>
          </a:extLst>
        </xdr:cNvPr>
        <xdr:cNvSpPr/>
      </xdr:nvSpPr>
      <xdr:spPr>
        <a:xfrm>
          <a:off x="2476500" y="549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141732</xdr:rowOff>
    </xdr:from>
    <xdr:to>
      <xdr:col>15</xdr:col>
      <xdr:colOff>136525</xdr:colOff>
      <xdr:row>28</xdr:row>
      <xdr:rowOff>86868</xdr:rowOff>
    </xdr:to>
    <xdr:cxnSp macro="">
      <xdr:nvCxnSpPr>
        <xdr:cNvPr id="86" name="直線コネクタ 85">
          <a:extLst>
            <a:ext uri="{FF2B5EF4-FFF2-40B4-BE49-F238E27FC236}">
              <a16:creationId xmlns:a16="http://schemas.microsoft.com/office/drawing/2014/main" id="{A6F77D1B-A33F-4587-BF99-6D1578A55AB5}"/>
            </a:ext>
          </a:extLst>
        </xdr:cNvPr>
        <xdr:cNvCxnSpPr/>
      </xdr:nvCxnSpPr>
      <xdr:spPr>
        <a:xfrm>
          <a:off x="2527300" y="5542407"/>
          <a:ext cx="762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87" name="n_1aveValue有形固定資産減価償却率">
          <a:extLst>
            <a:ext uri="{FF2B5EF4-FFF2-40B4-BE49-F238E27FC236}">
              <a16:creationId xmlns:a16="http://schemas.microsoft.com/office/drawing/2014/main" id="{2E5F7317-035E-495D-A451-BFC4D6084AAE}"/>
            </a:ext>
          </a:extLst>
        </xdr:cNvPr>
        <xdr:cNvSpPr txBox="1"/>
      </xdr:nvSpPr>
      <xdr:spPr>
        <a:xfrm>
          <a:off x="3836044" y="587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88" name="n_2aveValue有形固定資産減価償却率">
          <a:extLst>
            <a:ext uri="{FF2B5EF4-FFF2-40B4-BE49-F238E27FC236}">
              <a16:creationId xmlns:a16="http://schemas.microsoft.com/office/drawing/2014/main" id="{3666770C-793B-435C-8778-584058195D1B}"/>
            </a:ext>
          </a:extLst>
        </xdr:cNvPr>
        <xdr:cNvSpPr txBox="1"/>
      </xdr:nvSpPr>
      <xdr:spPr>
        <a:xfrm>
          <a:off x="3086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89" name="n_3aveValue有形固定資産減価償却率">
          <a:extLst>
            <a:ext uri="{FF2B5EF4-FFF2-40B4-BE49-F238E27FC236}">
              <a16:creationId xmlns:a16="http://schemas.microsoft.com/office/drawing/2014/main" id="{D2186880-1F43-4694-97A2-B98BD452AC81}"/>
            </a:ext>
          </a:extLst>
        </xdr:cNvPr>
        <xdr:cNvSpPr txBox="1"/>
      </xdr:nvSpPr>
      <xdr:spPr>
        <a:xfrm>
          <a:off x="2324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0" name="n_4aveValue有形固定資産減価償却率">
          <a:extLst>
            <a:ext uri="{FF2B5EF4-FFF2-40B4-BE49-F238E27FC236}">
              <a16:creationId xmlns:a16="http://schemas.microsoft.com/office/drawing/2014/main" id="{FD70AF9B-2355-44FC-9C94-63BFE2A00406}"/>
            </a:ext>
          </a:extLst>
        </xdr:cNvPr>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106697</xdr:rowOff>
    </xdr:from>
    <xdr:ext cx="405111" cy="259045"/>
    <xdr:sp macro="" textlink="">
      <xdr:nvSpPr>
        <xdr:cNvPr id="91" name="n_1mainValue有形固定資産減価償却率">
          <a:extLst>
            <a:ext uri="{FF2B5EF4-FFF2-40B4-BE49-F238E27FC236}">
              <a16:creationId xmlns:a16="http://schemas.microsoft.com/office/drawing/2014/main" id="{D90DD0FA-7708-45A8-A200-4E3CC4827B52}"/>
            </a:ext>
          </a:extLst>
        </xdr:cNvPr>
        <xdr:cNvSpPr txBox="1"/>
      </xdr:nvSpPr>
      <xdr:spPr>
        <a:xfrm>
          <a:off x="3836044" y="5335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154195</xdr:rowOff>
    </xdr:from>
    <xdr:ext cx="405111" cy="259045"/>
    <xdr:sp macro="" textlink="">
      <xdr:nvSpPr>
        <xdr:cNvPr id="92" name="n_2mainValue有形固定資産減価償却率">
          <a:extLst>
            <a:ext uri="{FF2B5EF4-FFF2-40B4-BE49-F238E27FC236}">
              <a16:creationId xmlns:a16="http://schemas.microsoft.com/office/drawing/2014/main" id="{53E877FE-5AC1-44EA-BFDE-386E7FEDE815}"/>
            </a:ext>
          </a:extLst>
        </xdr:cNvPr>
        <xdr:cNvSpPr txBox="1"/>
      </xdr:nvSpPr>
      <xdr:spPr>
        <a:xfrm>
          <a:off x="3086744" y="538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37609</xdr:rowOff>
    </xdr:from>
    <xdr:ext cx="405111" cy="259045"/>
    <xdr:sp macro="" textlink="">
      <xdr:nvSpPr>
        <xdr:cNvPr id="93" name="n_3mainValue有形固定資産減価償却率">
          <a:extLst>
            <a:ext uri="{FF2B5EF4-FFF2-40B4-BE49-F238E27FC236}">
              <a16:creationId xmlns:a16="http://schemas.microsoft.com/office/drawing/2014/main" id="{A37E6100-161B-47C8-8552-9DC941DB5C46}"/>
            </a:ext>
          </a:extLst>
        </xdr:cNvPr>
        <xdr:cNvSpPr txBox="1"/>
      </xdr:nvSpPr>
      <xdr:spPr>
        <a:xfrm>
          <a:off x="2324744" y="5266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D1B84503-CBB0-4BDF-B93F-DCCC9A2C293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8E0D6C72-2518-4B0B-82EE-27AE057E484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a:extLst>
            <a:ext uri="{FF2B5EF4-FFF2-40B4-BE49-F238E27FC236}">
              <a16:creationId xmlns:a16="http://schemas.microsoft.com/office/drawing/2014/main" id="{2C80ABB3-E08A-479B-8052-C5B72D5C4B9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C5A02A7B-FB5D-4C50-AA9B-5BA50A88E40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3786CE68-D51F-4C25-BD68-63CAD333EC6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92C1B805-54EB-43AC-BDE3-FAC2C4450C4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07752F93-C4E3-4999-A57F-CD0D40D6349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93BA4E29-1D8E-47DE-ACA9-0C047358C00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9704E9C2-9F70-43BA-A3D9-B3E153268D8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4D4CE5AE-3243-4E6B-911C-AB6096A6E34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0E884DC4-6ED2-4DD4-BEC3-11DA2A5DDDC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FF57ED6D-4FC6-4E0D-8721-DBE47EA48B7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DAD67E96-9FD6-4E91-ACF6-067A59BF268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債務償還可能年数は、長崎県平均、類似団体内</a:t>
          </a:r>
          <a:r>
            <a:rPr kumimoji="1" lang="ja-JP" altLang="en-US" sz="1100">
              <a:solidFill>
                <a:schemeClr val="dk1"/>
              </a:solidFill>
              <a:effectLst/>
              <a:latin typeface="+mn-lt"/>
              <a:ea typeface="+mn-ea"/>
              <a:cs typeface="+mn-cs"/>
            </a:rPr>
            <a:t>並びに</a:t>
          </a:r>
          <a:r>
            <a:rPr kumimoji="1" lang="ja-JP" altLang="ja-JP" sz="1100">
              <a:solidFill>
                <a:schemeClr val="dk1"/>
              </a:solidFill>
              <a:effectLst/>
              <a:latin typeface="+mn-lt"/>
              <a:ea typeface="+mn-ea"/>
              <a:cs typeface="+mn-cs"/>
            </a:rPr>
            <a:t>全国の平均値と比べると低い水準であり、債務償還能力は比較的高い状態である。しかし、</a:t>
          </a:r>
          <a:r>
            <a:rPr lang="ja-JP" altLang="ja-JP" sz="1100">
              <a:solidFill>
                <a:schemeClr val="dk1"/>
              </a:solidFill>
              <a:effectLst/>
              <a:latin typeface="+mn-lt"/>
              <a:ea typeface="+mn-ea"/>
              <a:cs typeface="+mn-cs"/>
            </a:rPr>
            <a:t>本市の地方債残高は高い水準であるため、積極的な繰上償還や起債の抑制に努める必要がある。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32D78819-5C0D-443A-A490-A2C428CEB32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F4096E49-097E-4FE8-8833-03B20D36543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id="{20237422-A566-4854-A69F-CD5BF53F56C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a:extLst>
            <a:ext uri="{FF2B5EF4-FFF2-40B4-BE49-F238E27FC236}">
              <a16:creationId xmlns:a16="http://schemas.microsoft.com/office/drawing/2014/main" id="{F83738B8-6654-49F8-A2BE-CAD0899EDBBD}"/>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a:extLst>
            <a:ext uri="{FF2B5EF4-FFF2-40B4-BE49-F238E27FC236}">
              <a16:creationId xmlns:a16="http://schemas.microsoft.com/office/drawing/2014/main" id="{6209393B-6F82-4BE6-94C3-C2424DFFFECF}"/>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a:extLst>
            <a:ext uri="{FF2B5EF4-FFF2-40B4-BE49-F238E27FC236}">
              <a16:creationId xmlns:a16="http://schemas.microsoft.com/office/drawing/2014/main" id="{C78F9173-9E24-4BBC-9D68-71FABAA3CA14}"/>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3" name="テキスト ボックス 112">
          <a:extLst>
            <a:ext uri="{FF2B5EF4-FFF2-40B4-BE49-F238E27FC236}">
              <a16:creationId xmlns:a16="http://schemas.microsoft.com/office/drawing/2014/main" id="{29E56934-DA0C-4865-AD9C-361329B53FB7}"/>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a:extLst>
            <a:ext uri="{FF2B5EF4-FFF2-40B4-BE49-F238E27FC236}">
              <a16:creationId xmlns:a16="http://schemas.microsoft.com/office/drawing/2014/main" id="{580157D3-7A02-49C4-8721-DC413E0C2CAD}"/>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a:extLst>
            <a:ext uri="{FF2B5EF4-FFF2-40B4-BE49-F238E27FC236}">
              <a16:creationId xmlns:a16="http://schemas.microsoft.com/office/drawing/2014/main" id="{3AF9CC67-E53B-4AE6-94DC-3AE92439AF27}"/>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a:extLst>
            <a:ext uri="{FF2B5EF4-FFF2-40B4-BE49-F238E27FC236}">
              <a16:creationId xmlns:a16="http://schemas.microsoft.com/office/drawing/2014/main" id="{4FCBCAA1-18E8-4E3F-B24D-16584FDABCC4}"/>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a:extLst>
            <a:ext uri="{FF2B5EF4-FFF2-40B4-BE49-F238E27FC236}">
              <a16:creationId xmlns:a16="http://schemas.microsoft.com/office/drawing/2014/main" id="{97AC2563-F39F-4F3D-B09E-F7D4AFC7037E}"/>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a:extLst>
            <a:ext uri="{FF2B5EF4-FFF2-40B4-BE49-F238E27FC236}">
              <a16:creationId xmlns:a16="http://schemas.microsoft.com/office/drawing/2014/main" id="{87A797C5-4109-4FE5-9910-55A2CBE56273}"/>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a:extLst>
            <a:ext uri="{FF2B5EF4-FFF2-40B4-BE49-F238E27FC236}">
              <a16:creationId xmlns:a16="http://schemas.microsoft.com/office/drawing/2014/main" id="{BE63625D-12B3-4538-9BB2-0980C0006BA3}"/>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a:extLst>
            <a:ext uri="{FF2B5EF4-FFF2-40B4-BE49-F238E27FC236}">
              <a16:creationId xmlns:a16="http://schemas.microsoft.com/office/drawing/2014/main" id="{C6909BED-504D-4FBF-AE71-23D76F7F3A17}"/>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a:extLst>
            <a:ext uri="{FF2B5EF4-FFF2-40B4-BE49-F238E27FC236}">
              <a16:creationId xmlns:a16="http://schemas.microsoft.com/office/drawing/2014/main" id="{59FB4F53-6296-45A3-9FD5-612B96469067}"/>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A334B666-8929-4470-ABCA-468E5E21738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9CE0CCA0-8580-419A-A11C-E062E7E7789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4" name="直線コネクタ 123">
          <a:extLst>
            <a:ext uri="{FF2B5EF4-FFF2-40B4-BE49-F238E27FC236}">
              <a16:creationId xmlns:a16="http://schemas.microsoft.com/office/drawing/2014/main" id="{19B5C860-A16A-47C9-B784-A36840194417}"/>
            </a:ext>
          </a:extLst>
        </xdr:cNvPr>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5" name="債務償還比率最小値テキスト">
          <a:extLst>
            <a:ext uri="{FF2B5EF4-FFF2-40B4-BE49-F238E27FC236}">
              <a16:creationId xmlns:a16="http://schemas.microsoft.com/office/drawing/2014/main" id="{7C4CCC63-D6CC-4D3B-B285-02CFB3945771}"/>
            </a:ext>
          </a:extLst>
        </xdr:cNvPr>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6" name="直線コネクタ 125">
          <a:extLst>
            <a:ext uri="{FF2B5EF4-FFF2-40B4-BE49-F238E27FC236}">
              <a16:creationId xmlns:a16="http://schemas.microsoft.com/office/drawing/2014/main" id="{270AF330-FD0C-4289-AA8D-5C150134E323}"/>
            </a:ext>
          </a:extLst>
        </xdr:cNvPr>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27" name="債務償還比率最大値テキスト">
          <a:extLst>
            <a:ext uri="{FF2B5EF4-FFF2-40B4-BE49-F238E27FC236}">
              <a16:creationId xmlns:a16="http://schemas.microsoft.com/office/drawing/2014/main" id="{B3110083-6502-4D2D-8C38-A81BFC0D65EE}"/>
            </a:ext>
          </a:extLst>
        </xdr:cNvPr>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28" name="直線コネクタ 127">
          <a:extLst>
            <a:ext uri="{FF2B5EF4-FFF2-40B4-BE49-F238E27FC236}">
              <a16:creationId xmlns:a16="http://schemas.microsoft.com/office/drawing/2014/main" id="{1AF42061-A706-43C8-A8C8-90AC16613505}"/>
            </a:ext>
          </a:extLst>
        </xdr:cNvPr>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9736</xdr:rowOff>
    </xdr:from>
    <xdr:ext cx="469744" cy="259045"/>
    <xdr:sp macro="" textlink="">
      <xdr:nvSpPr>
        <xdr:cNvPr id="129" name="債務償還比率平均値テキスト">
          <a:extLst>
            <a:ext uri="{FF2B5EF4-FFF2-40B4-BE49-F238E27FC236}">
              <a16:creationId xmlns:a16="http://schemas.microsoft.com/office/drawing/2014/main" id="{8B24D57D-C307-429E-AF90-B15DEEBE8F24}"/>
            </a:ext>
          </a:extLst>
        </xdr:cNvPr>
        <xdr:cNvSpPr txBox="1"/>
      </xdr:nvSpPr>
      <xdr:spPr>
        <a:xfrm>
          <a:off x="14846300" y="5924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0" name="フローチャート: 判断 129">
          <a:extLst>
            <a:ext uri="{FF2B5EF4-FFF2-40B4-BE49-F238E27FC236}">
              <a16:creationId xmlns:a16="http://schemas.microsoft.com/office/drawing/2014/main" id="{47412F06-728E-45CF-97F2-CC3BFAFFC19D}"/>
            </a:ext>
          </a:extLst>
        </xdr:cNvPr>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1" name="フローチャート: 判断 130">
          <a:extLst>
            <a:ext uri="{FF2B5EF4-FFF2-40B4-BE49-F238E27FC236}">
              <a16:creationId xmlns:a16="http://schemas.microsoft.com/office/drawing/2014/main" id="{C57B94A7-3095-49B2-B1E2-0A9DED3DD6C8}"/>
            </a:ext>
          </a:extLst>
        </xdr:cNvPr>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2" name="フローチャート: 判断 131">
          <a:extLst>
            <a:ext uri="{FF2B5EF4-FFF2-40B4-BE49-F238E27FC236}">
              <a16:creationId xmlns:a16="http://schemas.microsoft.com/office/drawing/2014/main" id="{43CD5A17-E0C5-4D07-95D9-2A057028B6C3}"/>
            </a:ext>
          </a:extLst>
        </xdr:cNvPr>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3" name="フローチャート: 判断 132">
          <a:extLst>
            <a:ext uri="{FF2B5EF4-FFF2-40B4-BE49-F238E27FC236}">
              <a16:creationId xmlns:a16="http://schemas.microsoft.com/office/drawing/2014/main" id="{2A91879F-0373-4048-AA44-5CF88A6C24F1}"/>
            </a:ext>
          </a:extLst>
        </xdr:cNvPr>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4" name="フローチャート: 判断 133">
          <a:extLst>
            <a:ext uri="{FF2B5EF4-FFF2-40B4-BE49-F238E27FC236}">
              <a16:creationId xmlns:a16="http://schemas.microsoft.com/office/drawing/2014/main" id="{DE772A13-AA7D-4022-967C-818E9AD2A5F9}"/>
            </a:ext>
          </a:extLst>
        </xdr:cNvPr>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5C7A6BFB-7434-4819-8DFF-8FFA6E185EB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7338B1E-E4F2-4AD0-8139-5EEA215BB35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5332610-6488-40ED-AC93-8FC73EF71F9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AACF7C64-193A-49BA-B660-ED7896DC852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65E4AD7E-0044-431E-AFF4-F9D2496A3C8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45152</xdr:rowOff>
    </xdr:from>
    <xdr:to>
      <xdr:col>76</xdr:col>
      <xdr:colOff>73025</xdr:colOff>
      <xdr:row>29</xdr:row>
      <xdr:rowOff>146752</xdr:rowOff>
    </xdr:to>
    <xdr:sp macro="" textlink="">
      <xdr:nvSpPr>
        <xdr:cNvPr id="140" name="楕円 139">
          <a:extLst>
            <a:ext uri="{FF2B5EF4-FFF2-40B4-BE49-F238E27FC236}">
              <a16:creationId xmlns:a16="http://schemas.microsoft.com/office/drawing/2014/main" id="{77569FDA-873D-4191-8172-FDAA824D3242}"/>
            </a:ext>
          </a:extLst>
        </xdr:cNvPr>
        <xdr:cNvSpPr/>
      </xdr:nvSpPr>
      <xdr:spPr>
        <a:xfrm>
          <a:off x="14744700" y="578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68029</xdr:rowOff>
    </xdr:from>
    <xdr:ext cx="469744" cy="259045"/>
    <xdr:sp macro="" textlink="">
      <xdr:nvSpPr>
        <xdr:cNvPr id="141" name="債務償還比率該当値テキスト">
          <a:extLst>
            <a:ext uri="{FF2B5EF4-FFF2-40B4-BE49-F238E27FC236}">
              <a16:creationId xmlns:a16="http://schemas.microsoft.com/office/drawing/2014/main" id="{45C11FF4-C0ED-41D4-B7A2-DB27144A97B5}"/>
            </a:ext>
          </a:extLst>
        </xdr:cNvPr>
        <xdr:cNvSpPr txBox="1"/>
      </xdr:nvSpPr>
      <xdr:spPr>
        <a:xfrm>
          <a:off x="14846300" y="564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49881</xdr:rowOff>
    </xdr:from>
    <xdr:to>
      <xdr:col>72</xdr:col>
      <xdr:colOff>123825</xdr:colOff>
      <xdr:row>29</xdr:row>
      <xdr:rowOff>151481</xdr:rowOff>
    </xdr:to>
    <xdr:sp macro="" textlink="">
      <xdr:nvSpPr>
        <xdr:cNvPr id="142" name="楕円 141">
          <a:extLst>
            <a:ext uri="{FF2B5EF4-FFF2-40B4-BE49-F238E27FC236}">
              <a16:creationId xmlns:a16="http://schemas.microsoft.com/office/drawing/2014/main" id="{EBAC268B-B1DB-4AD5-AA78-9143C1DD330C}"/>
            </a:ext>
          </a:extLst>
        </xdr:cNvPr>
        <xdr:cNvSpPr/>
      </xdr:nvSpPr>
      <xdr:spPr>
        <a:xfrm>
          <a:off x="14033500" y="579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95952</xdr:rowOff>
    </xdr:from>
    <xdr:to>
      <xdr:col>76</xdr:col>
      <xdr:colOff>22225</xdr:colOff>
      <xdr:row>29</xdr:row>
      <xdr:rowOff>100681</xdr:rowOff>
    </xdr:to>
    <xdr:cxnSp macro="">
      <xdr:nvCxnSpPr>
        <xdr:cNvPr id="143" name="直線コネクタ 142">
          <a:extLst>
            <a:ext uri="{FF2B5EF4-FFF2-40B4-BE49-F238E27FC236}">
              <a16:creationId xmlns:a16="http://schemas.microsoft.com/office/drawing/2014/main" id="{36A7643D-72D5-4F5F-98B7-6639B635E23C}"/>
            </a:ext>
          </a:extLst>
        </xdr:cNvPr>
        <xdr:cNvCxnSpPr/>
      </xdr:nvCxnSpPr>
      <xdr:spPr>
        <a:xfrm flipV="1">
          <a:off x="14084300" y="5839527"/>
          <a:ext cx="711200" cy="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17085</xdr:rowOff>
    </xdr:from>
    <xdr:to>
      <xdr:col>68</xdr:col>
      <xdr:colOff>123825</xdr:colOff>
      <xdr:row>29</xdr:row>
      <xdr:rowOff>118685</xdr:rowOff>
    </xdr:to>
    <xdr:sp macro="" textlink="">
      <xdr:nvSpPr>
        <xdr:cNvPr id="144" name="楕円 143">
          <a:extLst>
            <a:ext uri="{FF2B5EF4-FFF2-40B4-BE49-F238E27FC236}">
              <a16:creationId xmlns:a16="http://schemas.microsoft.com/office/drawing/2014/main" id="{D3D52698-0ADF-4A33-8811-14ED1FC0CB83}"/>
            </a:ext>
          </a:extLst>
        </xdr:cNvPr>
        <xdr:cNvSpPr/>
      </xdr:nvSpPr>
      <xdr:spPr>
        <a:xfrm>
          <a:off x="13271500" y="576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67885</xdr:rowOff>
    </xdr:from>
    <xdr:to>
      <xdr:col>72</xdr:col>
      <xdr:colOff>73025</xdr:colOff>
      <xdr:row>29</xdr:row>
      <xdr:rowOff>100681</xdr:rowOff>
    </xdr:to>
    <xdr:cxnSp macro="">
      <xdr:nvCxnSpPr>
        <xdr:cNvPr id="145" name="直線コネクタ 144">
          <a:extLst>
            <a:ext uri="{FF2B5EF4-FFF2-40B4-BE49-F238E27FC236}">
              <a16:creationId xmlns:a16="http://schemas.microsoft.com/office/drawing/2014/main" id="{EA84DB4E-087D-4D44-A4E6-9587DF0BECAD}"/>
            </a:ext>
          </a:extLst>
        </xdr:cNvPr>
        <xdr:cNvCxnSpPr/>
      </xdr:nvCxnSpPr>
      <xdr:spPr>
        <a:xfrm>
          <a:off x="13322300" y="5811460"/>
          <a:ext cx="762000" cy="3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170337</xdr:rowOff>
    </xdr:from>
    <xdr:to>
      <xdr:col>64</xdr:col>
      <xdr:colOff>123825</xdr:colOff>
      <xdr:row>29</xdr:row>
      <xdr:rowOff>100487</xdr:rowOff>
    </xdr:to>
    <xdr:sp macro="" textlink="">
      <xdr:nvSpPr>
        <xdr:cNvPr id="146" name="楕円 145">
          <a:extLst>
            <a:ext uri="{FF2B5EF4-FFF2-40B4-BE49-F238E27FC236}">
              <a16:creationId xmlns:a16="http://schemas.microsoft.com/office/drawing/2014/main" id="{15CA8B97-44E7-45DE-A6CD-6FBF60F70D03}"/>
            </a:ext>
          </a:extLst>
        </xdr:cNvPr>
        <xdr:cNvSpPr/>
      </xdr:nvSpPr>
      <xdr:spPr>
        <a:xfrm>
          <a:off x="12509500" y="574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49687</xdr:rowOff>
    </xdr:from>
    <xdr:to>
      <xdr:col>68</xdr:col>
      <xdr:colOff>73025</xdr:colOff>
      <xdr:row>29</xdr:row>
      <xdr:rowOff>67885</xdr:rowOff>
    </xdr:to>
    <xdr:cxnSp macro="">
      <xdr:nvCxnSpPr>
        <xdr:cNvPr id="147" name="直線コネクタ 146">
          <a:extLst>
            <a:ext uri="{FF2B5EF4-FFF2-40B4-BE49-F238E27FC236}">
              <a16:creationId xmlns:a16="http://schemas.microsoft.com/office/drawing/2014/main" id="{6135523E-C0EC-4E90-AEC6-3E6EBD4CDEEE}"/>
            </a:ext>
          </a:extLst>
        </xdr:cNvPr>
        <xdr:cNvCxnSpPr/>
      </xdr:nvCxnSpPr>
      <xdr:spPr>
        <a:xfrm>
          <a:off x="12560300" y="5793262"/>
          <a:ext cx="762000" cy="1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127980</xdr:rowOff>
    </xdr:from>
    <xdr:to>
      <xdr:col>60</xdr:col>
      <xdr:colOff>123825</xdr:colOff>
      <xdr:row>29</xdr:row>
      <xdr:rowOff>58130</xdr:rowOff>
    </xdr:to>
    <xdr:sp macro="" textlink="">
      <xdr:nvSpPr>
        <xdr:cNvPr id="148" name="楕円 147">
          <a:extLst>
            <a:ext uri="{FF2B5EF4-FFF2-40B4-BE49-F238E27FC236}">
              <a16:creationId xmlns:a16="http://schemas.microsoft.com/office/drawing/2014/main" id="{E52A6317-49D2-404A-A751-BA1C37E8CA20}"/>
            </a:ext>
          </a:extLst>
        </xdr:cNvPr>
        <xdr:cNvSpPr/>
      </xdr:nvSpPr>
      <xdr:spPr>
        <a:xfrm>
          <a:off x="11747500" y="570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7330</xdr:rowOff>
    </xdr:from>
    <xdr:to>
      <xdr:col>64</xdr:col>
      <xdr:colOff>73025</xdr:colOff>
      <xdr:row>29</xdr:row>
      <xdr:rowOff>49687</xdr:rowOff>
    </xdr:to>
    <xdr:cxnSp macro="">
      <xdr:nvCxnSpPr>
        <xdr:cNvPr id="149" name="直線コネクタ 148">
          <a:extLst>
            <a:ext uri="{FF2B5EF4-FFF2-40B4-BE49-F238E27FC236}">
              <a16:creationId xmlns:a16="http://schemas.microsoft.com/office/drawing/2014/main" id="{F280FEDC-7800-4B12-890F-25E3C48D071D}"/>
            </a:ext>
          </a:extLst>
        </xdr:cNvPr>
        <xdr:cNvCxnSpPr/>
      </xdr:nvCxnSpPr>
      <xdr:spPr>
        <a:xfrm>
          <a:off x="11798300" y="5750905"/>
          <a:ext cx="762000" cy="4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50" name="n_1aveValue債務償還比率">
          <a:extLst>
            <a:ext uri="{FF2B5EF4-FFF2-40B4-BE49-F238E27FC236}">
              <a16:creationId xmlns:a16="http://schemas.microsoft.com/office/drawing/2014/main" id="{1694D7AC-F1BE-418C-A79F-28917A9FC5AE}"/>
            </a:ext>
          </a:extLst>
        </xdr:cNvPr>
        <xdr:cNvSpPr txBox="1"/>
      </xdr:nvSpPr>
      <xdr:spPr>
        <a:xfrm>
          <a:off x="138367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89800</xdr:rowOff>
    </xdr:from>
    <xdr:ext cx="469744" cy="259045"/>
    <xdr:sp macro="" textlink="">
      <xdr:nvSpPr>
        <xdr:cNvPr id="151" name="n_2aveValue債務償還比率">
          <a:extLst>
            <a:ext uri="{FF2B5EF4-FFF2-40B4-BE49-F238E27FC236}">
              <a16:creationId xmlns:a16="http://schemas.microsoft.com/office/drawing/2014/main" id="{41573000-9B30-4511-AD07-C1E70AAD559C}"/>
            </a:ext>
          </a:extLst>
        </xdr:cNvPr>
        <xdr:cNvSpPr txBox="1"/>
      </xdr:nvSpPr>
      <xdr:spPr>
        <a:xfrm>
          <a:off x="13087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52" name="n_3aveValue債務償還比率">
          <a:extLst>
            <a:ext uri="{FF2B5EF4-FFF2-40B4-BE49-F238E27FC236}">
              <a16:creationId xmlns:a16="http://schemas.microsoft.com/office/drawing/2014/main" id="{F567DB69-92E6-4B61-B41D-DFF5305BD97D}"/>
            </a:ext>
          </a:extLst>
        </xdr:cNvPr>
        <xdr:cNvSpPr txBox="1"/>
      </xdr:nvSpPr>
      <xdr:spPr>
        <a:xfrm>
          <a:off x="12325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28012</xdr:rowOff>
    </xdr:from>
    <xdr:ext cx="469744" cy="259045"/>
    <xdr:sp macro="" textlink="">
      <xdr:nvSpPr>
        <xdr:cNvPr id="153" name="n_4aveValue債務償還比率">
          <a:extLst>
            <a:ext uri="{FF2B5EF4-FFF2-40B4-BE49-F238E27FC236}">
              <a16:creationId xmlns:a16="http://schemas.microsoft.com/office/drawing/2014/main" id="{EA9FD69F-1C48-4609-AD51-BDAB4E96852D}"/>
            </a:ext>
          </a:extLst>
        </xdr:cNvPr>
        <xdr:cNvSpPr txBox="1"/>
      </xdr:nvSpPr>
      <xdr:spPr>
        <a:xfrm>
          <a:off x="11563427" y="594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168008</xdr:rowOff>
    </xdr:from>
    <xdr:ext cx="469744" cy="259045"/>
    <xdr:sp macro="" textlink="">
      <xdr:nvSpPr>
        <xdr:cNvPr id="154" name="n_1mainValue債務償還比率">
          <a:extLst>
            <a:ext uri="{FF2B5EF4-FFF2-40B4-BE49-F238E27FC236}">
              <a16:creationId xmlns:a16="http://schemas.microsoft.com/office/drawing/2014/main" id="{B28C0086-E121-4A4C-A09C-BF41A7DE7403}"/>
            </a:ext>
          </a:extLst>
        </xdr:cNvPr>
        <xdr:cNvSpPr txBox="1"/>
      </xdr:nvSpPr>
      <xdr:spPr>
        <a:xfrm>
          <a:off x="13836727" y="556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135212</xdr:rowOff>
    </xdr:from>
    <xdr:ext cx="469744" cy="259045"/>
    <xdr:sp macro="" textlink="">
      <xdr:nvSpPr>
        <xdr:cNvPr id="155" name="n_2mainValue債務償還比率">
          <a:extLst>
            <a:ext uri="{FF2B5EF4-FFF2-40B4-BE49-F238E27FC236}">
              <a16:creationId xmlns:a16="http://schemas.microsoft.com/office/drawing/2014/main" id="{E16CDDEE-2F0F-4117-AE51-A3B069726EE7}"/>
            </a:ext>
          </a:extLst>
        </xdr:cNvPr>
        <xdr:cNvSpPr txBox="1"/>
      </xdr:nvSpPr>
      <xdr:spPr>
        <a:xfrm>
          <a:off x="13087427" y="553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117014</xdr:rowOff>
    </xdr:from>
    <xdr:ext cx="469744" cy="259045"/>
    <xdr:sp macro="" textlink="">
      <xdr:nvSpPr>
        <xdr:cNvPr id="156" name="n_3mainValue債務償還比率">
          <a:extLst>
            <a:ext uri="{FF2B5EF4-FFF2-40B4-BE49-F238E27FC236}">
              <a16:creationId xmlns:a16="http://schemas.microsoft.com/office/drawing/2014/main" id="{849465EB-5AF3-42A7-BCDA-11685199CE09}"/>
            </a:ext>
          </a:extLst>
        </xdr:cNvPr>
        <xdr:cNvSpPr txBox="1"/>
      </xdr:nvSpPr>
      <xdr:spPr>
        <a:xfrm>
          <a:off x="12325427" y="55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74657</xdr:rowOff>
    </xdr:from>
    <xdr:ext cx="469744" cy="259045"/>
    <xdr:sp macro="" textlink="">
      <xdr:nvSpPr>
        <xdr:cNvPr id="157" name="n_4mainValue債務償還比率">
          <a:extLst>
            <a:ext uri="{FF2B5EF4-FFF2-40B4-BE49-F238E27FC236}">
              <a16:creationId xmlns:a16="http://schemas.microsoft.com/office/drawing/2014/main" id="{E9C71B9A-A435-4670-9800-1E3CB4FDE111}"/>
            </a:ext>
          </a:extLst>
        </xdr:cNvPr>
        <xdr:cNvSpPr txBox="1"/>
      </xdr:nvSpPr>
      <xdr:spPr>
        <a:xfrm>
          <a:off x="11563427" y="547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F520BBA5-B559-4944-B79E-4ECDE35D168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B8A623B4-1E05-49E4-B774-B96BAA1780A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DE6DDD04-3338-4091-A0B9-D4DC98167D2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B2B5CABC-9253-4EAF-8DF8-EDCDEEB2A48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F51326E7-C5A1-4C44-94E9-6B27F79D8CF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FAD2842F-64CD-4D5C-BB92-AD84391626D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B2D3C18-1F28-4D8F-BA7F-CDDE8A8CDCA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D294AD8-0A4A-46E7-B578-345741E0C0A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87680E0-9FC8-404A-BFBF-9C150445403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F24855C-5E8D-4A98-BEC9-EA68979BA8A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長崎県対馬市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369A428-6B0C-42AF-A00E-A6AB1B602A2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1D8F1C5-5B38-4920-BCC0-1209A57EC17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828DFE2-0666-4239-9F7F-1454219B7DB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A53747B-A918-4A01-8CFC-F8F7276DCC5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D7DA4D5-877E-4E09-BC95-C8D6B9F7A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9008D9E-9433-4DDD-A8DB-2CDCBA3431B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30,377
30,143
707.42
33,261,701
32,107,142
700,130
16,886,655
44,441,779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BDC9B82-0F4C-4B4A-A5A1-1156D4FD1F6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17B3E3B-CA1B-4D2A-A2ED-F62C1B4CDFB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E8FDD50-AEFA-4CD3-A43E-C9F699F619C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7447547-4A96-47C0-91FD-219A2DED857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32CA9A7-58F8-4C02-A859-B6FC14849CC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C83D9B7-B3FF-430A-B579-3A5811FC672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CD89D50-AED9-4C94-99E5-83D6F37ECB4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5F4F752-85B0-4D40-8AAD-360C842F601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CDD7BBF-F96F-4D69-8B29-8E63941E07A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5405611-4ACE-43B1-8656-6BBFA0F2E55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40723CB-085E-4DA7-BA34-BF3435F0231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B0EF913-BEAF-4FC1-A88D-18932946E48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0641F1B-12AA-4A8E-AC7B-CE6F0807198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B4721CA-FF0A-4227-BAE8-83810E2ED64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5DFDA32-22E7-46EA-B8AA-0BF6D189DB4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8869EF6-8EA4-4D32-AABC-3FFC8CE8400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F35F221-9D17-47A1-8EBD-6E81D0B33C4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A5CA16B-A28F-44D0-BFFD-36249308D0A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8162EA3-FB1E-4DD5-BBA4-DA5C717E72B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0655E9B-93E9-4502-845E-A5EB3FED040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C1C15C7-CD2E-40CA-9840-91E0FF413FB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ED85895-C197-4C70-A291-39B8479C827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BCB84DB-7FB3-48D9-8B44-B193BE0F398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F6DABA1-FF2F-4827-8472-403CC7687E3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6FE1355-141B-4AF6-9BB7-E92B73E1BFE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8880346-11A7-455B-9524-41CD4816CF2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6E775B5-A7AD-4AB3-9C63-74204E95BC2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91F9F20-C59C-4592-8AA1-99F08FF7C40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7C8728A-3BF2-4E01-BCE3-50EBC6BD05D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169043B-BCD5-4445-B0BA-ADCE8E9532C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44ACDE0-439B-4085-B937-736CD38D5E5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58A473D-0168-41B3-B055-8A2753732FD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560A44E-67B6-455A-9F5D-3569E6CEF89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7388202-43A1-4719-87F4-DCA16624BAF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478A7D8-CE4F-49BF-A0A0-42F1AA5928F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AD9389C-DF3F-4273-8A8A-3B9F936628C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585C8F6-2B8C-4727-AB66-DC9EAA94952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E2BC357-D663-4F34-95A9-213104B55D6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28B9FB9-D57B-4267-8420-84CD6B22821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79AA870-F182-4222-9F8F-6B5D93BB31B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13E8A0C-CBB2-4D76-8A32-990D24056E2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37AD213-C147-4F7C-A8B2-5134CE01839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5F40131-712B-4107-949F-5552042E664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056DA6B-9845-4651-8A48-A41B7C0A104A}"/>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E147162-315E-4E1D-A823-711B34D6EE4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ADDB024F-AD8A-4E7D-AA0C-EC9C67EB0AF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C4A77D6B-95E1-45B0-951D-4B49AD789531}"/>
            </a:ext>
          </a:extLst>
        </xdr:cNvPr>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a:extLst>
            <a:ext uri="{FF2B5EF4-FFF2-40B4-BE49-F238E27FC236}">
              <a16:creationId xmlns:a16="http://schemas.microsoft.com/office/drawing/2014/main" id="{0CE2DD92-8D51-41AD-9690-A833E1221142}"/>
            </a:ext>
          </a:extLst>
        </xdr:cNvPr>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60EC045B-A689-4544-9D5E-780D434251B4}"/>
            </a:ext>
          </a:extLst>
        </xdr:cNvPr>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a:extLst>
            <a:ext uri="{FF2B5EF4-FFF2-40B4-BE49-F238E27FC236}">
              <a16:creationId xmlns:a16="http://schemas.microsoft.com/office/drawing/2014/main" id="{3030D2D4-5BF4-470B-8BCC-B1D0D81D81C4}"/>
            </a:ext>
          </a:extLst>
        </xdr:cNvPr>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a:extLst>
            <a:ext uri="{FF2B5EF4-FFF2-40B4-BE49-F238E27FC236}">
              <a16:creationId xmlns:a16="http://schemas.microsoft.com/office/drawing/2014/main" id="{6804D4EC-93AD-40D2-A1DC-E4409A1CDA39}"/>
            </a:ext>
          </a:extLst>
        </xdr:cNvPr>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a:extLst>
            <a:ext uri="{FF2B5EF4-FFF2-40B4-BE49-F238E27FC236}">
              <a16:creationId xmlns:a16="http://schemas.microsoft.com/office/drawing/2014/main" id="{688CEBAB-419C-4D2C-8826-A7D3CB5A6F1F}"/>
            </a:ext>
          </a:extLst>
        </xdr:cNvPr>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374FDFC6-FD8F-40AC-A2B8-8777E43445CD}"/>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a:extLst>
            <a:ext uri="{FF2B5EF4-FFF2-40B4-BE49-F238E27FC236}">
              <a16:creationId xmlns:a16="http://schemas.microsoft.com/office/drawing/2014/main" id="{297B77C2-1D64-4DEF-981F-CFD6A4E6E6EA}"/>
            </a:ext>
          </a:extLst>
        </xdr:cNvPr>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a:extLst>
            <a:ext uri="{FF2B5EF4-FFF2-40B4-BE49-F238E27FC236}">
              <a16:creationId xmlns:a16="http://schemas.microsoft.com/office/drawing/2014/main" id="{89BE665B-7A74-44C3-B3A2-6D9907C4FE57}"/>
            </a:ext>
          </a:extLst>
        </xdr:cNvPr>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a:extLst>
            <a:ext uri="{FF2B5EF4-FFF2-40B4-BE49-F238E27FC236}">
              <a16:creationId xmlns:a16="http://schemas.microsoft.com/office/drawing/2014/main" id="{B5C50F53-E633-456C-871F-A41710CAF7FC}"/>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a:extLst>
            <a:ext uri="{FF2B5EF4-FFF2-40B4-BE49-F238E27FC236}">
              <a16:creationId xmlns:a16="http://schemas.microsoft.com/office/drawing/2014/main" id="{55E8F9D0-34F5-4B5F-80C5-D8497F552E00}"/>
            </a:ext>
          </a:extLst>
        </xdr:cNvPr>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C70789E-D1B3-4EB6-A073-414FD50CDBF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0267254-DC85-4331-8B8A-4317425CC34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E13165F-B20A-4CDA-8B16-2BFA7192E0F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9E7E1BD-6E38-4B7D-B696-F5422446C2E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F9F580B-20F2-41EF-BB5C-03EAC2E9376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62956</xdr:rowOff>
    </xdr:from>
    <xdr:to>
      <xdr:col>24</xdr:col>
      <xdr:colOff>114300</xdr:colOff>
      <xdr:row>37</xdr:row>
      <xdr:rowOff>164556</xdr:rowOff>
    </xdr:to>
    <xdr:sp macro="" textlink="">
      <xdr:nvSpPr>
        <xdr:cNvPr id="74" name="楕円 73">
          <a:extLst>
            <a:ext uri="{FF2B5EF4-FFF2-40B4-BE49-F238E27FC236}">
              <a16:creationId xmlns:a16="http://schemas.microsoft.com/office/drawing/2014/main" id="{4D14B8EE-6622-4A74-8F75-D426A164FFA2}"/>
            </a:ext>
          </a:extLst>
        </xdr:cNvPr>
        <xdr:cNvSpPr/>
      </xdr:nvSpPr>
      <xdr:spPr>
        <a:xfrm>
          <a:off x="45847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85833</xdr:rowOff>
    </xdr:from>
    <xdr:ext cx="405111" cy="259045"/>
    <xdr:sp macro="" textlink="">
      <xdr:nvSpPr>
        <xdr:cNvPr id="75" name="【道路】&#10;有形固定資産減価償却率該当値テキスト">
          <a:extLst>
            <a:ext uri="{FF2B5EF4-FFF2-40B4-BE49-F238E27FC236}">
              <a16:creationId xmlns:a16="http://schemas.microsoft.com/office/drawing/2014/main" id="{3B5D32D6-84C0-4D40-B98E-CED528B51FC2}"/>
            </a:ext>
          </a:extLst>
        </xdr:cNvPr>
        <xdr:cNvSpPr txBox="1"/>
      </xdr:nvSpPr>
      <xdr:spPr>
        <a:xfrm>
          <a:off x="4673600" y="625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40096</xdr:rowOff>
    </xdr:from>
    <xdr:to>
      <xdr:col>20</xdr:col>
      <xdr:colOff>38100</xdr:colOff>
      <xdr:row>37</xdr:row>
      <xdr:rowOff>141696</xdr:rowOff>
    </xdr:to>
    <xdr:sp macro="" textlink="">
      <xdr:nvSpPr>
        <xdr:cNvPr id="76" name="楕円 75">
          <a:extLst>
            <a:ext uri="{FF2B5EF4-FFF2-40B4-BE49-F238E27FC236}">
              <a16:creationId xmlns:a16="http://schemas.microsoft.com/office/drawing/2014/main" id="{5A81A110-2B1D-490A-8BAA-E17D51CC0479}"/>
            </a:ext>
          </a:extLst>
        </xdr:cNvPr>
        <xdr:cNvSpPr/>
      </xdr:nvSpPr>
      <xdr:spPr>
        <a:xfrm>
          <a:off x="3746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90896</xdr:rowOff>
    </xdr:from>
    <xdr:to>
      <xdr:col>24</xdr:col>
      <xdr:colOff>63500</xdr:colOff>
      <xdr:row>37</xdr:row>
      <xdr:rowOff>113756</xdr:rowOff>
    </xdr:to>
    <xdr:cxnSp macro="">
      <xdr:nvCxnSpPr>
        <xdr:cNvPr id="77" name="直線コネクタ 76">
          <a:extLst>
            <a:ext uri="{FF2B5EF4-FFF2-40B4-BE49-F238E27FC236}">
              <a16:creationId xmlns:a16="http://schemas.microsoft.com/office/drawing/2014/main" id="{EEBF1872-68FF-46E9-BD2F-D1D0FD84C311}"/>
            </a:ext>
          </a:extLst>
        </xdr:cNvPr>
        <xdr:cNvCxnSpPr/>
      </xdr:nvCxnSpPr>
      <xdr:spPr>
        <a:xfrm>
          <a:off x="3797300" y="643454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27033</xdr:rowOff>
    </xdr:from>
    <xdr:to>
      <xdr:col>15</xdr:col>
      <xdr:colOff>101600</xdr:colOff>
      <xdr:row>37</xdr:row>
      <xdr:rowOff>128633</xdr:rowOff>
    </xdr:to>
    <xdr:sp macro="" textlink="">
      <xdr:nvSpPr>
        <xdr:cNvPr id="78" name="楕円 77">
          <a:extLst>
            <a:ext uri="{FF2B5EF4-FFF2-40B4-BE49-F238E27FC236}">
              <a16:creationId xmlns:a16="http://schemas.microsoft.com/office/drawing/2014/main" id="{8735ECB2-0F44-44FC-9B38-8D11100A3256}"/>
            </a:ext>
          </a:extLst>
        </xdr:cNvPr>
        <xdr:cNvSpPr/>
      </xdr:nvSpPr>
      <xdr:spPr>
        <a:xfrm>
          <a:off x="2857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77833</xdr:rowOff>
    </xdr:from>
    <xdr:to>
      <xdr:col>19</xdr:col>
      <xdr:colOff>177800</xdr:colOff>
      <xdr:row>37</xdr:row>
      <xdr:rowOff>90896</xdr:rowOff>
    </xdr:to>
    <xdr:cxnSp macro="">
      <xdr:nvCxnSpPr>
        <xdr:cNvPr id="79" name="直線コネクタ 78">
          <a:extLst>
            <a:ext uri="{FF2B5EF4-FFF2-40B4-BE49-F238E27FC236}">
              <a16:creationId xmlns:a16="http://schemas.microsoft.com/office/drawing/2014/main" id="{0FAEFA30-F9CF-4A6D-8EC7-AEE392E5F853}"/>
            </a:ext>
          </a:extLst>
        </xdr:cNvPr>
        <xdr:cNvCxnSpPr/>
      </xdr:nvCxnSpPr>
      <xdr:spPr>
        <a:xfrm>
          <a:off x="2908300" y="64214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125004</xdr:rowOff>
    </xdr:from>
    <xdr:to>
      <xdr:col>10</xdr:col>
      <xdr:colOff>165100</xdr:colOff>
      <xdr:row>37</xdr:row>
      <xdr:rowOff>55154</xdr:rowOff>
    </xdr:to>
    <xdr:sp macro="" textlink="">
      <xdr:nvSpPr>
        <xdr:cNvPr id="80" name="楕円 79">
          <a:extLst>
            <a:ext uri="{FF2B5EF4-FFF2-40B4-BE49-F238E27FC236}">
              <a16:creationId xmlns:a16="http://schemas.microsoft.com/office/drawing/2014/main" id="{86BE9F06-BEB2-4E8A-BBE7-876B6996A768}"/>
            </a:ext>
          </a:extLst>
        </xdr:cNvPr>
        <xdr:cNvSpPr/>
      </xdr:nvSpPr>
      <xdr:spPr>
        <a:xfrm>
          <a:off x="19685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4354</xdr:rowOff>
    </xdr:from>
    <xdr:to>
      <xdr:col>15</xdr:col>
      <xdr:colOff>50800</xdr:colOff>
      <xdr:row>37</xdr:row>
      <xdr:rowOff>77833</xdr:rowOff>
    </xdr:to>
    <xdr:cxnSp macro="">
      <xdr:nvCxnSpPr>
        <xdr:cNvPr id="81" name="直線コネクタ 80">
          <a:extLst>
            <a:ext uri="{FF2B5EF4-FFF2-40B4-BE49-F238E27FC236}">
              <a16:creationId xmlns:a16="http://schemas.microsoft.com/office/drawing/2014/main" id="{3BE3937D-D385-4646-A6CD-405C46A0298E}"/>
            </a:ext>
          </a:extLst>
        </xdr:cNvPr>
        <xdr:cNvCxnSpPr/>
      </xdr:nvCxnSpPr>
      <xdr:spPr>
        <a:xfrm>
          <a:off x="2019300" y="6348004"/>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2" name="n_1aveValue【道路】&#10;有形固定資産減価償却率">
          <a:extLst>
            <a:ext uri="{FF2B5EF4-FFF2-40B4-BE49-F238E27FC236}">
              <a16:creationId xmlns:a16="http://schemas.microsoft.com/office/drawing/2014/main" id="{EB1E7B92-FB61-45DB-89BC-A6A51CE9E626}"/>
            </a:ext>
          </a:extLst>
        </xdr:cNvPr>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3" name="n_2aveValue【道路】&#10;有形固定資産減価償却率">
          <a:extLst>
            <a:ext uri="{FF2B5EF4-FFF2-40B4-BE49-F238E27FC236}">
              <a16:creationId xmlns:a16="http://schemas.microsoft.com/office/drawing/2014/main" id="{691ABDDB-99DB-412D-977F-C6D9D49301F1}"/>
            </a:ext>
          </a:extLst>
        </xdr:cNvPr>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4" name="n_3aveValue【道路】&#10;有形固定資産減価償却率">
          <a:extLst>
            <a:ext uri="{FF2B5EF4-FFF2-40B4-BE49-F238E27FC236}">
              <a16:creationId xmlns:a16="http://schemas.microsoft.com/office/drawing/2014/main" id="{0E47051C-DF54-48AC-82DB-255196B15E89}"/>
            </a:ext>
          </a:extLst>
        </xdr:cNvPr>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5" name="n_4aveValue【道路】&#10;有形固定資産減価償却率">
          <a:extLst>
            <a:ext uri="{FF2B5EF4-FFF2-40B4-BE49-F238E27FC236}">
              <a16:creationId xmlns:a16="http://schemas.microsoft.com/office/drawing/2014/main" id="{EF0888BA-35D9-47D4-B890-F91602A2A3F0}"/>
            </a:ext>
          </a:extLst>
        </xdr:cNvPr>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158223</xdr:rowOff>
    </xdr:from>
    <xdr:ext cx="405111" cy="259045"/>
    <xdr:sp macro="" textlink="">
      <xdr:nvSpPr>
        <xdr:cNvPr id="86" name="n_1mainValue【道路】&#10;有形固定資産減価償却率">
          <a:extLst>
            <a:ext uri="{FF2B5EF4-FFF2-40B4-BE49-F238E27FC236}">
              <a16:creationId xmlns:a16="http://schemas.microsoft.com/office/drawing/2014/main" id="{25306D14-2200-462C-A7ED-B1FF93EE7CD3}"/>
            </a:ext>
          </a:extLst>
        </xdr:cNvPr>
        <xdr:cNvSpPr txBox="1"/>
      </xdr:nvSpPr>
      <xdr:spPr>
        <a:xfrm>
          <a:off x="35820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7" name="n_2mainValue【道路】&#10;有形固定資産減価償却率">
          <a:extLst>
            <a:ext uri="{FF2B5EF4-FFF2-40B4-BE49-F238E27FC236}">
              <a16:creationId xmlns:a16="http://schemas.microsoft.com/office/drawing/2014/main" id="{1E191F8A-8545-41D3-8FF5-90F739A11FF9}"/>
            </a:ext>
          </a:extLst>
        </xdr:cNvPr>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71681</xdr:rowOff>
    </xdr:from>
    <xdr:ext cx="405111" cy="259045"/>
    <xdr:sp macro="" textlink="">
      <xdr:nvSpPr>
        <xdr:cNvPr id="88" name="n_3mainValue【道路】&#10;有形固定資産減価償却率">
          <a:extLst>
            <a:ext uri="{FF2B5EF4-FFF2-40B4-BE49-F238E27FC236}">
              <a16:creationId xmlns:a16="http://schemas.microsoft.com/office/drawing/2014/main" id="{9958E19D-DC7C-449F-9562-7FD564D27668}"/>
            </a:ext>
          </a:extLst>
        </xdr:cNvPr>
        <xdr:cNvSpPr txBox="1"/>
      </xdr:nvSpPr>
      <xdr:spPr>
        <a:xfrm>
          <a:off x="18167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BCCC4049-F931-41FB-9E5D-647F6F6B381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FCCBA8EC-DA9E-4595-91CE-946532B0486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45D70FE9-6841-45EE-90F6-223DA896FBA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E23EE253-E860-40B3-B8A2-FA158D75AA6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62E026C6-5E61-4400-94C1-2F8D0A68656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FECD2431-F51A-48F0-B77E-9D2EA5B056B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5B2C02A6-3FE0-42F1-8560-A8856C7316F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BD76ABDE-0C06-4032-B99C-C9DBB96CE8F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82EA786C-829B-431D-A06B-2DAD7FCF2B6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81846221-C54E-4D1B-903F-B31241F21CD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0CB4701E-6F11-44CA-8A3D-8AE9A0D7092B}"/>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6464AC52-14DA-4086-A300-C8E6F34547D5}"/>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BCD15DD9-EF0B-470E-8BAB-875A2ECD24D6}"/>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a:extLst>
            <a:ext uri="{FF2B5EF4-FFF2-40B4-BE49-F238E27FC236}">
              <a16:creationId xmlns:a16="http://schemas.microsoft.com/office/drawing/2014/main" id="{94F0F459-D2D8-4FEE-9018-E7D1B722839E}"/>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0D9BBBC3-8E86-4C87-91C3-18E9A9F38DA4}"/>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a:extLst>
            <a:ext uri="{FF2B5EF4-FFF2-40B4-BE49-F238E27FC236}">
              <a16:creationId xmlns:a16="http://schemas.microsoft.com/office/drawing/2014/main" id="{3E046883-E221-42C0-9DA5-E642BC176ADE}"/>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86210319-69F4-484B-9894-083F5DC2A0F3}"/>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a:extLst>
            <a:ext uri="{FF2B5EF4-FFF2-40B4-BE49-F238E27FC236}">
              <a16:creationId xmlns:a16="http://schemas.microsoft.com/office/drawing/2014/main" id="{BFFEF041-EB61-4E8F-BA9A-AD3ACF6B9279}"/>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9B702471-C0B8-41A9-8137-2A02DDE5659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a:extLst>
            <a:ext uri="{FF2B5EF4-FFF2-40B4-BE49-F238E27FC236}">
              <a16:creationId xmlns:a16="http://schemas.microsoft.com/office/drawing/2014/main" id="{A04670A2-DEF8-4689-8794-EF41207CD894}"/>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BFA157FA-0E2B-4FD2-A04B-1BC30BE7433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0" name="直線コネクタ 109">
          <a:extLst>
            <a:ext uri="{FF2B5EF4-FFF2-40B4-BE49-F238E27FC236}">
              <a16:creationId xmlns:a16="http://schemas.microsoft.com/office/drawing/2014/main" id="{D6242AF4-4B87-4F64-82DC-DB576A17DFA6}"/>
            </a:ext>
          </a:extLst>
        </xdr:cNvPr>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1" name="【道路】&#10;一人当たり延長最小値テキスト">
          <a:extLst>
            <a:ext uri="{FF2B5EF4-FFF2-40B4-BE49-F238E27FC236}">
              <a16:creationId xmlns:a16="http://schemas.microsoft.com/office/drawing/2014/main" id="{98F7C945-4706-4750-A46A-AC5D548D26DF}"/>
            </a:ext>
          </a:extLst>
        </xdr:cNvPr>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2" name="直線コネクタ 111">
          <a:extLst>
            <a:ext uri="{FF2B5EF4-FFF2-40B4-BE49-F238E27FC236}">
              <a16:creationId xmlns:a16="http://schemas.microsoft.com/office/drawing/2014/main" id="{52EDF4D9-BDA5-470E-B535-2F6A65069BAF}"/>
            </a:ext>
          </a:extLst>
        </xdr:cNvPr>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3" name="【道路】&#10;一人当たり延長最大値テキスト">
          <a:extLst>
            <a:ext uri="{FF2B5EF4-FFF2-40B4-BE49-F238E27FC236}">
              <a16:creationId xmlns:a16="http://schemas.microsoft.com/office/drawing/2014/main" id="{9F214AC2-EA25-434E-924A-922104877004}"/>
            </a:ext>
          </a:extLst>
        </xdr:cNvPr>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4" name="直線コネクタ 113">
          <a:extLst>
            <a:ext uri="{FF2B5EF4-FFF2-40B4-BE49-F238E27FC236}">
              <a16:creationId xmlns:a16="http://schemas.microsoft.com/office/drawing/2014/main" id="{7CC85EB7-F260-4AFA-9354-502620D15643}"/>
            </a:ext>
          </a:extLst>
        </xdr:cNvPr>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5" name="【道路】&#10;一人当たり延長平均値テキスト">
          <a:extLst>
            <a:ext uri="{FF2B5EF4-FFF2-40B4-BE49-F238E27FC236}">
              <a16:creationId xmlns:a16="http://schemas.microsoft.com/office/drawing/2014/main" id="{BD9C58A2-A604-4246-9043-22279496D74D}"/>
            </a:ext>
          </a:extLst>
        </xdr:cNvPr>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6" name="フローチャート: 判断 115">
          <a:extLst>
            <a:ext uri="{FF2B5EF4-FFF2-40B4-BE49-F238E27FC236}">
              <a16:creationId xmlns:a16="http://schemas.microsoft.com/office/drawing/2014/main" id="{209A51C2-58F7-4E65-9FF4-B9DEBE63D132}"/>
            </a:ext>
          </a:extLst>
        </xdr:cNvPr>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17" name="フローチャート: 判断 116">
          <a:extLst>
            <a:ext uri="{FF2B5EF4-FFF2-40B4-BE49-F238E27FC236}">
              <a16:creationId xmlns:a16="http://schemas.microsoft.com/office/drawing/2014/main" id="{EB1FA376-E5F4-42F0-B5C3-B274C90EE0D9}"/>
            </a:ext>
          </a:extLst>
        </xdr:cNvPr>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18" name="フローチャート: 判断 117">
          <a:extLst>
            <a:ext uri="{FF2B5EF4-FFF2-40B4-BE49-F238E27FC236}">
              <a16:creationId xmlns:a16="http://schemas.microsoft.com/office/drawing/2014/main" id="{CDF3ABCB-A301-44B6-8DCB-1195D91A9AB6}"/>
            </a:ext>
          </a:extLst>
        </xdr:cNvPr>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19" name="フローチャート: 判断 118">
          <a:extLst>
            <a:ext uri="{FF2B5EF4-FFF2-40B4-BE49-F238E27FC236}">
              <a16:creationId xmlns:a16="http://schemas.microsoft.com/office/drawing/2014/main" id="{DDB1146A-48BF-4E57-867F-A5599163B5FD}"/>
            </a:ext>
          </a:extLst>
        </xdr:cNvPr>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0" name="フローチャート: 判断 119">
          <a:extLst>
            <a:ext uri="{FF2B5EF4-FFF2-40B4-BE49-F238E27FC236}">
              <a16:creationId xmlns:a16="http://schemas.microsoft.com/office/drawing/2014/main" id="{F19E31B5-4DFE-40FF-A581-B245CB52C011}"/>
            </a:ext>
          </a:extLst>
        </xdr:cNvPr>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DF737B9E-52BA-4F22-A11A-29B54E6B579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14644A03-801B-4575-9153-FD20EFE49B9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937DB6C-DF95-43FE-9B97-38AA8606575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02DBC6C-A867-4E64-A2A1-6C3CA69A80A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083C82F-0ED7-4C57-993C-942555DA4DD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6993</xdr:rowOff>
    </xdr:from>
    <xdr:to>
      <xdr:col>55</xdr:col>
      <xdr:colOff>50800</xdr:colOff>
      <xdr:row>40</xdr:row>
      <xdr:rowOff>108593</xdr:rowOff>
    </xdr:to>
    <xdr:sp macro="" textlink="">
      <xdr:nvSpPr>
        <xdr:cNvPr id="126" name="楕円 125">
          <a:extLst>
            <a:ext uri="{FF2B5EF4-FFF2-40B4-BE49-F238E27FC236}">
              <a16:creationId xmlns:a16="http://schemas.microsoft.com/office/drawing/2014/main" id="{E5440657-5DBC-4FD2-9617-E58D1D4F6E3D}"/>
            </a:ext>
          </a:extLst>
        </xdr:cNvPr>
        <xdr:cNvSpPr/>
      </xdr:nvSpPr>
      <xdr:spPr>
        <a:xfrm>
          <a:off x="10426700" y="68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29870</xdr:rowOff>
    </xdr:from>
    <xdr:ext cx="534377" cy="259045"/>
    <xdr:sp macro="" textlink="">
      <xdr:nvSpPr>
        <xdr:cNvPr id="127" name="【道路】&#10;一人当たり延長該当値テキスト">
          <a:extLst>
            <a:ext uri="{FF2B5EF4-FFF2-40B4-BE49-F238E27FC236}">
              <a16:creationId xmlns:a16="http://schemas.microsoft.com/office/drawing/2014/main" id="{DCFB993E-C115-4475-87AB-823A1906E9A7}"/>
            </a:ext>
          </a:extLst>
        </xdr:cNvPr>
        <xdr:cNvSpPr txBox="1"/>
      </xdr:nvSpPr>
      <xdr:spPr>
        <a:xfrm>
          <a:off x="10515600" y="671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11995</xdr:rowOff>
    </xdr:from>
    <xdr:to>
      <xdr:col>50</xdr:col>
      <xdr:colOff>165100</xdr:colOff>
      <xdr:row>40</xdr:row>
      <xdr:rowOff>113595</xdr:rowOff>
    </xdr:to>
    <xdr:sp macro="" textlink="">
      <xdr:nvSpPr>
        <xdr:cNvPr id="128" name="楕円 127">
          <a:extLst>
            <a:ext uri="{FF2B5EF4-FFF2-40B4-BE49-F238E27FC236}">
              <a16:creationId xmlns:a16="http://schemas.microsoft.com/office/drawing/2014/main" id="{90A1EBF5-964E-48C8-8A5C-AD390757222A}"/>
            </a:ext>
          </a:extLst>
        </xdr:cNvPr>
        <xdr:cNvSpPr/>
      </xdr:nvSpPr>
      <xdr:spPr>
        <a:xfrm>
          <a:off x="9588500" y="686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57793</xdr:rowOff>
    </xdr:from>
    <xdr:to>
      <xdr:col>55</xdr:col>
      <xdr:colOff>0</xdr:colOff>
      <xdr:row>40</xdr:row>
      <xdr:rowOff>62795</xdr:rowOff>
    </xdr:to>
    <xdr:cxnSp macro="">
      <xdr:nvCxnSpPr>
        <xdr:cNvPr id="129" name="直線コネクタ 128">
          <a:extLst>
            <a:ext uri="{FF2B5EF4-FFF2-40B4-BE49-F238E27FC236}">
              <a16:creationId xmlns:a16="http://schemas.microsoft.com/office/drawing/2014/main" id="{A8812486-5569-4A01-A13E-863A2A7B3064}"/>
            </a:ext>
          </a:extLst>
        </xdr:cNvPr>
        <xdr:cNvCxnSpPr/>
      </xdr:nvCxnSpPr>
      <xdr:spPr>
        <a:xfrm flipV="1">
          <a:off x="9639300" y="6915793"/>
          <a:ext cx="838200" cy="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15140</xdr:rowOff>
    </xdr:from>
    <xdr:to>
      <xdr:col>46</xdr:col>
      <xdr:colOff>38100</xdr:colOff>
      <xdr:row>40</xdr:row>
      <xdr:rowOff>116740</xdr:rowOff>
    </xdr:to>
    <xdr:sp macro="" textlink="">
      <xdr:nvSpPr>
        <xdr:cNvPr id="130" name="楕円 129">
          <a:extLst>
            <a:ext uri="{FF2B5EF4-FFF2-40B4-BE49-F238E27FC236}">
              <a16:creationId xmlns:a16="http://schemas.microsoft.com/office/drawing/2014/main" id="{F9A80557-067F-4873-902B-AC3A8398F9FC}"/>
            </a:ext>
          </a:extLst>
        </xdr:cNvPr>
        <xdr:cNvSpPr/>
      </xdr:nvSpPr>
      <xdr:spPr>
        <a:xfrm>
          <a:off x="8699500" y="68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62795</xdr:rowOff>
    </xdr:from>
    <xdr:to>
      <xdr:col>50</xdr:col>
      <xdr:colOff>114300</xdr:colOff>
      <xdr:row>40</xdr:row>
      <xdr:rowOff>65940</xdr:rowOff>
    </xdr:to>
    <xdr:cxnSp macro="">
      <xdr:nvCxnSpPr>
        <xdr:cNvPr id="131" name="直線コネクタ 130">
          <a:extLst>
            <a:ext uri="{FF2B5EF4-FFF2-40B4-BE49-F238E27FC236}">
              <a16:creationId xmlns:a16="http://schemas.microsoft.com/office/drawing/2014/main" id="{0CC6E965-5909-446B-BDB5-6CCC2E16B7CD}"/>
            </a:ext>
          </a:extLst>
        </xdr:cNvPr>
        <xdr:cNvCxnSpPr/>
      </xdr:nvCxnSpPr>
      <xdr:spPr>
        <a:xfrm flipV="1">
          <a:off x="8750300" y="6920795"/>
          <a:ext cx="889000" cy="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43295</xdr:rowOff>
    </xdr:from>
    <xdr:to>
      <xdr:col>41</xdr:col>
      <xdr:colOff>101600</xdr:colOff>
      <xdr:row>39</xdr:row>
      <xdr:rowOff>144895</xdr:rowOff>
    </xdr:to>
    <xdr:sp macro="" textlink="">
      <xdr:nvSpPr>
        <xdr:cNvPr id="132" name="楕円 131">
          <a:extLst>
            <a:ext uri="{FF2B5EF4-FFF2-40B4-BE49-F238E27FC236}">
              <a16:creationId xmlns:a16="http://schemas.microsoft.com/office/drawing/2014/main" id="{6BE3957E-EAA9-495B-9D52-19D1343B18B3}"/>
            </a:ext>
          </a:extLst>
        </xdr:cNvPr>
        <xdr:cNvSpPr/>
      </xdr:nvSpPr>
      <xdr:spPr>
        <a:xfrm>
          <a:off x="7810500" y="672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94095</xdr:rowOff>
    </xdr:from>
    <xdr:to>
      <xdr:col>45</xdr:col>
      <xdr:colOff>177800</xdr:colOff>
      <xdr:row>40</xdr:row>
      <xdr:rowOff>65940</xdr:rowOff>
    </xdr:to>
    <xdr:cxnSp macro="">
      <xdr:nvCxnSpPr>
        <xdr:cNvPr id="133" name="直線コネクタ 132">
          <a:extLst>
            <a:ext uri="{FF2B5EF4-FFF2-40B4-BE49-F238E27FC236}">
              <a16:creationId xmlns:a16="http://schemas.microsoft.com/office/drawing/2014/main" id="{ABB6D41A-8BF8-42FC-B2F6-7908AFC4D795}"/>
            </a:ext>
          </a:extLst>
        </xdr:cNvPr>
        <xdr:cNvCxnSpPr/>
      </xdr:nvCxnSpPr>
      <xdr:spPr>
        <a:xfrm>
          <a:off x="7861300" y="6780645"/>
          <a:ext cx="889000" cy="14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119279</xdr:rowOff>
    </xdr:from>
    <xdr:ext cx="534377" cy="259045"/>
    <xdr:sp macro="" textlink="">
      <xdr:nvSpPr>
        <xdr:cNvPr id="134" name="n_1aveValue【道路】&#10;一人当たり延長">
          <a:extLst>
            <a:ext uri="{FF2B5EF4-FFF2-40B4-BE49-F238E27FC236}">
              <a16:creationId xmlns:a16="http://schemas.microsoft.com/office/drawing/2014/main" id="{DBE90F2D-7BC5-42DB-B56C-E03A626D4760}"/>
            </a:ext>
          </a:extLst>
        </xdr:cNvPr>
        <xdr:cNvSpPr txBox="1"/>
      </xdr:nvSpPr>
      <xdr:spPr>
        <a:xfrm>
          <a:off x="9359411" y="697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133681</xdr:rowOff>
    </xdr:from>
    <xdr:ext cx="534377" cy="259045"/>
    <xdr:sp macro="" textlink="">
      <xdr:nvSpPr>
        <xdr:cNvPr id="135" name="n_2aveValue【道路】&#10;一人当たり延長">
          <a:extLst>
            <a:ext uri="{FF2B5EF4-FFF2-40B4-BE49-F238E27FC236}">
              <a16:creationId xmlns:a16="http://schemas.microsoft.com/office/drawing/2014/main" id="{BAB40EB5-25D7-47DC-85F8-60299DC650C8}"/>
            </a:ext>
          </a:extLst>
        </xdr:cNvPr>
        <xdr:cNvSpPr txBox="1"/>
      </xdr:nvSpPr>
      <xdr:spPr>
        <a:xfrm>
          <a:off x="8483111" y="69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130965</xdr:rowOff>
    </xdr:from>
    <xdr:ext cx="534377" cy="259045"/>
    <xdr:sp macro="" textlink="">
      <xdr:nvSpPr>
        <xdr:cNvPr id="136" name="n_3aveValue【道路】&#10;一人当たり延長">
          <a:extLst>
            <a:ext uri="{FF2B5EF4-FFF2-40B4-BE49-F238E27FC236}">
              <a16:creationId xmlns:a16="http://schemas.microsoft.com/office/drawing/2014/main" id="{75112500-EF56-4767-8A87-E6AE3A894F3D}"/>
            </a:ext>
          </a:extLst>
        </xdr:cNvPr>
        <xdr:cNvSpPr txBox="1"/>
      </xdr:nvSpPr>
      <xdr:spPr>
        <a:xfrm>
          <a:off x="7594111" y="69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37" name="n_4aveValue【道路】&#10;一人当たり延長">
          <a:extLst>
            <a:ext uri="{FF2B5EF4-FFF2-40B4-BE49-F238E27FC236}">
              <a16:creationId xmlns:a16="http://schemas.microsoft.com/office/drawing/2014/main" id="{713EB6BB-E9CA-4D65-A6EC-598C7385DC49}"/>
            </a:ext>
          </a:extLst>
        </xdr:cNvPr>
        <xdr:cNvSpPr txBox="1"/>
      </xdr:nvSpPr>
      <xdr:spPr>
        <a:xfrm>
          <a:off x="6705111"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130122</xdr:rowOff>
    </xdr:from>
    <xdr:ext cx="534377" cy="259045"/>
    <xdr:sp macro="" textlink="">
      <xdr:nvSpPr>
        <xdr:cNvPr id="138" name="n_1mainValue【道路】&#10;一人当たり延長">
          <a:extLst>
            <a:ext uri="{FF2B5EF4-FFF2-40B4-BE49-F238E27FC236}">
              <a16:creationId xmlns:a16="http://schemas.microsoft.com/office/drawing/2014/main" id="{05943F54-66D3-4851-94C1-181143D17471}"/>
            </a:ext>
          </a:extLst>
        </xdr:cNvPr>
        <xdr:cNvSpPr txBox="1"/>
      </xdr:nvSpPr>
      <xdr:spPr>
        <a:xfrm>
          <a:off x="9359411" y="664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133267</xdr:rowOff>
    </xdr:from>
    <xdr:ext cx="534377" cy="259045"/>
    <xdr:sp macro="" textlink="">
      <xdr:nvSpPr>
        <xdr:cNvPr id="139" name="n_2mainValue【道路】&#10;一人当たり延長">
          <a:extLst>
            <a:ext uri="{FF2B5EF4-FFF2-40B4-BE49-F238E27FC236}">
              <a16:creationId xmlns:a16="http://schemas.microsoft.com/office/drawing/2014/main" id="{E60EF873-B181-4742-BA33-ABED8F2882F3}"/>
            </a:ext>
          </a:extLst>
        </xdr:cNvPr>
        <xdr:cNvSpPr txBox="1"/>
      </xdr:nvSpPr>
      <xdr:spPr>
        <a:xfrm>
          <a:off x="8483111" y="664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161422</xdr:rowOff>
    </xdr:from>
    <xdr:ext cx="534377" cy="259045"/>
    <xdr:sp macro="" textlink="">
      <xdr:nvSpPr>
        <xdr:cNvPr id="140" name="n_3mainValue【道路】&#10;一人当たり延長">
          <a:extLst>
            <a:ext uri="{FF2B5EF4-FFF2-40B4-BE49-F238E27FC236}">
              <a16:creationId xmlns:a16="http://schemas.microsoft.com/office/drawing/2014/main" id="{9D3DBBD3-6CDB-4F85-B897-E7810C283BDC}"/>
            </a:ext>
          </a:extLst>
        </xdr:cNvPr>
        <xdr:cNvSpPr txBox="1"/>
      </xdr:nvSpPr>
      <xdr:spPr>
        <a:xfrm>
          <a:off x="7594111" y="650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09BA9CB5-A4C1-43D0-B669-3A20C42FDC3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A61A1F3A-B9C8-40A6-B79D-9A8A2F326C6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11A1215E-49F8-4148-AA19-136F8AE9BA3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D347F11B-1571-4D9D-9374-280DA95C21A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050A1221-E52F-4796-96D0-54B806ED901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D78FA641-3DE9-45DC-8A6B-FFF0763C441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2BF91C1D-533F-4CBA-A4DF-260618CADBD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3B74D89C-1B74-4837-803E-2851D749AF1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0F03C6E8-58D3-49F5-B499-603F4AFC9FA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5FE0EEDB-1438-475E-87DD-2BB336CC4B2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63FCDAAA-BC9B-499C-9343-8A80085237A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EA9CD5E6-5E56-4F1A-82C1-F8A8A08CF0A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a:extLst>
            <a:ext uri="{FF2B5EF4-FFF2-40B4-BE49-F238E27FC236}">
              <a16:creationId xmlns:a16="http://schemas.microsoft.com/office/drawing/2014/main" id="{5BEF4538-DDCD-41B4-AC6A-8EF4EA2503A8}"/>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59374A6A-F15B-4C00-8A09-30A717494AE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EC2B5A90-6554-40B5-A935-242CF518F2B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4C698517-DC8D-45DD-9A47-4A7E6F0273C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A2460FF2-DFF2-476A-9CBD-44554931638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650CD6DA-C1D1-440E-8919-A4CC78CA28F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F22408C8-7487-49A8-BBEB-E0A631F9186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FD34A34E-0D81-4CFF-ACA6-194E66F6FA2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a:extLst>
            <a:ext uri="{FF2B5EF4-FFF2-40B4-BE49-F238E27FC236}">
              <a16:creationId xmlns:a16="http://schemas.microsoft.com/office/drawing/2014/main" id="{708735B5-2C7D-4FDA-9F92-6E09CD4DA2A6}"/>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C31CC7A9-6D4E-4C51-AB0C-191D52EBA2D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78E042D5-A83E-4718-AF07-4CDBF2BB385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64" name="直線コネクタ 163">
          <a:extLst>
            <a:ext uri="{FF2B5EF4-FFF2-40B4-BE49-F238E27FC236}">
              <a16:creationId xmlns:a16="http://schemas.microsoft.com/office/drawing/2014/main" id="{F226A06A-0F58-4AA2-A8DD-BDEABD26BFEA}"/>
            </a:ext>
          </a:extLst>
        </xdr:cNvPr>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65" name="【橋りょう・トンネル】&#10;有形固定資産減価償却率最小値テキスト">
          <a:extLst>
            <a:ext uri="{FF2B5EF4-FFF2-40B4-BE49-F238E27FC236}">
              <a16:creationId xmlns:a16="http://schemas.microsoft.com/office/drawing/2014/main" id="{29E0E721-BF0A-4410-A7C0-E0A98E2819B7}"/>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6" name="直線コネクタ 165">
          <a:extLst>
            <a:ext uri="{FF2B5EF4-FFF2-40B4-BE49-F238E27FC236}">
              <a16:creationId xmlns:a16="http://schemas.microsoft.com/office/drawing/2014/main" id="{8B704C7B-2CF3-43EE-8040-8B76CD172373}"/>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67" name="【橋りょう・トンネル】&#10;有形固定資産減価償却率最大値テキスト">
          <a:extLst>
            <a:ext uri="{FF2B5EF4-FFF2-40B4-BE49-F238E27FC236}">
              <a16:creationId xmlns:a16="http://schemas.microsoft.com/office/drawing/2014/main" id="{6788A349-E46A-45A4-B7B1-E10801520931}"/>
            </a:ext>
          </a:extLst>
        </xdr:cNvPr>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68" name="直線コネクタ 167">
          <a:extLst>
            <a:ext uri="{FF2B5EF4-FFF2-40B4-BE49-F238E27FC236}">
              <a16:creationId xmlns:a16="http://schemas.microsoft.com/office/drawing/2014/main" id="{FEB88200-2C94-49E2-8E7F-42EB545C41F3}"/>
            </a:ext>
          </a:extLst>
        </xdr:cNvPr>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666BCF67-E206-4297-8F47-E439C6E70CAF}"/>
            </a:ext>
          </a:extLst>
        </xdr:cNvPr>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0" name="フローチャート: 判断 169">
          <a:extLst>
            <a:ext uri="{FF2B5EF4-FFF2-40B4-BE49-F238E27FC236}">
              <a16:creationId xmlns:a16="http://schemas.microsoft.com/office/drawing/2014/main" id="{B2843FCE-8B8B-434D-9AC8-2AC1D776B6BC}"/>
            </a:ext>
          </a:extLst>
        </xdr:cNvPr>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1" name="フローチャート: 判断 170">
          <a:extLst>
            <a:ext uri="{FF2B5EF4-FFF2-40B4-BE49-F238E27FC236}">
              <a16:creationId xmlns:a16="http://schemas.microsoft.com/office/drawing/2014/main" id="{15D5B0CE-EE2F-455E-9433-91B684D74B63}"/>
            </a:ext>
          </a:extLst>
        </xdr:cNvPr>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2" name="フローチャート: 判断 171">
          <a:extLst>
            <a:ext uri="{FF2B5EF4-FFF2-40B4-BE49-F238E27FC236}">
              <a16:creationId xmlns:a16="http://schemas.microsoft.com/office/drawing/2014/main" id="{CAB61849-F0A0-447D-B232-A382AC860822}"/>
            </a:ext>
          </a:extLst>
        </xdr:cNvPr>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3" name="フローチャート: 判断 172">
          <a:extLst>
            <a:ext uri="{FF2B5EF4-FFF2-40B4-BE49-F238E27FC236}">
              <a16:creationId xmlns:a16="http://schemas.microsoft.com/office/drawing/2014/main" id="{6F304434-501C-46AA-AEBB-321FB63ED62C}"/>
            </a:ext>
          </a:extLst>
        </xdr:cNvPr>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74" name="フローチャート: 判断 173">
          <a:extLst>
            <a:ext uri="{FF2B5EF4-FFF2-40B4-BE49-F238E27FC236}">
              <a16:creationId xmlns:a16="http://schemas.microsoft.com/office/drawing/2014/main" id="{9269A45A-FCCC-41E2-A885-20B5ECB06AA0}"/>
            </a:ext>
          </a:extLst>
        </xdr:cNvPr>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CFFABB59-E489-42B0-8926-939ABEE814A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4A3D65F-0C1B-4A25-B81A-A8B30D82DAD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10334868-7BC1-4693-806C-813D8CBB445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98C01979-31E0-4401-A2E0-E663B1F7D2E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7109C6D8-0C2F-4EF7-8887-FE0D91AF77E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116840</xdr:rowOff>
    </xdr:from>
    <xdr:to>
      <xdr:col>24</xdr:col>
      <xdr:colOff>114300</xdr:colOff>
      <xdr:row>61</xdr:row>
      <xdr:rowOff>46990</xdr:rowOff>
    </xdr:to>
    <xdr:sp macro="" textlink="">
      <xdr:nvSpPr>
        <xdr:cNvPr id="180" name="楕円 179">
          <a:extLst>
            <a:ext uri="{FF2B5EF4-FFF2-40B4-BE49-F238E27FC236}">
              <a16:creationId xmlns:a16="http://schemas.microsoft.com/office/drawing/2014/main" id="{F6FE336E-161D-4161-8DF8-A3A4B6A5604B}"/>
            </a:ext>
          </a:extLst>
        </xdr:cNvPr>
        <xdr:cNvSpPr/>
      </xdr:nvSpPr>
      <xdr:spPr>
        <a:xfrm>
          <a:off x="45847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139717</xdr:rowOff>
    </xdr:from>
    <xdr:ext cx="405111" cy="259045"/>
    <xdr:sp macro="" textlink="">
      <xdr:nvSpPr>
        <xdr:cNvPr id="181" name="【橋りょう・トンネル】&#10;有形固定資産減価償却率該当値テキスト">
          <a:extLst>
            <a:ext uri="{FF2B5EF4-FFF2-40B4-BE49-F238E27FC236}">
              <a16:creationId xmlns:a16="http://schemas.microsoft.com/office/drawing/2014/main" id="{90EFAF8B-0529-4885-B312-3F43CF0A9829}"/>
            </a:ext>
          </a:extLst>
        </xdr:cNvPr>
        <xdr:cNvSpPr txBox="1"/>
      </xdr:nvSpPr>
      <xdr:spPr>
        <a:xfrm>
          <a:off x="4673600" y="10255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90170</xdr:rowOff>
    </xdr:from>
    <xdr:to>
      <xdr:col>20</xdr:col>
      <xdr:colOff>38100</xdr:colOff>
      <xdr:row>61</xdr:row>
      <xdr:rowOff>20320</xdr:rowOff>
    </xdr:to>
    <xdr:sp macro="" textlink="">
      <xdr:nvSpPr>
        <xdr:cNvPr id="182" name="楕円 181">
          <a:extLst>
            <a:ext uri="{FF2B5EF4-FFF2-40B4-BE49-F238E27FC236}">
              <a16:creationId xmlns:a16="http://schemas.microsoft.com/office/drawing/2014/main" id="{44E664E7-3539-4A9B-ABAA-BC4E99D0B74E}"/>
            </a:ext>
          </a:extLst>
        </xdr:cNvPr>
        <xdr:cNvSpPr/>
      </xdr:nvSpPr>
      <xdr:spPr>
        <a:xfrm>
          <a:off x="3746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140970</xdr:rowOff>
    </xdr:from>
    <xdr:to>
      <xdr:col>24</xdr:col>
      <xdr:colOff>63500</xdr:colOff>
      <xdr:row>60</xdr:row>
      <xdr:rowOff>167640</xdr:rowOff>
    </xdr:to>
    <xdr:cxnSp macro="">
      <xdr:nvCxnSpPr>
        <xdr:cNvPr id="183" name="直線コネクタ 182">
          <a:extLst>
            <a:ext uri="{FF2B5EF4-FFF2-40B4-BE49-F238E27FC236}">
              <a16:creationId xmlns:a16="http://schemas.microsoft.com/office/drawing/2014/main" id="{C0300BFD-DFEB-4AA2-867A-31D00A4C5936}"/>
            </a:ext>
          </a:extLst>
        </xdr:cNvPr>
        <xdr:cNvCxnSpPr/>
      </xdr:nvCxnSpPr>
      <xdr:spPr>
        <a:xfrm>
          <a:off x="3797300" y="1042797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74930</xdr:rowOff>
    </xdr:from>
    <xdr:to>
      <xdr:col>15</xdr:col>
      <xdr:colOff>101600</xdr:colOff>
      <xdr:row>61</xdr:row>
      <xdr:rowOff>5080</xdr:rowOff>
    </xdr:to>
    <xdr:sp macro="" textlink="">
      <xdr:nvSpPr>
        <xdr:cNvPr id="184" name="楕円 183">
          <a:extLst>
            <a:ext uri="{FF2B5EF4-FFF2-40B4-BE49-F238E27FC236}">
              <a16:creationId xmlns:a16="http://schemas.microsoft.com/office/drawing/2014/main" id="{0517B384-45A1-4BAE-A73A-583187C5384C}"/>
            </a:ext>
          </a:extLst>
        </xdr:cNvPr>
        <xdr:cNvSpPr/>
      </xdr:nvSpPr>
      <xdr:spPr>
        <a:xfrm>
          <a:off x="2857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125730</xdr:rowOff>
    </xdr:from>
    <xdr:to>
      <xdr:col>19</xdr:col>
      <xdr:colOff>177800</xdr:colOff>
      <xdr:row>60</xdr:row>
      <xdr:rowOff>140970</xdr:rowOff>
    </xdr:to>
    <xdr:cxnSp macro="">
      <xdr:nvCxnSpPr>
        <xdr:cNvPr id="185" name="直線コネクタ 184">
          <a:extLst>
            <a:ext uri="{FF2B5EF4-FFF2-40B4-BE49-F238E27FC236}">
              <a16:creationId xmlns:a16="http://schemas.microsoft.com/office/drawing/2014/main" id="{40C91215-7FD1-46FF-9D81-9E9ABF91580E}"/>
            </a:ext>
          </a:extLst>
        </xdr:cNvPr>
        <xdr:cNvCxnSpPr/>
      </xdr:nvCxnSpPr>
      <xdr:spPr>
        <a:xfrm>
          <a:off x="2908300" y="104127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25400</xdr:rowOff>
    </xdr:from>
    <xdr:to>
      <xdr:col>10</xdr:col>
      <xdr:colOff>165100</xdr:colOff>
      <xdr:row>60</xdr:row>
      <xdr:rowOff>127000</xdr:rowOff>
    </xdr:to>
    <xdr:sp macro="" textlink="">
      <xdr:nvSpPr>
        <xdr:cNvPr id="186" name="楕円 185">
          <a:extLst>
            <a:ext uri="{FF2B5EF4-FFF2-40B4-BE49-F238E27FC236}">
              <a16:creationId xmlns:a16="http://schemas.microsoft.com/office/drawing/2014/main" id="{1604C950-755A-4158-80FF-843613C3E10F}"/>
            </a:ext>
          </a:extLst>
        </xdr:cNvPr>
        <xdr:cNvSpPr/>
      </xdr:nvSpPr>
      <xdr:spPr>
        <a:xfrm>
          <a:off x="1968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76200</xdr:rowOff>
    </xdr:from>
    <xdr:to>
      <xdr:col>15</xdr:col>
      <xdr:colOff>50800</xdr:colOff>
      <xdr:row>60</xdr:row>
      <xdr:rowOff>125730</xdr:rowOff>
    </xdr:to>
    <xdr:cxnSp macro="">
      <xdr:nvCxnSpPr>
        <xdr:cNvPr id="187" name="直線コネクタ 186">
          <a:extLst>
            <a:ext uri="{FF2B5EF4-FFF2-40B4-BE49-F238E27FC236}">
              <a16:creationId xmlns:a16="http://schemas.microsoft.com/office/drawing/2014/main" id="{2203EA6C-A5A0-41C5-9673-C7C7906F4EB6}"/>
            </a:ext>
          </a:extLst>
        </xdr:cNvPr>
        <xdr:cNvCxnSpPr/>
      </xdr:nvCxnSpPr>
      <xdr:spPr>
        <a:xfrm>
          <a:off x="2019300" y="103632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62882</xdr:rowOff>
    </xdr:from>
    <xdr:ext cx="405111" cy="259045"/>
    <xdr:sp macro="" textlink="">
      <xdr:nvSpPr>
        <xdr:cNvPr id="188" name="n_1aveValue【橋りょう・トンネル】&#10;有形固定資産減価償却率">
          <a:extLst>
            <a:ext uri="{FF2B5EF4-FFF2-40B4-BE49-F238E27FC236}">
              <a16:creationId xmlns:a16="http://schemas.microsoft.com/office/drawing/2014/main" id="{CD5092AD-8785-4BF9-AA28-9258F4AF2302}"/>
            </a:ext>
          </a:extLst>
        </xdr:cNvPr>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89" name="n_2aveValue【橋りょう・トンネル】&#10;有形固定資産減価償却率">
          <a:extLst>
            <a:ext uri="{FF2B5EF4-FFF2-40B4-BE49-F238E27FC236}">
              <a16:creationId xmlns:a16="http://schemas.microsoft.com/office/drawing/2014/main" id="{5B355F61-5E09-409F-821A-CBBC5D644AAC}"/>
            </a:ext>
          </a:extLst>
        </xdr:cNvPr>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C783E19A-88DD-4801-A5FA-99FED029967B}"/>
            </a:ext>
          </a:extLst>
        </xdr:cNvPr>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91" name="n_4aveValue【橋りょう・トンネル】&#10;有形固定資産減価償却率">
          <a:extLst>
            <a:ext uri="{FF2B5EF4-FFF2-40B4-BE49-F238E27FC236}">
              <a16:creationId xmlns:a16="http://schemas.microsoft.com/office/drawing/2014/main" id="{325FE417-00B1-4F73-9996-099935366FE0}"/>
            </a:ext>
          </a:extLst>
        </xdr:cNvPr>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36847</xdr:rowOff>
    </xdr:from>
    <xdr:ext cx="405111" cy="259045"/>
    <xdr:sp macro="" textlink="">
      <xdr:nvSpPr>
        <xdr:cNvPr id="192" name="n_1mainValue【橋りょう・トンネル】&#10;有形固定資産減価償却率">
          <a:extLst>
            <a:ext uri="{FF2B5EF4-FFF2-40B4-BE49-F238E27FC236}">
              <a16:creationId xmlns:a16="http://schemas.microsoft.com/office/drawing/2014/main" id="{E3D0F39A-1900-4463-A2A9-92515237A026}"/>
            </a:ext>
          </a:extLst>
        </xdr:cNvPr>
        <xdr:cNvSpPr txBox="1"/>
      </xdr:nvSpPr>
      <xdr:spPr>
        <a:xfrm>
          <a:off x="3582044"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21607</xdr:rowOff>
    </xdr:from>
    <xdr:ext cx="405111" cy="259045"/>
    <xdr:sp macro="" textlink="">
      <xdr:nvSpPr>
        <xdr:cNvPr id="193" name="n_2mainValue【橋りょう・トンネル】&#10;有形固定資産減価償却率">
          <a:extLst>
            <a:ext uri="{FF2B5EF4-FFF2-40B4-BE49-F238E27FC236}">
              <a16:creationId xmlns:a16="http://schemas.microsoft.com/office/drawing/2014/main" id="{2989B351-B060-4B93-BD1A-E9517C377457}"/>
            </a:ext>
          </a:extLst>
        </xdr:cNvPr>
        <xdr:cNvSpPr txBox="1"/>
      </xdr:nvSpPr>
      <xdr:spPr>
        <a:xfrm>
          <a:off x="27057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143527</xdr:rowOff>
    </xdr:from>
    <xdr:ext cx="405111" cy="259045"/>
    <xdr:sp macro="" textlink="">
      <xdr:nvSpPr>
        <xdr:cNvPr id="194" name="n_3mainValue【橋りょう・トンネル】&#10;有形固定資産減価償却率">
          <a:extLst>
            <a:ext uri="{FF2B5EF4-FFF2-40B4-BE49-F238E27FC236}">
              <a16:creationId xmlns:a16="http://schemas.microsoft.com/office/drawing/2014/main" id="{1F756C7A-07AC-42BC-8C05-334B3EB76E7C}"/>
            </a:ext>
          </a:extLst>
        </xdr:cNvPr>
        <xdr:cNvSpPr txBox="1"/>
      </xdr:nvSpPr>
      <xdr:spPr>
        <a:xfrm>
          <a:off x="1816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D4A6BA7F-3B2D-41B0-AD66-A50078DC8E5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28DF526D-2BCA-48FC-B68C-A16F0B6C07B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2C5DB414-99DF-4351-B407-18FC37FAAA9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3555C108-9A99-462C-AD01-4C4D3E500CF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ACFF31C8-3256-45BE-9FBF-B9DD5F91C13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42D3BF0F-A658-46B9-8265-3A44A8FB8A3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D3083F26-BB20-4712-8A6C-E81657E2332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C5C2A957-D716-4A3D-8DC7-D4D582DEC23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F196126D-E37D-44F1-A090-17472B5BDD4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1D1E8325-F160-4A24-9DB3-74E768139F2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a:extLst>
            <a:ext uri="{FF2B5EF4-FFF2-40B4-BE49-F238E27FC236}">
              <a16:creationId xmlns:a16="http://schemas.microsoft.com/office/drawing/2014/main" id="{FDCC39A2-54B3-4FCB-B9F2-4B6CB7A0338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a:extLst>
            <a:ext uri="{FF2B5EF4-FFF2-40B4-BE49-F238E27FC236}">
              <a16:creationId xmlns:a16="http://schemas.microsoft.com/office/drawing/2014/main" id="{3172F317-C035-4283-B228-872661FDA917}"/>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a:extLst>
            <a:ext uri="{FF2B5EF4-FFF2-40B4-BE49-F238E27FC236}">
              <a16:creationId xmlns:a16="http://schemas.microsoft.com/office/drawing/2014/main" id="{843F4BF6-AF91-465D-A2D6-79CA0665EE39}"/>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a:extLst>
            <a:ext uri="{FF2B5EF4-FFF2-40B4-BE49-F238E27FC236}">
              <a16:creationId xmlns:a16="http://schemas.microsoft.com/office/drawing/2014/main" id="{DBB34562-321F-467C-9CEB-E3882781A551}"/>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a:extLst>
            <a:ext uri="{FF2B5EF4-FFF2-40B4-BE49-F238E27FC236}">
              <a16:creationId xmlns:a16="http://schemas.microsoft.com/office/drawing/2014/main" id="{3E187C5E-30E5-4E8E-A704-E74DC9694D64}"/>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0" name="テキスト ボックス 209">
          <a:extLst>
            <a:ext uri="{FF2B5EF4-FFF2-40B4-BE49-F238E27FC236}">
              <a16:creationId xmlns:a16="http://schemas.microsoft.com/office/drawing/2014/main" id="{34E25518-A470-469A-944C-6C977891FFEB}"/>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a:extLst>
            <a:ext uri="{FF2B5EF4-FFF2-40B4-BE49-F238E27FC236}">
              <a16:creationId xmlns:a16="http://schemas.microsoft.com/office/drawing/2014/main" id="{B36D4869-E69C-457E-AAB9-048EED4D0058}"/>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2" name="テキスト ボックス 211">
          <a:extLst>
            <a:ext uri="{FF2B5EF4-FFF2-40B4-BE49-F238E27FC236}">
              <a16:creationId xmlns:a16="http://schemas.microsoft.com/office/drawing/2014/main" id="{B4663B4B-5686-4AE0-93F8-3994ED501FB4}"/>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1D41A15-A706-4BEB-91F7-6FEF3ADAE67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a:extLst>
            <a:ext uri="{FF2B5EF4-FFF2-40B4-BE49-F238E27FC236}">
              <a16:creationId xmlns:a16="http://schemas.microsoft.com/office/drawing/2014/main" id="{2EC93C66-8824-4B1F-BEB2-DC91FE6D47A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id="{84C2B2C9-2B90-4CA8-83DD-A9A0D6159D4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16" name="直線コネクタ 215">
          <a:extLst>
            <a:ext uri="{FF2B5EF4-FFF2-40B4-BE49-F238E27FC236}">
              <a16:creationId xmlns:a16="http://schemas.microsoft.com/office/drawing/2014/main" id="{E682B269-A9E8-44A2-A531-405DAF5C510D}"/>
            </a:ext>
          </a:extLst>
        </xdr:cNvPr>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17" name="【橋りょう・トンネル】&#10;一人当たり有形固定資産（償却資産）額最小値テキスト">
          <a:extLst>
            <a:ext uri="{FF2B5EF4-FFF2-40B4-BE49-F238E27FC236}">
              <a16:creationId xmlns:a16="http://schemas.microsoft.com/office/drawing/2014/main" id="{0FD43C4B-6EF1-4C92-9FCC-653688F13722}"/>
            </a:ext>
          </a:extLst>
        </xdr:cNvPr>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18" name="直線コネクタ 217">
          <a:extLst>
            <a:ext uri="{FF2B5EF4-FFF2-40B4-BE49-F238E27FC236}">
              <a16:creationId xmlns:a16="http://schemas.microsoft.com/office/drawing/2014/main" id="{16A09AE6-586F-4C00-B208-B6BC40411098}"/>
            </a:ext>
          </a:extLst>
        </xdr:cNvPr>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19" name="【橋りょう・トンネル】&#10;一人当たり有形固定資産（償却資産）額最大値テキスト">
          <a:extLst>
            <a:ext uri="{FF2B5EF4-FFF2-40B4-BE49-F238E27FC236}">
              <a16:creationId xmlns:a16="http://schemas.microsoft.com/office/drawing/2014/main" id="{BB7B2BC0-3FBC-468F-B493-D42E5C24B590}"/>
            </a:ext>
          </a:extLst>
        </xdr:cNvPr>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0" name="直線コネクタ 219">
          <a:extLst>
            <a:ext uri="{FF2B5EF4-FFF2-40B4-BE49-F238E27FC236}">
              <a16:creationId xmlns:a16="http://schemas.microsoft.com/office/drawing/2014/main" id="{7825BB9F-3A59-4A32-BF71-45015509C213}"/>
            </a:ext>
          </a:extLst>
        </xdr:cNvPr>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21" name="【橋りょう・トンネル】&#10;一人当たり有形固定資産（償却資産）額平均値テキスト">
          <a:extLst>
            <a:ext uri="{FF2B5EF4-FFF2-40B4-BE49-F238E27FC236}">
              <a16:creationId xmlns:a16="http://schemas.microsoft.com/office/drawing/2014/main" id="{71454F7B-3238-41B3-AB8F-8B35430A19F3}"/>
            </a:ext>
          </a:extLst>
        </xdr:cNvPr>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22" name="フローチャート: 判断 221">
          <a:extLst>
            <a:ext uri="{FF2B5EF4-FFF2-40B4-BE49-F238E27FC236}">
              <a16:creationId xmlns:a16="http://schemas.microsoft.com/office/drawing/2014/main" id="{2EAAC41D-4C59-4729-9213-DA984AC2599F}"/>
            </a:ext>
          </a:extLst>
        </xdr:cNvPr>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23" name="フローチャート: 判断 222">
          <a:extLst>
            <a:ext uri="{FF2B5EF4-FFF2-40B4-BE49-F238E27FC236}">
              <a16:creationId xmlns:a16="http://schemas.microsoft.com/office/drawing/2014/main" id="{6F9856CD-D16D-48E5-AB49-A510BBB12439}"/>
            </a:ext>
          </a:extLst>
        </xdr:cNvPr>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24" name="フローチャート: 判断 223">
          <a:extLst>
            <a:ext uri="{FF2B5EF4-FFF2-40B4-BE49-F238E27FC236}">
              <a16:creationId xmlns:a16="http://schemas.microsoft.com/office/drawing/2014/main" id="{16781B90-242A-45CF-8B85-924436AC60AB}"/>
            </a:ext>
          </a:extLst>
        </xdr:cNvPr>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25" name="フローチャート: 判断 224">
          <a:extLst>
            <a:ext uri="{FF2B5EF4-FFF2-40B4-BE49-F238E27FC236}">
              <a16:creationId xmlns:a16="http://schemas.microsoft.com/office/drawing/2014/main" id="{783714D4-C7DD-412E-B967-97801D14FF6E}"/>
            </a:ext>
          </a:extLst>
        </xdr:cNvPr>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26" name="フローチャート: 判断 225">
          <a:extLst>
            <a:ext uri="{FF2B5EF4-FFF2-40B4-BE49-F238E27FC236}">
              <a16:creationId xmlns:a16="http://schemas.microsoft.com/office/drawing/2014/main" id="{5081F6BD-AB30-460E-B9CE-DD605AC441F3}"/>
            </a:ext>
          </a:extLst>
        </xdr:cNvPr>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8A06F6FC-078A-4C48-A271-FF00148FA30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EAFC858E-D339-4A1D-A0F6-AAF1A306031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FD89E0A5-6352-4BD6-B270-325FA1E2FBE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A2CC738E-A10E-49CD-96E5-615BA2B023A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CF7E7D34-9EA6-488F-8E0F-1356761BDD1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105144</xdr:rowOff>
    </xdr:from>
    <xdr:to>
      <xdr:col>55</xdr:col>
      <xdr:colOff>50800</xdr:colOff>
      <xdr:row>64</xdr:row>
      <xdr:rowOff>35294</xdr:rowOff>
    </xdr:to>
    <xdr:sp macro="" textlink="">
      <xdr:nvSpPr>
        <xdr:cNvPr id="232" name="楕円 231">
          <a:extLst>
            <a:ext uri="{FF2B5EF4-FFF2-40B4-BE49-F238E27FC236}">
              <a16:creationId xmlns:a16="http://schemas.microsoft.com/office/drawing/2014/main" id="{E5545278-EA4A-4344-9175-6D58FDDFDDF6}"/>
            </a:ext>
          </a:extLst>
        </xdr:cNvPr>
        <xdr:cNvSpPr/>
      </xdr:nvSpPr>
      <xdr:spPr>
        <a:xfrm>
          <a:off x="10426700" y="1090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20071</xdr:rowOff>
    </xdr:from>
    <xdr:ext cx="534377" cy="259045"/>
    <xdr:sp macro="" textlink="">
      <xdr:nvSpPr>
        <xdr:cNvPr id="233" name="【橋りょう・トンネル】&#10;一人当たり有形固定資産（償却資産）額該当値テキスト">
          <a:extLst>
            <a:ext uri="{FF2B5EF4-FFF2-40B4-BE49-F238E27FC236}">
              <a16:creationId xmlns:a16="http://schemas.microsoft.com/office/drawing/2014/main" id="{7F35DD4E-C5BC-44B5-91E6-4CFF5D0CCACF}"/>
            </a:ext>
          </a:extLst>
        </xdr:cNvPr>
        <xdr:cNvSpPr txBox="1"/>
      </xdr:nvSpPr>
      <xdr:spPr>
        <a:xfrm>
          <a:off x="10515600" y="1082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102083</xdr:rowOff>
    </xdr:from>
    <xdr:to>
      <xdr:col>50</xdr:col>
      <xdr:colOff>165100</xdr:colOff>
      <xdr:row>64</xdr:row>
      <xdr:rowOff>32233</xdr:rowOff>
    </xdr:to>
    <xdr:sp macro="" textlink="">
      <xdr:nvSpPr>
        <xdr:cNvPr id="234" name="楕円 233">
          <a:extLst>
            <a:ext uri="{FF2B5EF4-FFF2-40B4-BE49-F238E27FC236}">
              <a16:creationId xmlns:a16="http://schemas.microsoft.com/office/drawing/2014/main" id="{6D8EEE01-149E-4324-99A7-A46B95FFF25F}"/>
            </a:ext>
          </a:extLst>
        </xdr:cNvPr>
        <xdr:cNvSpPr/>
      </xdr:nvSpPr>
      <xdr:spPr>
        <a:xfrm>
          <a:off x="9588500" y="1090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152883</xdr:rowOff>
    </xdr:from>
    <xdr:to>
      <xdr:col>55</xdr:col>
      <xdr:colOff>0</xdr:colOff>
      <xdr:row>63</xdr:row>
      <xdr:rowOff>155944</xdr:rowOff>
    </xdr:to>
    <xdr:cxnSp macro="">
      <xdr:nvCxnSpPr>
        <xdr:cNvPr id="235" name="直線コネクタ 234">
          <a:extLst>
            <a:ext uri="{FF2B5EF4-FFF2-40B4-BE49-F238E27FC236}">
              <a16:creationId xmlns:a16="http://schemas.microsoft.com/office/drawing/2014/main" id="{72F8EA0A-94DA-44D0-8399-C672BDA1D16E}"/>
            </a:ext>
          </a:extLst>
        </xdr:cNvPr>
        <xdr:cNvCxnSpPr/>
      </xdr:nvCxnSpPr>
      <xdr:spPr>
        <a:xfrm>
          <a:off x="9639300" y="10954233"/>
          <a:ext cx="838200" cy="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102601</xdr:rowOff>
    </xdr:from>
    <xdr:to>
      <xdr:col>46</xdr:col>
      <xdr:colOff>38100</xdr:colOff>
      <xdr:row>64</xdr:row>
      <xdr:rowOff>32751</xdr:rowOff>
    </xdr:to>
    <xdr:sp macro="" textlink="">
      <xdr:nvSpPr>
        <xdr:cNvPr id="236" name="楕円 235">
          <a:extLst>
            <a:ext uri="{FF2B5EF4-FFF2-40B4-BE49-F238E27FC236}">
              <a16:creationId xmlns:a16="http://schemas.microsoft.com/office/drawing/2014/main" id="{40A75780-9C45-4CCD-A15C-5129CE4CF8FC}"/>
            </a:ext>
          </a:extLst>
        </xdr:cNvPr>
        <xdr:cNvSpPr/>
      </xdr:nvSpPr>
      <xdr:spPr>
        <a:xfrm>
          <a:off x="8699500" y="1090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152883</xdr:rowOff>
    </xdr:from>
    <xdr:to>
      <xdr:col>50</xdr:col>
      <xdr:colOff>114300</xdr:colOff>
      <xdr:row>63</xdr:row>
      <xdr:rowOff>153401</xdr:rowOff>
    </xdr:to>
    <xdr:cxnSp macro="">
      <xdr:nvCxnSpPr>
        <xdr:cNvPr id="237" name="直線コネクタ 236">
          <a:extLst>
            <a:ext uri="{FF2B5EF4-FFF2-40B4-BE49-F238E27FC236}">
              <a16:creationId xmlns:a16="http://schemas.microsoft.com/office/drawing/2014/main" id="{B656BF61-A356-42F8-8B1E-B986247C0016}"/>
            </a:ext>
          </a:extLst>
        </xdr:cNvPr>
        <xdr:cNvCxnSpPr/>
      </xdr:nvCxnSpPr>
      <xdr:spPr>
        <a:xfrm flipV="1">
          <a:off x="8750300" y="10954233"/>
          <a:ext cx="889000" cy="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4919</xdr:rowOff>
    </xdr:from>
    <xdr:to>
      <xdr:col>41</xdr:col>
      <xdr:colOff>101600</xdr:colOff>
      <xdr:row>60</xdr:row>
      <xdr:rowOff>106519</xdr:rowOff>
    </xdr:to>
    <xdr:sp macro="" textlink="">
      <xdr:nvSpPr>
        <xdr:cNvPr id="238" name="楕円 237">
          <a:extLst>
            <a:ext uri="{FF2B5EF4-FFF2-40B4-BE49-F238E27FC236}">
              <a16:creationId xmlns:a16="http://schemas.microsoft.com/office/drawing/2014/main" id="{9F6A555C-6E9C-44D2-AD63-AF603A957209}"/>
            </a:ext>
          </a:extLst>
        </xdr:cNvPr>
        <xdr:cNvSpPr/>
      </xdr:nvSpPr>
      <xdr:spPr>
        <a:xfrm>
          <a:off x="7810500" y="102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55719</xdr:rowOff>
    </xdr:from>
    <xdr:to>
      <xdr:col>45</xdr:col>
      <xdr:colOff>177800</xdr:colOff>
      <xdr:row>63</xdr:row>
      <xdr:rowOff>153401</xdr:rowOff>
    </xdr:to>
    <xdr:cxnSp macro="">
      <xdr:nvCxnSpPr>
        <xdr:cNvPr id="239" name="直線コネクタ 238">
          <a:extLst>
            <a:ext uri="{FF2B5EF4-FFF2-40B4-BE49-F238E27FC236}">
              <a16:creationId xmlns:a16="http://schemas.microsoft.com/office/drawing/2014/main" id="{1AA2F731-59F1-456F-A07F-301EAF16D2FE}"/>
            </a:ext>
          </a:extLst>
        </xdr:cNvPr>
        <xdr:cNvCxnSpPr/>
      </xdr:nvCxnSpPr>
      <xdr:spPr>
        <a:xfrm>
          <a:off x="7861300" y="10342719"/>
          <a:ext cx="889000" cy="61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40" name="n_1aveValue【橋りょう・トンネル】&#10;一人当たり有形固定資産（償却資産）額">
          <a:extLst>
            <a:ext uri="{FF2B5EF4-FFF2-40B4-BE49-F238E27FC236}">
              <a16:creationId xmlns:a16="http://schemas.microsoft.com/office/drawing/2014/main" id="{BAD494A7-8F0D-4BFC-9642-CD15DBFA45C9}"/>
            </a:ext>
          </a:extLst>
        </xdr:cNvPr>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41" name="n_2aveValue【橋りょう・トンネル】&#10;一人当たり有形固定資産（償却資産）額">
          <a:extLst>
            <a:ext uri="{FF2B5EF4-FFF2-40B4-BE49-F238E27FC236}">
              <a16:creationId xmlns:a16="http://schemas.microsoft.com/office/drawing/2014/main" id="{61589FF2-59E4-45DD-8C40-901111D7872A}"/>
            </a:ext>
          </a:extLst>
        </xdr:cNvPr>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68594</xdr:rowOff>
    </xdr:from>
    <xdr:ext cx="599010" cy="259045"/>
    <xdr:sp macro="" textlink="">
      <xdr:nvSpPr>
        <xdr:cNvPr id="242" name="n_3aveValue【橋りょう・トンネル】&#10;一人当たり有形固定資産（償却資産）額">
          <a:extLst>
            <a:ext uri="{FF2B5EF4-FFF2-40B4-BE49-F238E27FC236}">
              <a16:creationId xmlns:a16="http://schemas.microsoft.com/office/drawing/2014/main" id="{B427D03A-1642-4EEB-8E3B-968A4D24BE86}"/>
            </a:ext>
          </a:extLst>
        </xdr:cNvPr>
        <xdr:cNvSpPr txBox="1"/>
      </xdr:nvSpPr>
      <xdr:spPr>
        <a:xfrm>
          <a:off x="7561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43" name="n_4aveValue【橋りょう・トンネル】&#10;一人当たり有形固定資産（償却資産）額">
          <a:extLst>
            <a:ext uri="{FF2B5EF4-FFF2-40B4-BE49-F238E27FC236}">
              <a16:creationId xmlns:a16="http://schemas.microsoft.com/office/drawing/2014/main" id="{8DD82138-D553-45B7-A8F4-C9CDCDA169EF}"/>
            </a:ext>
          </a:extLst>
        </xdr:cNvPr>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23360</xdr:rowOff>
    </xdr:from>
    <xdr:ext cx="534377" cy="259045"/>
    <xdr:sp macro="" textlink="">
      <xdr:nvSpPr>
        <xdr:cNvPr id="244" name="n_1mainValue【橋りょう・トンネル】&#10;一人当たり有形固定資産（償却資産）額">
          <a:extLst>
            <a:ext uri="{FF2B5EF4-FFF2-40B4-BE49-F238E27FC236}">
              <a16:creationId xmlns:a16="http://schemas.microsoft.com/office/drawing/2014/main" id="{6DE85D77-D68B-4716-8769-8715B6D2BFDA}"/>
            </a:ext>
          </a:extLst>
        </xdr:cNvPr>
        <xdr:cNvSpPr txBox="1"/>
      </xdr:nvSpPr>
      <xdr:spPr>
        <a:xfrm>
          <a:off x="9359411" y="1099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23878</xdr:rowOff>
    </xdr:from>
    <xdr:ext cx="534377" cy="259045"/>
    <xdr:sp macro="" textlink="">
      <xdr:nvSpPr>
        <xdr:cNvPr id="245" name="n_2mainValue【橋りょう・トンネル】&#10;一人当たり有形固定資産（償却資産）額">
          <a:extLst>
            <a:ext uri="{FF2B5EF4-FFF2-40B4-BE49-F238E27FC236}">
              <a16:creationId xmlns:a16="http://schemas.microsoft.com/office/drawing/2014/main" id="{A2F554D1-738B-466C-94A1-E136B425C2FF}"/>
            </a:ext>
          </a:extLst>
        </xdr:cNvPr>
        <xdr:cNvSpPr txBox="1"/>
      </xdr:nvSpPr>
      <xdr:spPr>
        <a:xfrm>
          <a:off x="8483111" y="1099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123046</xdr:rowOff>
    </xdr:from>
    <xdr:ext cx="599010" cy="259045"/>
    <xdr:sp macro="" textlink="">
      <xdr:nvSpPr>
        <xdr:cNvPr id="246" name="n_3mainValue【橋りょう・トンネル】&#10;一人当たり有形固定資産（償却資産）額">
          <a:extLst>
            <a:ext uri="{FF2B5EF4-FFF2-40B4-BE49-F238E27FC236}">
              <a16:creationId xmlns:a16="http://schemas.microsoft.com/office/drawing/2014/main" id="{DF938B23-8BF8-4216-8B16-AB2A4C652E97}"/>
            </a:ext>
          </a:extLst>
        </xdr:cNvPr>
        <xdr:cNvSpPr txBox="1"/>
      </xdr:nvSpPr>
      <xdr:spPr>
        <a:xfrm>
          <a:off x="7561795" y="10067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997CFFA4-3392-4E3F-B36B-5D939509C30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57805D80-2670-4436-B48C-CE171E947D2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1EC585D7-338B-4871-84BC-4A05EA5E5FA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AFDF4337-FC43-4780-AA54-9BA23D7D96D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D621953B-DEBE-41FC-8E8C-BFB45D9CAEB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1B973D3C-FD8E-4C1C-A084-8B328582268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BADE8E5F-C6E9-4A5B-8F4A-0357FAFC45E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B05B6DF8-F9FF-412D-A56E-3BCA65B5BF6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66BB4236-04B0-4097-B640-785DD1C0F28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7D828751-0924-4E2C-985D-85DC0DB4BBB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a:extLst>
            <a:ext uri="{FF2B5EF4-FFF2-40B4-BE49-F238E27FC236}">
              <a16:creationId xmlns:a16="http://schemas.microsoft.com/office/drawing/2014/main" id="{C4C7BD2B-4C9F-4C41-8A4F-2C7E440063F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a:extLst>
            <a:ext uri="{FF2B5EF4-FFF2-40B4-BE49-F238E27FC236}">
              <a16:creationId xmlns:a16="http://schemas.microsoft.com/office/drawing/2014/main" id="{1D4C8E6D-832C-422B-AB4A-23F53D72A35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a:extLst>
            <a:ext uri="{FF2B5EF4-FFF2-40B4-BE49-F238E27FC236}">
              <a16:creationId xmlns:a16="http://schemas.microsoft.com/office/drawing/2014/main" id="{83C89EA0-3CCA-4D74-BE7A-AED51620DF1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a:extLst>
            <a:ext uri="{FF2B5EF4-FFF2-40B4-BE49-F238E27FC236}">
              <a16:creationId xmlns:a16="http://schemas.microsoft.com/office/drawing/2014/main" id="{9788EA7A-B801-49CF-B0DF-32C1B71C9A2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a:extLst>
            <a:ext uri="{FF2B5EF4-FFF2-40B4-BE49-F238E27FC236}">
              <a16:creationId xmlns:a16="http://schemas.microsoft.com/office/drawing/2014/main" id="{810A93B0-0E72-4CA2-9976-7321F2C8F55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a:extLst>
            <a:ext uri="{FF2B5EF4-FFF2-40B4-BE49-F238E27FC236}">
              <a16:creationId xmlns:a16="http://schemas.microsoft.com/office/drawing/2014/main" id="{ADDA9E55-FE04-4C7F-A348-792442170F9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a:extLst>
            <a:ext uri="{FF2B5EF4-FFF2-40B4-BE49-F238E27FC236}">
              <a16:creationId xmlns:a16="http://schemas.microsoft.com/office/drawing/2014/main" id="{4C23BA87-83D6-43B6-B4EE-16BF6F53811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a:extLst>
            <a:ext uri="{FF2B5EF4-FFF2-40B4-BE49-F238E27FC236}">
              <a16:creationId xmlns:a16="http://schemas.microsoft.com/office/drawing/2014/main" id="{3B00F5AA-DB0E-4F20-9E41-16739D75085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a:extLst>
            <a:ext uri="{FF2B5EF4-FFF2-40B4-BE49-F238E27FC236}">
              <a16:creationId xmlns:a16="http://schemas.microsoft.com/office/drawing/2014/main" id="{E0017078-8242-4717-9648-F5046FAE611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a:extLst>
            <a:ext uri="{FF2B5EF4-FFF2-40B4-BE49-F238E27FC236}">
              <a16:creationId xmlns:a16="http://schemas.microsoft.com/office/drawing/2014/main" id="{39F9B51B-13BD-4CB6-BB58-BA7F33D551F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a:extLst>
            <a:ext uri="{FF2B5EF4-FFF2-40B4-BE49-F238E27FC236}">
              <a16:creationId xmlns:a16="http://schemas.microsoft.com/office/drawing/2014/main" id="{14104CC3-C262-42FC-9A93-7C196C6CFCE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a:extLst>
            <a:ext uri="{FF2B5EF4-FFF2-40B4-BE49-F238E27FC236}">
              <a16:creationId xmlns:a16="http://schemas.microsoft.com/office/drawing/2014/main" id="{1650678E-C592-42C2-BC2F-259FBC30912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a:extLst>
            <a:ext uri="{FF2B5EF4-FFF2-40B4-BE49-F238E27FC236}">
              <a16:creationId xmlns:a16="http://schemas.microsoft.com/office/drawing/2014/main" id="{8AAA9E1C-F486-4A04-9999-5746FA73232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a:extLst>
            <a:ext uri="{FF2B5EF4-FFF2-40B4-BE49-F238E27FC236}">
              <a16:creationId xmlns:a16="http://schemas.microsoft.com/office/drawing/2014/main" id="{BF08F651-8FD6-4DED-BCD5-EF730157F84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71" name="直線コネクタ 270">
          <a:extLst>
            <a:ext uri="{FF2B5EF4-FFF2-40B4-BE49-F238E27FC236}">
              <a16:creationId xmlns:a16="http://schemas.microsoft.com/office/drawing/2014/main" id="{BCF39493-BC74-42D0-8F6C-CE6A170CF024}"/>
            </a:ext>
          </a:extLst>
        </xdr:cNvPr>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公営住宅】&#10;有形固定資産減価償却率最小値テキスト">
          <a:extLst>
            <a:ext uri="{FF2B5EF4-FFF2-40B4-BE49-F238E27FC236}">
              <a16:creationId xmlns:a16="http://schemas.microsoft.com/office/drawing/2014/main" id="{98313BBA-2420-4403-987F-77676B2FB2BA}"/>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a:extLst>
            <a:ext uri="{FF2B5EF4-FFF2-40B4-BE49-F238E27FC236}">
              <a16:creationId xmlns:a16="http://schemas.microsoft.com/office/drawing/2014/main" id="{AA4C27F4-DFCB-4772-9DE6-CFECBBED3DAA}"/>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74" name="【公営住宅】&#10;有形固定資産減価償却率最大値テキスト">
          <a:extLst>
            <a:ext uri="{FF2B5EF4-FFF2-40B4-BE49-F238E27FC236}">
              <a16:creationId xmlns:a16="http://schemas.microsoft.com/office/drawing/2014/main" id="{15FF5253-B5E0-49FA-983E-969F0B5C400D}"/>
            </a:ext>
          </a:extLst>
        </xdr:cNvPr>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75" name="直線コネクタ 274">
          <a:extLst>
            <a:ext uri="{FF2B5EF4-FFF2-40B4-BE49-F238E27FC236}">
              <a16:creationId xmlns:a16="http://schemas.microsoft.com/office/drawing/2014/main" id="{2D4CAE31-4FF3-4508-ADA6-046C9D2F6F97}"/>
            </a:ext>
          </a:extLst>
        </xdr:cNvPr>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76" name="【公営住宅】&#10;有形固定資産減価償却率平均値テキスト">
          <a:extLst>
            <a:ext uri="{FF2B5EF4-FFF2-40B4-BE49-F238E27FC236}">
              <a16:creationId xmlns:a16="http://schemas.microsoft.com/office/drawing/2014/main" id="{8B6EF12E-50A9-4CFF-9C50-378A457F56D8}"/>
            </a:ext>
          </a:extLst>
        </xdr:cNvPr>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77" name="フローチャート: 判断 276">
          <a:extLst>
            <a:ext uri="{FF2B5EF4-FFF2-40B4-BE49-F238E27FC236}">
              <a16:creationId xmlns:a16="http://schemas.microsoft.com/office/drawing/2014/main" id="{63F1076A-A359-4B22-A73A-6E476A4EC9E0}"/>
            </a:ext>
          </a:extLst>
        </xdr:cNvPr>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78" name="フローチャート: 判断 277">
          <a:extLst>
            <a:ext uri="{FF2B5EF4-FFF2-40B4-BE49-F238E27FC236}">
              <a16:creationId xmlns:a16="http://schemas.microsoft.com/office/drawing/2014/main" id="{591C0B07-7231-4417-A1AA-849233606640}"/>
            </a:ext>
          </a:extLst>
        </xdr:cNvPr>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79" name="フローチャート: 判断 278">
          <a:extLst>
            <a:ext uri="{FF2B5EF4-FFF2-40B4-BE49-F238E27FC236}">
              <a16:creationId xmlns:a16="http://schemas.microsoft.com/office/drawing/2014/main" id="{0C7F521D-3C1D-4719-8231-CDA5D45A47C4}"/>
            </a:ext>
          </a:extLst>
        </xdr:cNvPr>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80" name="フローチャート: 判断 279">
          <a:extLst>
            <a:ext uri="{FF2B5EF4-FFF2-40B4-BE49-F238E27FC236}">
              <a16:creationId xmlns:a16="http://schemas.microsoft.com/office/drawing/2014/main" id="{5DDE35CD-24CE-4A60-8B88-C6B721BBF819}"/>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81" name="フローチャート: 判断 280">
          <a:extLst>
            <a:ext uri="{FF2B5EF4-FFF2-40B4-BE49-F238E27FC236}">
              <a16:creationId xmlns:a16="http://schemas.microsoft.com/office/drawing/2014/main" id="{A29577B4-9635-4C44-AC67-96932F886E3D}"/>
            </a:ext>
          </a:extLst>
        </xdr:cNvPr>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FD63FA94-8BE7-490F-B0D0-9EB81D74A2E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45523D9F-A0F0-4E35-8D9D-BE8D64B0E89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A879AB68-4181-4600-8FCC-FA9A36A872C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F88B0E00-A0CE-48AD-AEBE-277DB3F01CE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558648FB-1747-4EC4-800E-05013D4C40F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109220</xdr:rowOff>
    </xdr:from>
    <xdr:to>
      <xdr:col>24</xdr:col>
      <xdr:colOff>114300</xdr:colOff>
      <xdr:row>84</xdr:row>
      <xdr:rowOff>39370</xdr:rowOff>
    </xdr:to>
    <xdr:sp macro="" textlink="">
      <xdr:nvSpPr>
        <xdr:cNvPr id="287" name="楕円 286">
          <a:extLst>
            <a:ext uri="{FF2B5EF4-FFF2-40B4-BE49-F238E27FC236}">
              <a16:creationId xmlns:a16="http://schemas.microsoft.com/office/drawing/2014/main" id="{26B5A9A3-70D1-45B4-A114-FE088F2554DB}"/>
            </a:ext>
          </a:extLst>
        </xdr:cNvPr>
        <xdr:cNvSpPr/>
      </xdr:nvSpPr>
      <xdr:spPr>
        <a:xfrm>
          <a:off x="45847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87647</xdr:rowOff>
    </xdr:from>
    <xdr:ext cx="405111" cy="259045"/>
    <xdr:sp macro="" textlink="">
      <xdr:nvSpPr>
        <xdr:cNvPr id="288" name="【公営住宅】&#10;有形固定資産減価償却率該当値テキスト">
          <a:extLst>
            <a:ext uri="{FF2B5EF4-FFF2-40B4-BE49-F238E27FC236}">
              <a16:creationId xmlns:a16="http://schemas.microsoft.com/office/drawing/2014/main" id="{43B85B9D-0F1F-41F5-945B-F80B41D17357}"/>
            </a:ext>
          </a:extLst>
        </xdr:cNvPr>
        <xdr:cNvSpPr txBox="1"/>
      </xdr:nvSpPr>
      <xdr:spPr>
        <a:xfrm>
          <a:off x="4673600"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76836</xdr:rowOff>
    </xdr:from>
    <xdr:to>
      <xdr:col>20</xdr:col>
      <xdr:colOff>38100</xdr:colOff>
      <xdr:row>84</xdr:row>
      <xdr:rowOff>6986</xdr:rowOff>
    </xdr:to>
    <xdr:sp macro="" textlink="">
      <xdr:nvSpPr>
        <xdr:cNvPr id="289" name="楕円 288">
          <a:extLst>
            <a:ext uri="{FF2B5EF4-FFF2-40B4-BE49-F238E27FC236}">
              <a16:creationId xmlns:a16="http://schemas.microsoft.com/office/drawing/2014/main" id="{CB61A515-428D-4176-91E5-A5E04149C645}"/>
            </a:ext>
          </a:extLst>
        </xdr:cNvPr>
        <xdr:cNvSpPr/>
      </xdr:nvSpPr>
      <xdr:spPr>
        <a:xfrm>
          <a:off x="3746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127636</xdr:rowOff>
    </xdr:from>
    <xdr:to>
      <xdr:col>24</xdr:col>
      <xdr:colOff>63500</xdr:colOff>
      <xdr:row>83</xdr:row>
      <xdr:rowOff>160020</xdr:rowOff>
    </xdr:to>
    <xdr:cxnSp macro="">
      <xdr:nvCxnSpPr>
        <xdr:cNvPr id="290" name="直線コネクタ 289">
          <a:extLst>
            <a:ext uri="{FF2B5EF4-FFF2-40B4-BE49-F238E27FC236}">
              <a16:creationId xmlns:a16="http://schemas.microsoft.com/office/drawing/2014/main" id="{9818D91E-4814-4C03-9CBE-7481CFBDBEA8}"/>
            </a:ext>
          </a:extLst>
        </xdr:cNvPr>
        <xdr:cNvCxnSpPr/>
      </xdr:nvCxnSpPr>
      <xdr:spPr>
        <a:xfrm>
          <a:off x="3797300" y="14357986"/>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73025</xdr:rowOff>
    </xdr:from>
    <xdr:to>
      <xdr:col>15</xdr:col>
      <xdr:colOff>101600</xdr:colOff>
      <xdr:row>84</xdr:row>
      <xdr:rowOff>3175</xdr:rowOff>
    </xdr:to>
    <xdr:sp macro="" textlink="">
      <xdr:nvSpPr>
        <xdr:cNvPr id="291" name="楕円 290">
          <a:extLst>
            <a:ext uri="{FF2B5EF4-FFF2-40B4-BE49-F238E27FC236}">
              <a16:creationId xmlns:a16="http://schemas.microsoft.com/office/drawing/2014/main" id="{00191159-EDAE-4225-A912-D8B6EC85597B}"/>
            </a:ext>
          </a:extLst>
        </xdr:cNvPr>
        <xdr:cNvSpPr/>
      </xdr:nvSpPr>
      <xdr:spPr>
        <a:xfrm>
          <a:off x="2857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123825</xdr:rowOff>
    </xdr:from>
    <xdr:to>
      <xdr:col>19</xdr:col>
      <xdr:colOff>177800</xdr:colOff>
      <xdr:row>83</xdr:row>
      <xdr:rowOff>127636</xdr:rowOff>
    </xdr:to>
    <xdr:cxnSp macro="">
      <xdr:nvCxnSpPr>
        <xdr:cNvPr id="292" name="直線コネクタ 291">
          <a:extLst>
            <a:ext uri="{FF2B5EF4-FFF2-40B4-BE49-F238E27FC236}">
              <a16:creationId xmlns:a16="http://schemas.microsoft.com/office/drawing/2014/main" id="{9BA3B1A5-248B-4D13-B4B8-2133D93FD782}"/>
            </a:ext>
          </a:extLst>
        </xdr:cNvPr>
        <xdr:cNvCxnSpPr/>
      </xdr:nvCxnSpPr>
      <xdr:spPr>
        <a:xfrm>
          <a:off x="2908300" y="1435417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63500</xdr:rowOff>
    </xdr:from>
    <xdr:to>
      <xdr:col>10</xdr:col>
      <xdr:colOff>165100</xdr:colOff>
      <xdr:row>83</xdr:row>
      <xdr:rowOff>165100</xdr:rowOff>
    </xdr:to>
    <xdr:sp macro="" textlink="">
      <xdr:nvSpPr>
        <xdr:cNvPr id="293" name="楕円 292">
          <a:extLst>
            <a:ext uri="{FF2B5EF4-FFF2-40B4-BE49-F238E27FC236}">
              <a16:creationId xmlns:a16="http://schemas.microsoft.com/office/drawing/2014/main" id="{747C0CEF-24BE-4285-BAC2-4E052886C62B}"/>
            </a:ext>
          </a:extLst>
        </xdr:cNvPr>
        <xdr:cNvSpPr/>
      </xdr:nvSpPr>
      <xdr:spPr>
        <a:xfrm>
          <a:off x="1968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114300</xdr:rowOff>
    </xdr:from>
    <xdr:to>
      <xdr:col>15</xdr:col>
      <xdr:colOff>50800</xdr:colOff>
      <xdr:row>83</xdr:row>
      <xdr:rowOff>123825</xdr:rowOff>
    </xdr:to>
    <xdr:cxnSp macro="">
      <xdr:nvCxnSpPr>
        <xdr:cNvPr id="294" name="直線コネクタ 293">
          <a:extLst>
            <a:ext uri="{FF2B5EF4-FFF2-40B4-BE49-F238E27FC236}">
              <a16:creationId xmlns:a16="http://schemas.microsoft.com/office/drawing/2014/main" id="{636383D0-7B53-45C1-A6CA-D1A84CF02F13}"/>
            </a:ext>
          </a:extLst>
        </xdr:cNvPr>
        <xdr:cNvCxnSpPr/>
      </xdr:nvCxnSpPr>
      <xdr:spPr>
        <a:xfrm>
          <a:off x="2019300" y="143446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295" name="n_1aveValue【公営住宅】&#10;有形固定資産減価償却率">
          <a:extLst>
            <a:ext uri="{FF2B5EF4-FFF2-40B4-BE49-F238E27FC236}">
              <a16:creationId xmlns:a16="http://schemas.microsoft.com/office/drawing/2014/main" id="{3991ACFB-C8DD-4493-8B82-4D24401E279B}"/>
            </a:ext>
          </a:extLst>
        </xdr:cNvPr>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296" name="n_2aveValue【公営住宅】&#10;有形固定資産減価償却率">
          <a:extLst>
            <a:ext uri="{FF2B5EF4-FFF2-40B4-BE49-F238E27FC236}">
              <a16:creationId xmlns:a16="http://schemas.microsoft.com/office/drawing/2014/main" id="{FF95FC7F-1291-43FB-936D-65593D86CE4A}"/>
            </a:ext>
          </a:extLst>
        </xdr:cNvPr>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297" name="n_3aveValue【公営住宅】&#10;有形固定資産減価償却率">
          <a:extLst>
            <a:ext uri="{FF2B5EF4-FFF2-40B4-BE49-F238E27FC236}">
              <a16:creationId xmlns:a16="http://schemas.microsoft.com/office/drawing/2014/main" id="{AD5F3926-B430-42F5-975F-232C9781C39D}"/>
            </a:ext>
          </a:extLst>
        </xdr:cNvPr>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298" name="n_4aveValue【公営住宅】&#10;有形固定資産減価償却率">
          <a:extLst>
            <a:ext uri="{FF2B5EF4-FFF2-40B4-BE49-F238E27FC236}">
              <a16:creationId xmlns:a16="http://schemas.microsoft.com/office/drawing/2014/main" id="{EA0AC5F4-840C-4C47-9122-BD3AE1842AF3}"/>
            </a:ext>
          </a:extLst>
        </xdr:cNvPr>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169563</xdr:rowOff>
    </xdr:from>
    <xdr:ext cx="405111" cy="259045"/>
    <xdr:sp macro="" textlink="">
      <xdr:nvSpPr>
        <xdr:cNvPr id="299" name="n_1mainValue【公営住宅】&#10;有形固定資産減価償却率">
          <a:extLst>
            <a:ext uri="{FF2B5EF4-FFF2-40B4-BE49-F238E27FC236}">
              <a16:creationId xmlns:a16="http://schemas.microsoft.com/office/drawing/2014/main" id="{51DB4422-B25D-4684-932E-3A32A819D717}"/>
            </a:ext>
          </a:extLst>
        </xdr:cNvPr>
        <xdr:cNvSpPr txBox="1"/>
      </xdr:nvSpPr>
      <xdr:spPr>
        <a:xfrm>
          <a:off x="35820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165752</xdr:rowOff>
    </xdr:from>
    <xdr:ext cx="405111" cy="259045"/>
    <xdr:sp macro="" textlink="">
      <xdr:nvSpPr>
        <xdr:cNvPr id="300" name="n_2mainValue【公営住宅】&#10;有形固定資産減価償却率">
          <a:extLst>
            <a:ext uri="{FF2B5EF4-FFF2-40B4-BE49-F238E27FC236}">
              <a16:creationId xmlns:a16="http://schemas.microsoft.com/office/drawing/2014/main" id="{6AFC3D09-B991-4C39-9CF4-79F6DBE8C18B}"/>
            </a:ext>
          </a:extLst>
        </xdr:cNvPr>
        <xdr:cNvSpPr txBox="1"/>
      </xdr:nvSpPr>
      <xdr:spPr>
        <a:xfrm>
          <a:off x="2705744"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156227</xdr:rowOff>
    </xdr:from>
    <xdr:ext cx="405111" cy="259045"/>
    <xdr:sp macro="" textlink="">
      <xdr:nvSpPr>
        <xdr:cNvPr id="301" name="n_3mainValue【公営住宅】&#10;有形固定資産減価償却率">
          <a:extLst>
            <a:ext uri="{FF2B5EF4-FFF2-40B4-BE49-F238E27FC236}">
              <a16:creationId xmlns:a16="http://schemas.microsoft.com/office/drawing/2014/main" id="{E585EB66-9918-4C93-9D47-ED4637F60C24}"/>
            </a:ext>
          </a:extLst>
        </xdr:cNvPr>
        <xdr:cNvSpPr txBox="1"/>
      </xdr:nvSpPr>
      <xdr:spPr>
        <a:xfrm>
          <a:off x="18167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a:extLst>
            <a:ext uri="{FF2B5EF4-FFF2-40B4-BE49-F238E27FC236}">
              <a16:creationId xmlns:a16="http://schemas.microsoft.com/office/drawing/2014/main" id="{BF0C28FF-3D1A-4440-B3BB-E617160FCE5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a:extLst>
            <a:ext uri="{FF2B5EF4-FFF2-40B4-BE49-F238E27FC236}">
              <a16:creationId xmlns:a16="http://schemas.microsoft.com/office/drawing/2014/main" id="{7631678C-EA98-4189-8A86-EAA98785E88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a:extLst>
            <a:ext uri="{FF2B5EF4-FFF2-40B4-BE49-F238E27FC236}">
              <a16:creationId xmlns:a16="http://schemas.microsoft.com/office/drawing/2014/main" id="{E22676AA-18D8-4A04-980C-AA0481C367E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a:extLst>
            <a:ext uri="{FF2B5EF4-FFF2-40B4-BE49-F238E27FC236}">
              <a16:creationId xmlns:a16="http://schemas.microsoft.com/office/drawing/2014/main" id="{25F4602C-23D7-4D68-93BF-7577B784B27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a:extLst>
            <a:ext uri="{FF2B5EF4-FFF2-40B4-BE49-F238E27FC236}">
              <a16:creationId xmlns:a16="http://schemas.microsoft.com/office/drawing/2014/main" id="{198277F4-5B7B-404E-AFE1-AD898F81B7B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a:extLst>
            <a:ext uri="{FF2B5EF4-FFF2-40B4-BE49-F238E27FC236}">
              <a16:creationId xmlns:a16="http://schemas.microsoft.com/office/drawing/2014/main" id="{698914F6-4516-48EF-95FF-514B2B28986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a:extLst>
            <a:ext uri="{FF2B5EF4-FFF2-40B4-BE49-F238E27FC236}">
              <a16:creationId xmlns:a16="http://schemas.microsoft.com/office/drawing/2014/main" id="{B515B064-BF5D-4ED4-B16A-4CBD4B3D771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a:extLst>
            <a:ext uri="{FF2B5EF4-FFF2-40B4-BE49-F238E27FC236}">
              <a16:creationId xmlns:a16="http://schemas.microsoft.com/office/drawing/2014/main" id="{A52F2CE8-6562-4664-851A-146ABA7DE7F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a:extLst>
            <a:ext uri="{FF2B5EF4-FFF2-40B4-BE49-F238E27FC236}">
              <a16:creationId xmlns:a16="http://schemas.microsoft.com/office/drawing/2014/main" id="{0FBA4A64-440D-4E0A-859D-BF1DA03CB72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a:extLst>
            <a:ext uri="{FF2B5EF4-FFF2-40B4-BE49-F238E27FC236}">
              <a16:creationId xmlns:a16="http://schemas.microsoft.com/office/drawing/2014/main" id="{9018A475-6742-42A1-A403-603A3865C4D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2" name="直線コネクタ 311">
          <a:extLst>
            <a:ext uri="{FF2B5EF4-FFF2-40B4-BE49-F238E27FC236}">
              <a16:creationId xmlns:a16="http://schemas.microsoft.com/office/drawing/2014/main" id="{62493004-51D9-472F-8AA6-4E14CA5A3ED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3" name="テキスト ボックス 312">
          <a:extLst>
            <a:ext uri="{FF2B5EF4-FFF2-40B4-BE49-F238E27FC236}">
              <a16:creationId xmlns:a16="http://schemas.microsoft.com/office/drawing/2014/main" id="{AE312BE2-D478-4E86-A6E7-63BCE3F8C4E3}"/>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4" name="直線コネクタ 313">
          <a:extLst>
            <a:ext uri="{FF2B5EF4-FFF2-40B4-BE49-F238E27FC236}">
              <a16:creationId xmlns:a16="http://schemas.microsoft.com/office/drawing/2014/main" id="{AAFACADD-F145-4073-99AC-34145C0A0A9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5" name="テキスト ボックス 314">
          <a:extLst>
            <a:ext uri="{FF2B5EF4-FFF2-40B4-BE49-F238E27FC236}">
              <a16:creationId xmlns:a16="http://schemas.microsoft.com/office/drawing/2014/main" id="{F3FE8AD8-520E-497A-BC66-7B244FF0D441}"/>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6" name="直線コネクタ 315">
          <a:extLst>
            <a:ext uri="{FF2B5EF4-FFF2-40B4-BE49-F238E27FC236}">
              <a16:creationId xmlns:a16="http://schemas.microsoft.com/office/drawing/2014/main" id="{DB844527-A6D1-4A0B-B2EC-3F60BCAE4E04}"/>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7" name="テキスト ボックス 316">
          <a:extLst>
            <a:ext uri="{FF2B5EF4-FFF2-40B4-BE49-F238E27FC236}">
              <a16:creationId xmlns:a16="http://schemas.microsoft.com/office/drawing/2014/main" id="{2815FD1E-83B9-4F07-A284-D57A7C1EF4E7}"/>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8" name="直線コネクタ 317">
          <a:extLst>
            <a:ext uri="{FF2B5EF4-FFF2-40B4-BE49-F238E27FC236}">
              <a16:creationId xmlns:a16="http://schemas.microsoft.com/office/drawing/2014/main" id="{0F4E152E-671F-4F22-BF25-FF51AE773B2D}"/>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9" name="テキスト ボックス 318">
          <a:extLst>
            <a:ext uri="{FF2B5EF4-FFF2-40B4-BE49-F238E27FC236}">
              <a16:creationId xmlns:a16="http://schemas.microsoft.com/office/drawing/2014/main" id="{9AC1E297-F413-4491-B6C6-65859BB326B9}"/>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a:extLst>
            <a:ext uri="{FF2B5EF4-FFF2-40B4-BE49-F238E27FC236}">
              <a16:creationId xmlns:a16="http://schemas.microsoft.com/office/drawing/2014/main" id="{160998B8-F8C0-457C-AEB0-F6C1386C66B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1" name="テキスト ボックス 320">
          <a:extLst>
            <a:ext uri="{FF2B5EF4-FFF2-40B4-BE49-F238E27FC236}">
              <a16:creationId xmlns:a16="http://schemas.microsoft.com/office/drawing/2014/main" id="{411D355F-FC98-43C4-A7E5-5C393B280A2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a:extLst>
            <a:ext uri="{FF2B5EF4-FFF2-40B4-BE49-F238E27FC236}">
              <a16:creationId xmlns:a16="http://schemas.microsoft.com/office/drawing/2014/main" id="{FFBCEE62-F633-48D6-AD0C-113180478BC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23" name="直線コネクタ 322">
          <a:extLst>
            <a:ext uri="{FF2B5EF4-FFF2-40B4-BE49-F238E27FC236}">
              <a16:creationId xmlns:a16="http://schemas.microsoft.com/office/drawing/2014/main" id="{5B3FF3A6-BEA3-4761-8DD2-27ECCAE8F159}"/>
            </a:ext>
          </a:extLst>
        </xdr:cNvPr>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24" name="【公営住宅】&#10;一人当たり面積最小値テキスト">
          <a:extLst>
            <a:ext uri="{FF2B5EF4-FFF2-40B4-BE49-F238E27FC236}">
              <a16:creationId xmlns:a16="http://schemas.microsoft.com/office/drawing/2014/main" id="{667C4E44-60A5-4445-85F3-194F7C2043EF}"/>
            </a:ext>
          </a:extLst>
        </xdr:cNvPr>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25" name="直線コネクタ 324">
          <a:extLst>
            <a:ext uri="{FF2B5EF4-FFF2-40B4-BE49-F238E27FC236}">
              <a16:creationId xmlns:a16="http://schemas.microsoft.com/office/drawing/2014/main" id="{19DD346F-0FFB-4F08-B233-595D6277C933}"/>
            </a:ext>
          </a:extLst>
        </xdr:cNvPr>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26" name="【公営住宅】&#10;一人当たり面積最大値テキスト">
          <a:extLst>
            <a:ext uri="{FF2B5EF4-FFF2-40B4-BE49-F238E27FC236}">
              <a16:creationId xmlns:a16="http://schemas.microsoft.com/office/drawing/2014/main" id="{63B1976D-0EF7-484A-9E7B-8508AFBFB929}"/>
            </a:ext>
          </a:extLst>
        </xdr:cNvPr>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27" name="直線コネクタ 326">
          <a:extLst>
            <a:ext uri="{FF2B5EF4-FFF2-40B4-BE49-F238E27FC236}">
              <a16:creationId xmlns:a16="http://schemas.microsoft.com/office/drawing/2014/main" id="{ECBDA1DF-16F0-49AC-9AAA-AECAA8674C5A}"/>
            </a:ext>
          </a:extLst>
        </xdr:cNvPr>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28" name="【公営住宅】&#10;一人当たり面積平均値テキスト">
          <a:extLst>
            <a:ext uri="{FF2B5EF4-FFF2-40B4-BE49-F238E27FC236}">
              <a16:creationId xmlns:a16="http://schemas.microsoft.com/office/drawing/2014/main" id="{96A59962-C5B8-44F6-BEDE-39B53928F346}"/>
            </a:ext>
          </a:extLst>
        </xdr:cNvPr>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29" name="フローチャート: 判断 328">
          <a:extLst>
            <a:ext uri="{FF2B5EF4-FFF2-40B4-BE49-F238E27FC236}">
              <a16:creationId xmlns:a16="http://schemas.microsoft.com/office/drawing/2014/main" id="{32CA2D20-6E34-4E62-BA0F-F9D2523EB505}"/>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30" name="フローチャート: 判断 329">
          <a:extLst>
            <a:ext uri="{FF2B5EF4-FFF2-40B4-BE49-F238E27FC236}">
              <a16:creationId xmlns:a16="http://schemas.microsoft.com/office/drawing/2014/main" id="{59859301-7C15-4EA7-B838-BA06F70B22B3}"/>
            </a:ext>
          </a:extLst>
        </xdr:cNvPr>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31" name="フローチャート: 判断 330">
          <a:extLst>
            <a:ext uri="{FF2B5EF4-FFF2-40B4-BE49-F238E27FC236}">
              <a16:creationId xmlns:a16="http://schemas.microsoft.com/office/drawing/2014/main" id="{C16E8682-423C-45DA-A0A1-253EB72398AC}"/>
            </a:ext>
          </a:extLst>
        </xdr:cNvPr>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32" name="フローチャート: 判断 331">
          <a:extLst>
            <a:ext uri="{FF2B5EF4-FFF2-40B4-BE49-F238E27FC236}">
              <a16:creationId xmlns:a16="http://schemas.microsoft.com/office/drawing/2014/main" id="{D7DFD19B-1373-42A9-AD1F-B313A2ECE6B0}"/>
            </a:ext>
          </a:extLst>
        </xdr:cNvPr>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33" name="フローチャート: 判断 332">
          <a:extLst>
            <a:ext uri="{FF2B5EF4-FFF2-40B4-BE49-F238E27FC236}">
              <a16:creationId xmlns:a16="http://schemas.microsoft.com/office/drawing/2014/main" id="{38FBF182-EAD5-4C77-AA71-79B05BA5006A}"/>
            </a:ext>
          </a:extLst>
        </xdr:cNvPr>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8FEA2068-3896-4037-AF8A-F0760A19FAF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22F0900F-9990-403B-B91A-88CF3E1C886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2C01BDFE-80E7-4CDB-9FA3-AD2D70F626A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58F6D9D6-F3BE-4070-9067-59548E0BE57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492E7A06-DC3B-40E8-8D30-A9DC46CD956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76088</xdr:rowOff>
    </xdr:from>
    <xdr:to>
      <xdr:col>55</xdr:col>
      <xdr:colOff>50800</xdr:colOff>
      <xdr:row>86</xdr:row>
      <xdr:rowOff>6238</xdr:rowOff>
    </xdr:to>
    <xdr:sp macro="" textlink="">
      <xdr:nvSpPr>
        <xdr:cNvPr id="339" name="楕円 338">
          <a:extLst>
            <a:ext uri="{FF2B5EF4-FFF2-40B4-BE49-F238E27FC236}">
              <a16:creationId xmlns:a16="http://schemas.microsoft.com/office/drawing/2014/main" id="{B52A7D03-276D-4442-AFE9-F50FC117D1AC}"/>
            </a:ext>
          </a:extLst>
        </xdr:cNvPr>
        <xdr:cNvSpPr/>
      </xdr:nvSpPr>
      <xdr:spPr>
        <a:xfrm>
          <a:off x="10426700" y="1464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35465</xdr:rowOff>
    </xdr:from>
    <xdr:ext cx="469744" cy="259045"/>
    <xdr:sp macro="" textlink="">
      <xdr:nvSpPr>
        <xdr:cNvPr id="340" name="【公営住宅】&#10;一人当たり面積該当値テキスト">
          <a:extLst>
            <a:ext uri="{FF2B5EF4-FFF2-40B4-BE49-F238E27FC236}">
              <a16:creationId xmlns:a16="http://schemas.microsoft.com/office/drawing/2014/main" id="{DE9C0918-360A-4B97-B1C5-88B5636A9C16}"/>
            </a:ext>
          </a:extLst>
        </xdr:cNvPr>
        <xdr:cNvSpPr txBox="1"/>
      </xdr:nvSpPr>
      <xdr:spPr>
        <a:xfrm>
          <a:off x="10515600" y="1443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77871</xdr:rowOff>
    </xdr:from>
    <xdr:to>
      <xdr:col>50</xdr:col>
      <xdr:colOff>165100</xdr:colOff>
      <xdr:row>86</xdr:row>
      <xdr:rowOff>8021</xdr:rowOff>
    </xdr:to>
    <xdr:sp macro="" textlink="">
      <xdr:nvSpPr>
        <xdr:cNvPr id="341" name="楕円 340">
          <a:extLst>
            <a:ext uri="{FF2B5EF4-FFF2-40B4-BE49-F238E27FC236}">
              <a16:creationId xmlns:a16="http://schemas.microsoft.com/office/drawing/2014/main" id="{6F7B3371-F6E7-43CC-8A5D-2DC08E373993}"/>
            </a:ext>
          </a:extLst>
        </xdr:cNvPr>
        <xdr:cNvSpPr/>
      </xdr:nvSpPr>
      <xdr:spPr>
        <a:xfrm>
          <a:off x="9588500" y="1465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126888</xdr:rowOff>
    </xdr:from>
    <xdr:to>
      <xdr:col>55</xdr:col>
      <xdr:colOff>0</xdr:colOff>
      <xdr:row>85</xdr:row>
      <xdr:rowOff>128671</xdr:rowOff>
    </xdr:to>
    <xdr:cxnSp macro="">
      <xdr:nvCxnSpPr>
        <xdr:cNvPr id="342" name="直線コネクタ 341">
          <a:extLst>
            <a:ext uri="{FF2B5EF4-FFF2-40B4-BE49-F238E27FC236}">
              <a16:creationId xmlns:a16="http://schemas.microsoft.com/office/drawing/2014/main" id="{B24A9BB3-6B5A-4825-87C9-BC69E9DA84FB}"/>
            </a:ext>
          </a:extLst>
        </xdr:cNvPr>
        <xdr:cNvCxnSpPr/>
      </xdr:nvCxnSpPr>
      <xdr:spPr>
        <a:xfrm flipV="1">
          <a:off x="9639300" y="14700138"/>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80935</xdr:rowOff>
    </xdr:from>
    <xdr:to>
      <xdr:col>46</xdr:col>
      <xdr:colOff>38100</xdr:colOff>
      <xdr:row>86</xdr:row>
      <xdr:rowOff>11085</xdr:rowOff>
    </xdr:to>
    <xdr:sp macro="" textlink="">
      <xdr:nvSpPr>
        <xdr:cNvPr id="343" name="楕円 342">
          <a:extLst>
            <a:ext uri="{FF2B5EF4-FFF2-40B4-BE49-F238E27FC236}">
              <a16:creationId xmlns:a16="http://schemas.microsoft.com/office/drawing/2014/main" id="{254A1542-7A4C-42FE-8148-FE4AD31F744F}"/>
            </a:ext>
          </a:extLst>
        </xdr:cNvPr>
        <xdr:cNvSpPr/>
      </xdr:nvSpPr>
      <xdr:spPr>
        <a:xfrm>
          <a:off x="8699500" y="1465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128671</xdr:rowOff>
    </xdr:from>
    <xdr:to>
      <xdr:col>50</xdr:col>
      <xdr:colOff>114300</xdr:colOff>
      <xdr:row>85</xdr:row>
      <xdr:rowOff>131735</xdr:rowOff>
    </xdr:to>
    <xdr:cxnSp macro="">
      <xdr:nvCxnSpPr>
        <xdr:cNvPr id="344" name="直線コネクタ 343">
          <a:extLst>
            <a:ext uri="{FF2B5EF4-FFF2-40B4-BE49-F238E27FC236}">
              <a16:creationId xmlns:a16="http://schemas.microsoft.com/office/drawing/2014/main" id="{4F6FEDF4-F52A-4F91-AA1A-F9AA250BDF39}"/>
            </a:ext>
          </a:extLst>
        </xdr:cNvPr>
        <xdr:cNvCxnSpPr/>
      </xdr:nvCxnSpPr>
      <xdr:spPr>
        <a:xfrm flipV="1">
          <a:off x="8750300" y="14701921"/>
          <a:ext cx="8890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83313</xdr:rowOff>
    </xdr:from>
    <xdr:to>
      <xdr:col>41</xdr:col>
      <xdr:colOff>101600</xdr:colOff>
      <xdr:row>86</xdr:row>
      <xdr:rowOff>13463</xdr:rowOff>
    </xdr:to>
    <xdr:sp macro="" textlink="">
      <xdr:nvSpPr>
        <xdr:cNvPr id="345" name="楕円 344">
          <a:extLst>
            <a:ext uri="{FF2B5EF4-FFF2-40B4-BE49-F238E27FC236}">
              <a16:creationId xmlns:a16="http://schemas.microsoft.com/office/drawing/2014/main" id="{9E60CDEB-42DC-4386-A594-8A8545DE83EA}"/>
            </a:ext>
          </a:extLst>
        </xdr:cNvPr>
        <xdr:cNvSpPr/>
      </xdr:nvSpPr>
      <xdr:spPr>
        <a:xfrm>
          <a:off x="7810500" y="146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131735</xdr:rowOff>
    </xdr:from>
    <xdr:to>
      <xdr:col>45</xdr:col>
      <xdr:colOff>177800</xdr:colOff>
      <xdr:row>85</xdr:row>
      <xdr:rowOff>134113</xdr:rowOff>
    </xdr:to>
    <xdr:cxnSp macro="">
      <xdr:nvCxnSpPr>
        <xdr:cNvPr id="346" name="直線コネクタ 345">
          <a:extLst>
            <a:ext uri="{FF2B5EF4-FFF2-40B4-BE49-F238E27FC236}">
              <a16:creationId xmlns:a16="http://schemas.microsoft.com/office/drawing/2014/main" id="{A1A07341-8BC3-4C04-9D45-FDCF63E72FDD}"/>
            </a:ext>
          </a:extLst>
        </xdr:cNvPr>
        <xdr:cNvCxnSpPr/>
      </xdr:nvCxnSpPr>
      <xdr:spPr>
        <a:xfrm flipV="1">
          <a:off x="7861300" y="14704985"/>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23105</xdr:rowOff>
    </xdr:from>
    <xdr:ext cx="469744" cy="259045"/>
    <xdr:sp macro="" textlink="">
      <xdr:nvSpPr>
        <xdr:cNvPr id="347" name="n_1aveValue【公営住宅】&#10;一人当たり面積">
          <a:extLst>
            <a:ext uri="{FF2B5EF4-FFF2-40B4-BE49-F238E27FC236}">
              <a16:creationId xmlns:a16="http://schemas.microsoft.com/office/drawing/2014/main" id="{593E00F8-8CDF-47AB-9E84-EF2AC00F90D3}"/>
            </a:ext>
          </a:extLst>
        </xdr:cNvPr>
        <xdr:cNvSpPr txBox="1"/>
      </xdr:nvSpPr>
      <xdr:spPr>
        <a:xfrm>
          <a:off x="93917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25300</xdr:rowOff>
    </xdr:from>
    <xdr:ext cx="469744" cy="259045"/>
    <xdr:sp macro="" textlink="">
      <xdr:nvSpPr>
        <xdr:cNvPr id="348" name="n_2aveValue【公営住宅】&#10;一人当たり面積">
          <a:extLst>
            <a:ext uri="{FF2B5EF4-FFF2-40B4-BE49-F238E27FC236}">
              <a16:creationId xmlns:a16="http://schemas.microsoft.com/office/drawing/2014/main" id="{589E8619-5641-49EA-AB5D-355A86DFAD02}"/>
            </a:ext>
          </a:extLst>
        </xdr:cNvPr>
        <xdr:cNvSpPr txBox="1"/>
      </xdr:nvSpPr>
      <xdr:spPr>
        <a:xfrm>
          <a:off x="8515427" y="1477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25985</xdr:rowOff>
    </xdr:from>
    <xdr:ext cx="469744" cy="259045"/>
    <xdr:sp macro="" textlink="">
      <xdr:nvSpPr>
        <xdr:cNvPr id="349" name="n_3aveValue【公営住宅】&#10;一人当たり面積">
          <a:extLst>
            <a:ext uri="{FF2B5EF4-FFF2-40B4-BE49-F238E27FC236}">
              <a16:creationId xmlns:a16="http://schemas.microsoft.com/office/drawing/2014/main" id="{5FD7FA0F-3D56-4C2A-B584-66290FB59B1A}"/>
            </a:ext>
          </a:extLst>
        </xdr:cNvPr>
        <xdr:cNvSpPr txBox="1"/>
      </xdr:nvSpPr>
      <xdr:spPr>
        <a:xfrm>
          <a:off x="7626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50" name="n_4aveValue【公営住宅】&#10;一人当たり面積">
          <a:extLst>
            <a:ext uri="{FF2B5EF4-FFF2-40B4-BE49-F238E27FC236}">
              <a16:creationId xmlns:a16="http://schemas.microsoft.com/office/drawing/2014/main" id="{5C1BAE8E-0ED6-471C-BB60-39442E064570}"/>
            </a:ext>
          </a:extLst>
        </xdr:cNvPr>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24548</xdr:rowOff>
    </xdr:from>
    <xdr:ext cx="469744" cy="259045"/>
    <xdr:sp macro="" textlink="">
      <xdr:nvSpPr>
        <xdr:cNvPr id="351" name="n_1mainValue【公営住宅】&#10;一人当たり面積">
          <a:extLst>
            <a:ext uri="{FF2B5EF4-FFF2-40B4-BE49-F238E27FC236}">
              <a16:creationId xmlns:a16="http://schemas.microsoft.com/office/drawing/2014/main" id="{9D1376EB-9C55-4330-90F9-EE6089096E29}"/>
            </a:ext>
          </a:extLst>
        </xdr:cNvPr>
        <xdr:cNvSpPr txBox="1"/>
      </xdr:nvSpPr>
      <xdr:spPr>
        <a:xfrm>
          <a:off x="9391727" y="14426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27612</xdr:rowOff>
    </xdr:from>
    <xdr:ext cx="469744" cy="259045"/>
    <xdr:sp macro="" textlink="">
      <xdr:nvSpPr>
        <xdr:cNvPr id="352" name="n_2mainValue【公営住宅】&#10;一人当たり面積">
          <a:extLst>
            <a:ext uri="{FF2B5EF4-FFF2-40B4-BE49-F238E27FC236}">
              <a16:creationId xmlns:a16="http://schemas.microsoft.com/office/drawing/2014/main" id="{932B6DB7-D408-4B5F-B962-AD69F1881975}"/>
            </a:ext>
          </a:extLst>
        </xdr:cNvPr>
        <xdr:cNvSpPr txBox="1"/>
      </xdr:nvSpPr>
      <xdr:spPr>
        <a:xfrm>
          <a:off x="8515427" y="1442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29990</xdr:rowOff>
    </xdr:from>
    <xdr:ext cx="469744" cy="259045"/>
    <xdr:sp macro="" textlink="">
      <xdr:nvSpPr>
        <xdr:cNvPr id="353" name="n_3mainValue【公営住宅】&#10;一人当たり面積">
          <a:extLst>
            <a:ext uri="{FF2B5EF4-FFF2-40B4-BE49-F238E27FC236}">
              <a16:creationId xmlns:a16="http://schemas.microsoft.com/office/drawing/2014/main" id="{2C32F90C-9BD7-4238-BAC2-3E45B15019B4}"/>
            </a:ext>
          </a:extLst>
        </xdr:cNvPr>
        <xdr:cNvSpPr txBox="1"/>
      </xdr:nvSpPr>
      <xdr:spPr>
        <a:xfrm>
          <a:off x="7626427" y="1443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a:extLst>
            <a:ext uri="{FF2B5EF4-FFF2-40B4-BE49-F238E27FC236}">
              <a16:creationId xmlns:a16="http://schemas.microsoft.com/office/drawing/2014/main" id="{42726639-AD0C-4103-A848-8A8E2DB6BF7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a:extLst>
            <a:ext uri="{FF2B5EF4-FFF2-40B4-BE49-F238E27FC236}">
              <a16:creationId xmlns:a16="http://schemas.microsoft.com/office/drawing/2014/main" id="{4CFABC38-07E7-4DAF-BBDB-9FEEA12784F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a:extLst>
            <a:ext uri="{FF2B5EF4-FFF2-40B4-BE49-F238E27FC236}">
              <a16:creationId xmlns:a16="http://schemas.microsoft.com/office/drawing/2014/main" id="{F2051B41-F80F-4A0D-9D71-613D616BD1A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a:extLst>
            <a:ext uri="{FF2B5EF4-FFF2-40B4-BE49-F238E27FC236}">
              <a16:creationId xmlns:a16="http://schemas.microsoft.com/office/drawing/2014/main" id="{097CD372-1508-49E6-90EB-EA21184A57F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a:extLst>
            <a:ext uri="{FF2B5EF4-FFF2-40B4-BE49-F238E27FC236}">
              <a16:creationId xmlns:a16="http://schemas.microsoft.com/office/drawing/2014/main" id="{7090A844-1845-49DA-B839-E3B06124ED5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a:extLst>
            <a:ext uri="{FF2B5EF4-FFF2-40B4-BE49-F238E27FC236}">
              <a16:creationId xmlns:a16="http://schemas.microsoft.com/office/drawing/2014/main" id="{B83D8F59-2539-43A5-8C08-3828A45C43A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a:extLst>
            <a:ext uri="{FF2B5EF4-FFF2-40B4-BE49-F238E27FC236}">
              <a16:creationId xmlns:a16="http://schemas.microsoft.com/office/drawing/2014/main" id="{8557534A-05D6-46B3-A635-8D4C03D3744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a:extLst>
            <a:ext uri="{FF2B5EF4-FFF2-40B4-BE49-F238E27FC236}">
              <a16:creationId xmlns:a16="http://schemas.microsoft.com/office/drawing/2014/main" id="{98727779-100C-4649-A02D-F3AEB2944AB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2" name="テキスト ボックス 361">
          <a:extLst>
            <a:ext uri="{FF2B5EF4-FFF2-40B4-BE49-F238E27FC236}">
              <a16:creationId xmlns:a16="http://schemas.microsoft.com/office/drawing/2014/main" id="{9B75008E-E199-40EB-9923-022503263A5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3" name="直線コネクタ 362">
          <a:extLst>
            <a:ext uri="{FF2B5EF4-FFF2-40B4-BE49-F238E27FC236}">
              <a16:creationId xmlns:a16="http://schemas.microsoft.com/office/drawing/2014/main" id="{8DCC8B29-7B8D-4CFA-8309-3DA7C2E415E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4" name="テキスト ボックス 363">
          <a:extLst>
            <a:ext uri="{FF2B5EF4-FFF2-40B4-BE49-F238E27FC236}">
              <a16:creationId xmlns:a16="http://schemas.microsoft.com/office/drawing/2014/main" id="{7A7192CB-5B57-4435-B95F-707C25BF76F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5" name="直線コネクタ 364">
          <a:extLst>
            <a:ext uri="{FF2B5EF4-FFF2-40B4-BE49-F238E27FC236}">
              <a16:creationId xmlns:a16="http://schemas.microsoft.com/office/drawing/2014/main" id="{7AD4A490-8CD7-4438-B1F8-E06B5B6A94AC}"/>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6" name="テキスト ボックス 365">
          <a:extLst>
            <a:ext uri="{FF2B5EF4-FFF2-40B4-BE49-F238E27FC236}">
              <a16:creationId xmlns:a16="http://schemas.microsoft.com/office/drawing/2014/main" id="{909DD590-BA6D-4EBF-AAFF-4E499A23F447}"/>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7" name="直線コネクタ 366">
          <a:extLst>
            <a:ext uri="{FF2B5EF4-FFF2-40B4-BE49-F238E27FC236}">
              <a16:creationId xmlns:a16="http://schemas.microsoft.com/office/drawing/2014/main" id="{3AC323DA-DAEA-4DFA-B2D8-903005B1CB45}"/>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8" name="テキスト ボックス 367">
          <a:extLst>
            <a:ext uri="{FF2B5EF4-FFF2-40B4-BE49-F238E27FC236}">
              <a16:creationId xmlns:a16="http://schemas.microsoft.com/office/drawing/2014/main" id="{67AEB752-44D2-4C9E-A498-3BE0EAA46375}"/>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9" name="直線コネクタ 368">
          <a:extLst>
            <a:ext uri="{FF2B5EF4-FFF2-40B4-BE49-F238E27FC236}">
              <a16:creationId xmlns:a16="http://schemas.microsoft.com/office/drawing/2014/main" id="{54E6BAB1-5ED8-4F79-A7D3-FE8A0729DC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0" name="テキスト ボックス 369">
          <a:extLst>
            <a:ext uri="{FF2B5EF4-FFF2-40B4-BE49-F238E27FC236}">
              <a16:creationId xmlns:a16="http://schemas.microsoft.com/office/drawing/2014/main" id="{5D28604D-85FE-4FCD-8081-2FA7A7D42732}"/>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1" name="直線コネクタ 370">
          <a:extLst>
            <a:ext uri="{FF2B5EF4-FFF2-40B4-BE49-F238E27FC236}">
              <a16:creationId xmlns:a16="http://schemas.microsoft.com/office/drawing/2014/main" id="{576F5EEF-5602-4416-A584-880A4A3BA05F}"/>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2" name="テキスト ボックス 371">
          <a:extLst>
            <a:ext uri="{FF2B5EF4-FFF2-40B4-BE49-F238E27FC236}">
              <a16:creationId xmlns:a16="http://schemas.microsoft.com/office/drawing/2014/main" id="{56C5CE2A-5F07-4781-A9B8-C1AA161BD096}"/>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3" name="直線コネクタ 372">
          <a:extLst>
            <a:ext uri="{FF2B5EF4-FFF2-40B4-BE49-F238E27FC236}">
              <a16:creationId xmlns:a16="http://schemas.microsoft.com/office/drawing/2014/main" id="{DE9DB75B-9244-4B7E-AB55-4D0AC996A32F}"/>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4" name="テキスト ボックス 373">
          <a:extLst>
            <a:ext uri="{FF2B5EF4-FFF2-40B4-BE49-F238E27FC236}">
              <a16:creationId xmlns:a16="http://schemas.microsoft.com/office/drawing/2014/main" id="{E7FB0164-169F-4528-9AF2-46B5A5EA0792}"/>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5" name="直線コネクタ 374">
          <a:extLst>
            <a:ext uri="{FF2B5EF4-FFF2-40B4-BE49-F238E27FC236}">
              <a16:creationId xmlns:a16="http://schemas.microsoft.com/office/drawing/2014/main" id="{78083931-2585-46FE-BA4A-280F079415D9}"/>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6" name="テキスト ボックス 375">
          <a:extLst>
            <a:ext uri="{FF2B5EF4-FFF2-40B4-BE49-F238E27FC236}">
              <a16:creationId xmlns:a16="http://schemas.microsoft.com/office/drawing/2014/main" id="{A60BAE9C-40A4-40D6-8DCA-CFE8785C5E46}"/>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7" name="直線コネクタ 376">
          <a:extLst>
            <a:ext uri="{FF2B5EF4-FFF2-40B4-BE49-F238E27FC236}">
              <a16:creationId xmlns:a16="http://schemas.microsoft.com/office/drawing/2014/main" id="{4F555814-4EE2-4C18-ABA6-A9F99CFF1D8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港湾・漁港】&#10;有形固定資産減価償却率グラフ枠">
          <a:extLst>
            <a:ext uri="{FF2B5EF4-FFF2-40B4-BE49-F238E27FC236}">
              <a16:creationId xmlns:a16="http://schemas.microsoft.com/office/drawing/2014/main" id="{1E9F394F-0570-40A1-ABDF-74A2544A621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379" name="直線コネクタ 378">
          <a:extLst>
            <a:ext uri="{FF2B5EF4-FFF2-40B4-BE49-F238E27FC236}">
              <a16:creationId xmlns:a16="http://schemas.microsoft.com/office/drawing/2014/main" id="{BD08594C-9D0D-47EF-91AD-C2C6CC50DFF6}"/>
            </a:ext>
          </a:extLst>
        </xdr:cNvPr>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0" name="【港湾・漁港】&#10;有形固定資産減価償却率最小値テキスト">
          <a:extLst>
            <a:ext uri="{FF2B5EF4-FFF2-40B4-BE49-F238E27FC236}">
              <a16:creationId xmlns:a16="http://schemas.microsoft.com/office/drawing/2014/main" id="{F738775E-B2FA-4C27-8B0D-BB9EEDEF35D2}"/>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1" name="直線コネクタ 380">
          <a:extLst>
            <a:ext uri="{FF2B5EF4-FFF2-40B4-BE49-F238E27FC236}">
              <a16:creationId xmlns:a16="http://schemas.microsoft.com/office/drawing/2014/main" id="{0BACF9B0-E1D8-4DE1-ACE5-B7E64C0B7A3B}"/>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382" name="【港湾・漁港】&#10;有形固定資産減価償却率最大値テキスト">
          <a:extLst>
            <a:ext uri="{FF2B5EF4-FFF2-40B4-BE49-F238E27FC236}">
              <a16:creationId xmlns:a16="http://schemas.microsoft.com/office/drawing/2014/main" id="{6155A349-D98D-4763-AF0F-1E911B855720}"/>
            </a:ext>
          </a:extLst>
        </xdr:cNvPr>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383" name="直線コネクタ 382">
          <a:extLst>
            <a:ext uri="{FF2B5EF4-FFF2-40B4-BE49-F238E27FC236}">
              <a16:creationId xmlns:a16="http://schemas.microsoft.com/office/drawing/2014/main" id="{89C1B2A9-7C4D-415C-8CD2-DBFCCA8C5152}"/>
            </a:ext>
          </a:extLst>
        </xdr:cNvPr>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72407</xdr:rowOff>
    </xdr:from>
    <xdr:ext cx="405111" cy="259045"/>
    <xdr:sp macro="" textlink="">
      <xdr:nvSpPr>
        <xdr:cNvPr id="384" name="【港湾・漁港】&#10;有形固定資産減価償却率平均値テキスト">
          <a:extLst>
            <a:ext uri="{FF2B5EF4-FFF2-40B4-BE49-F238E27FC236}">
              <a16:creationId xmlns:a16="http://schemas.microsoft.com/office/drawing/2014/main" id="{C21F11FD-96CD-47B1-9624-632E124BF9CA}"/>
            </a:ext>
          </a:extLst>
        </xdr:cNvPr>
        <xdr:cNvSpPr txBox="1"/>
      </xdr:nvSpPr>
      <xdr:spPr>
        <a:xfrm>
          <a:off x="4673600" y="1790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385" name="フローチャート: 判断 384">
          <a:extLst>
            <a:ext uri="{FF2B5EF4-FFF2-40B4-BE49-F238E27FC236}">
              <a16:creationId xmlns:a16="http://schemas.microsoft.com/office/drawing/2014/main" id="{0F4F861D-74F0-4533-89A4-E381845017C9}"/>
            </a:ext>
          </a:extLst>
        </xdr:cNvPr>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95613</xdr:rowOff>
    </xdr:from>
    <xdr:to>
      <xdr:col>20</xdr:col>
      <xdr:colOff>38100</xdr:colOff>
      <xdr:row>105</xdr:row>
      <xdr:rowOff>25763</xdr:rowOff>
    </xdr:to>
    <xdr:sp macro="" textlink="">
      <xdr:nvSpPr>
        <xdr:cNvPr id="386" name="フローチャート: 判断 385">
          <a:extLst>
            <a:ext uri="{FF2B5EF4-FFF2-40B4-BE49-F238E27FC236}">
              <a16:creationId xmlns:a16="http://schemas.microsoft.com/office/drawing/2014/main" id="{AE34D1E1-7F79-4E50-BFA7-CB4747948992}"/>
            </a:ext>
          </a:extLst>
        </xdr:cNvPr>
        <xdr:cNvSpPr/>
      </xdr:nvSpPr>
      <xdr:spPr>
        <a:xfrm>
          <a:off x="3746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98879</xdr:rowOff>
    </xdr:from>
    <xdr:to>
      <xdr:col>15</xdr:col>
      <xdr:colOff>101600</xdr:colOff>
      <xdr:row>105</xdr:row>
      <xdr:rowOff>29029</xdr:rowOff>
    </xdr:to>
    <xdr:sp macro="" textlink="">
      <xdr:nvSpPr>
        <xdr:cNvPr id="387" name="フローチャート: 判断 386">
          <a:extLst>
            <a:ext uri="{FF2B5EF4-FFF2-40B4-BE49-F238E27FC236}">
              <a16:creationId xmlns:a16="http://schemas.microsoft.com/office/drawing/2014/main" id="{E1569DB6-C7D9-46F0-9C4B-89395194AB1F}"/>
            </a:ext>
          </a:extLst>
        </xdr:cNvPr>
        <xdr:cNvSpPr/>
      </xdr:nvSpPr>
      <xdr:spPr>
        <a:xfrm>
          <a:off x="2857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76019</xdr:rowOff>
    </xdr:from>
    <xdr:to>
      <xdr:col>10</xdr:col>
      <xdr:colOff>165100</xdr:colOff>
      <xdr:row>105</xdr:row>
      <xdr:rowOff>6169</xdr:rowOff>
    </xdr:to>
    <xdr:sp macro="" textlink="">
      <xdr:nvSpPr>
        <xdr:cNvPr id="388" name="フローチャート: 判断 387">
          <a:extLst>
            <a:ext uri="{FF2B5EF4-FFF2-40B4-BE49-F238E27FC236}">
              <a16:creationId xmlns:a16="http://schemas.microsoft.com/office/drawing/2014/main" id="{587493DF-5106-448C-BC49-49DFB9EB6C5F}"/>
            </a:ext>
          </a:extLst>
        </xdr:cNvPr>
        <xdr:cNvSpPr/>
      </xdr:nvSpPr>
      <xdr:spPr>
        <a:xfrm>
          <a:off x="1968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62956</xdr:rowOff>
    </xdr:from>
    <xdr:to>
      <xdr:col>6</xdr:col>
      <xdr:colOff>38100</xdr:colOff>
      <xdr:row>104</xdr:row>
      <xdr:rowOff>164556</xdr:rowOff>
    </xdr:to>
    <xdr:sp macro="" textlink="">
      <xdr:nvSpPr>
        <xdr:cNvPr id="389" name="フローチャート: 判断 388">
          <a:extLst>
            <a:ext uri="{FF2B5EF4-FFF2-40B4-BE49-F238E27FC236}">
              <a16:creationId xmlns:a16="http://schemas.microsoft.com/office/drawing/2014/main" id="{B09FA6EE-F5F0-4D4A-A717-2B20E1B9AA84}"/>
            </a:ext>
          </a:extLst>
        </xdr:cNvPr>
        <xdr:cNvSpPr/>
      </xdr:nvSpPr>
      <xdr:spPr>
        <a:xfrm>
          <a:off x="1079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D7F5BDB7-CE59-4874-99DB-32D2A29A9AC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C912A07D-2892-466A-AFFB-09DC6C9ACB2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E1453259-5F03-4ABF-BCC6-7806808E1DF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6EA79699-4C4F-418D-8ED5-69169CBD36C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647BB295-4BAF-497A-9EA4-233F8F92199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17236</xdr:rowOff>
    </xdr:from>
    <xdr:to>
      <xdr:col>24</xdr:col>
      <xdr:colOff>114300</xdr:colOff>
      <xdr:row>104</xdr:row>
      <xdr:rowOff>118836</xdr:rowOff>
    </xdr:to>
    <xdr:sp macro="" textlink="">
      <xdr:nvSpPr>
        <xdr:cNvPr id="395" name="楕円 394">
          <a:extLst>
            <a:ext uri="{FF2B5EF4-FFF2-40B4-BE49-F238E27FC236}">
              <a16:creationId xmlns:a16="http://schemas.microsoft.com/office/drawing/2014/main" id="{94078E8A-3FD8-4A95-BA66-078DB07E2C11}"/>
            </a:ext>
          </a:extLst>
        </xdr:cNvPr>
        <xdr:cNvSpPr/>
      </xdr:nvSpPr>
      <xdr:spPr>
        <a:xfrm>
          <a:off x="4584700"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40113</xdr:rowOff>
    </xdr:from>
    <xdr:ext cx="405111" cy="259045"/>
    <xdr:sp macro="" textlink="">
      <xdr:nvSpPr>
        <xdr:cNvPr id="396" name="【港湾・漁港】&#10;有形固定資産減価償却率該当値テキスト">
          <a:extLst>
            <a:ext uri="{FF2B5EF4-FFF2-40B4-BE49-F238E27FC236}">
              <a16:creationId xmlns:a16="http://schemas.microsoft.com/office/drawing/2014/main" id="{08407678-50B2-4CFB-A38B-53C4976822BC}"/>
            </a:ext>
          </a:extLst>
        </xdr:cNvPr>
        <xdr:cNvSpPr txBox="1"/>
      </xdr:nvSpPr>
      <xdr:spPr>
        <a:xfrm>
          <a:off x="4673600" y="1769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160927</xdr:rowOff>
    </xdr:from>
    <xdr:to>
      <xdr:col>20</xdr:col>
      <xdr:colOff>38100</xdr:colOff>
      <xdr:row>104</xdr:row>
      <xdr:rowOff>91077</xdr:rowOff>
    </xdr:to>
    <xdr:sp macro="" textlink="">
      <xdr:nvSpPr>
        <xdr:cNvPr id="397" name="楕円 396">
          <a:extLst>
            <a:ext uri="{FF2B5EF4-FFF2-40B4-BE49-F238E27FC236}">
              <a16:creationId xmlns:a16="http://schemas.microsoft.com/office/drawing/2014/main" id="{E3BD9340-1612-4FCA-BA21-5AE8D36C3590}"/>
            </a:ext>
          </a:extLst>
        </xdr:cNvPr>
        <xdr:cNvSpPr/>
      </xdr:nvSpPr>
      <xdr:spPr>
        <a:xfrm>
          <a:off x="3746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40277</xdr:rowOff>
    </xdr:from>
    <xdr:to>
      <xdr:col>24</xdr:col>
      <xdr:colOff>63500</xdr:colOff>
      <xdr:row>104</xdr:row>
      <xdr:rowOff>68036</xdr:rowOff>
    </xdr:to>
    <xdr:cxnSp macro="">
      <xdr:nvCxnSpPr>
        <xdr:cNvPr id="398" name="直線コネクタ 397">
          <a:extLst>
            <a:ext uri="{FF2B5EF4-FFF2-40B4-BE49-F238E27FC236}">
              <a16:creationId xmlns:a16="http://schemas.microsoft.com/office/drawing/2014/main" id="{E2D61642-CC87-4147-9937-22C55A6052A5}"/>
            </a:ext>
          </a:extLst>
        </xdr:cNvPr>
        <xdr:cNvCxnSpPr/>
      </xdr:nvCxnSpPr>
      <xdr:spPr>
        <a:xfrm>
          <a:off x="3797300" y="1787107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136434</xdr:rowOff>
    </xdr:from>
    <xdr:to>
      <xdr:col>15</xdr:col>
      <xdr:colOff>101600</xdr:colOff>
      <xdr:row>104</xdr:row>
      <xdr:rowOff>66584</xdr:rowOff>
    </xdr:to>
    <xdr:sp macro="" textlink="">
      <xdr:nvSpPr>
        <xdr:cNvPr id="399" name="楕円 398">
          <a:extLst>
            <a:ext uri="{FF2B5EF4-FFF2-40B4-BE49-F238E27FC236}">
              <a16:creationId xmlns:a16="http://schemas.microsoft.com/office/drawing/2014/main" id="{29395296-FF3D-4D08-95E5-0E74F4E8FF52}"/>
            </a:ext>
          </a:extLst>
        </xdr:cNvPr>
        <xdr:cNvSpPr/>
      </xdr:nvSpPr>
      <xdr:spPr>
        <a:xfrm>
          <a:off x="2857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15784</xdr:rowOff>
    </xdr:from>
    <xdr:to>
      <xdr:col>19</xdr:col>
      <xdr:colOff>177800</xdr:colOff>
      <xdr:row>104</xdr:row>
      <xdr:rowOff>40277</xdr:rowOff>
    </xdr:to>
    <xdr:cxnSp macro="">
      <xdr:nvCxnSpPr>
        <xdr:cNvPr id="400" name="直線コネクタ 399">
          <a:extLst>
            <a:ext uri="{FF2B5EF4-FFF2-40B4-BE49-F238E27FC236}">
              <a16:creationId xmlns:a16="http://schemas.microsoft.com/office/drawing/2014/main" id="{4FEEE039-C273-4502-8212-E90F80A55CF9}"/>
            </a:ext>
          </a:extLst>
        </xdr:cNvPr>
        <xdr:cNvCxnSpPr/>
      </xdr:nvCxnSpPr>
      <xdr:spPr>
        <a:xfrm>
          <a:off x="2908300" y="1784658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113574</xdr:rowOff>
    </xdr:from>
    <xdr:to>
      <xdr:col>10</xdr:col>
      <xdr:colOff>165100</xdr:colOff>
      <xdr:row>104</xdr:row>
      <xdr:rowOff>43724</xdr:rowOff>
    </xdr:to>
    <xdr:sp macro="" textlink="">
      <xdr:nvSpPr>
        <xdr:cNvPr id="401" name="楕円 400">
          <a:extLst>
            <a:ext uri="{FF2B5EF4-FFF2-40B4-BE49-F238E27FC236}">
              <a16:creationId xmlns:a16="http://schemas.microsoft.com/office/drawing/2014/main" id="{0239EAC4-503B-4A43-9374-46EC643A2F5F}"/>
            </a:ext>
          </a:extLst>
        </xdr:cNvPr>
        <xdr:cNvSpPr/>
      </xdr:nvSpPr>
      <xdr:spPr>
        <a:xfrm>
          <a:off x="1968500" y="177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164374</xdr:rowOff>
    </xdr:from>
    <xdr:to>
      <xdr:col>15</xdr:col>
      <xdr:colOff>50800</xdr:colOff>
      <xdr:row>104</xdr:row>
      <xdr:rowOff>15784</xdr:rowOff>
    </xdr:to>
    <xdr:cxnSp macro="">
      <xdr:nvCxnSpPr>
        <xdr:cNvPr id="402" name="直線コネクタ 401">
          <a:extLst>
            <a:ext uri="{FF2B5EF4-FFF2-40B4-BE49-F238E27FC236}">
              <a16:creationId xmlns:a16="http://schemas.microsoft.com/office/drawing/2014/main" id="{1165842A-FC4F-45E2-BDCF-FA10AC1B9BF5}"/>
            </a:ext>
          </a:extLst>
        </xdr:cNvPr>
        <xdr:cNvCxnSpPr/>
      </xdr:nvCxnSpPr>
      <xdr:spPr>
        <a:xfrm>
          <a:off x="2019300" y="178237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16890</xdr:rowOff>
    </xdr:from>
    <xdr:ext cx="405111" cy="259045"/>
    <xdr:sp macro="" textlink="">
      <xdr:nvSpPr>
        <xdr:cNvPr id="403" name="n_1aveValue【港湾・漁港】&#10;有形固定資産減価償却率">
          <a:extLst>
            <a:ext uri="{FF2B5EF4-FFF2-40B4-BE49-F238E27FC236}">
              <a16:creationId xmlns:a16="http://schemas.microsoft.com/office/drawing/2014/main" id="{C554D58D-FF78-473C-9A99-D4EEF2018AA4}"/>
            </a:ext>
          </a:extLst>
        </xdr:cNvPr>
        <xdr:cNvSpPr txBox="1"/>
      </xdr:nvSpPr>
      <xdr:spPr>
        <a:xfrm>
          <a:off x="35820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20156</xdr:rowOff>
    </xdr:from>
    <xdr:ext cx="405111" cy="259045"/>
    <xdr:sp macro="" textlink="">
      <xdr:nvSpPr>
        <xdr:cNvPr id="404" name="n_2aveValue【港湾・漁港】&#10;有形固定資産減価償却率">
          <a:extLst>
            <a:ext uri="{FF2B5EF4-FFF2-40B4-BE49-F238E27FC236}">
              <a16:creationId xmlns:a16="http://schemas.microsoft.com/office/drawing/2014/main" id="{98B37078-75D5-41B5-9F3D-88D315DDB041}"/>
            </a:ext>
          </a:extLst>
        </xdr:cNvPr>
        <xdr:cNvSpPr txBox="1"/>
      </xdr:nvSpPr>
      <xdr:spPr>
        <a:xfrm>
          <a:off x="2705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168746</xdr:rowOff>
    </xdr:from>
    <xdr:ext cx="405111" cy="259045"/>
    <xdr:sp macro="" textlink="">
      <xdr:nvSpPr>
        <xdr:cNvPr id="405" name="n_3aveValue【港湾・漁港】&#10;有形固定資産減価償却率">
          <a:extLst>
            <a:ext uri="{FF2B5EF4-FFF2-40B4-BE49-F238E27FC236}">
              <a16:creationId xmlns:a16="http://schemas.microsoft.com/office/drawing/2014/main" id="{4E39355B-6FCD-45F2-88E2-77EADF740B75}"/>
            </a:ext>
          </a:extLst>
        </xdr:cNvPr>
        <xdr:cNvSpPr txBox="1"/>
      </xdr:nvSpPr>
      <xdr:spPr>
        <a:xfrm>
          <a:off x="1816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9633</xdr:rowOff>
    </xdr:from>
    <xdr:ext cx="405111" cy="259045"/>
    <xdr:sp macro="" textlink="">
      <xdr:nvSpPr>
        <xdr:cNvPr id="406" name="n_4aveValue【港湾・漁港】&#10;有形固定資産減価償却率">
          <a:extLst>
            <a:ext uri="{FF2B5EF4-FFF2-40B4-BE49-F238E27FC236}">
              <a16:creationId xmlns:a16="http://schemas.microsoft.com/office/drawing/2014/main" id="{600F538B-CA44-4809-8E97-5862FE45F2E4}"/>
            </a:ext>
          </a:extLst>
        </xdr:cNvPr>
        <xdr:cNvSpPr txBox="1"/>
      </xdr:nvSpPr>
      <xdr:spPr>
        <a:xfrm>
          <a:off x="927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107604</xdr:rowOff>
    </xdr:from>
    <xdr:ext cx="405111" cy="259045"/>
    <xdr:sp macro="" textlink="">
      <xdr:nvSpPr>
        <xdr:cNvPr id="407" name="n_1mainValue【港湾・漁港】&#10;有形固定資産減価償却率">
          <a:extLst>
            <a:ext uri="{FF2B5EF4-FFF2-40B4-BE49-F238E27FC236}">
              <a16:creationId xmlns:a16="http://schemas.microsoft.com/office/drawing/2014/main" id="{2A624C7F-A95A-428B-96BD-327EC1D4A8C6}"/>
            </a:ext>
          </a:extLst>
        </xdr:cNvPr>
        <xdr:cNvSpPr txBox="1"/>
      </xdr:nvSpPr>
      <xdr:spPr>
        <a:xfrm>
          <a:off x="35820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83111</xdr:rowOff>
    </xdr:from>
    <xdr:ext cx="405111" cy="259045"/>
    <xdr:sp macro="" textlink="">
      <xdr:nvSpPr>
        <xdr:cNvPr id="408" name="n_2mainValue【港湾・漁港】&#10;有形固定資産減価償却率">
          <a:extLst>
            <a:ext uri="{FF2B5EF4-FFF2-40B4-BE49-F238E27FC236}">
              <a16:creationId xmlns:a16="http://schemas.microsoft.com/office/drawing/2014/main" id="{B0D47D05-D84E-42D0-869E-FC13F6033BF9}"/>
            </a:ext>
          </a:extLst>
        </xdr:cNvPr>
        <xdr:cNvSpPr txBox="1"/>
      </xdr:nvSpPr>
      <xdr:spPr>
        <a:xfrm>
          <a:off x="27057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60251</xdr:rowOff>
    </xdr:from>
    <xdr:ext cx="405111" cy="259045"/>
    <xdr:sp macro="" textlink="">
      <xdr:nvSpPr>
        <xdr:cNvPr id="409" name="n_3mainValue【港湾・漁港】&#10;有形固定資産減価償却率">
          <a:extLst>
            <a:ext uri="{FF2B5EF4-FFF2-40B4-BE49-F238E27FC236}">
              <a16:creationId xmlns:a16="http://schemas.microsoft.com/office/drawing/2014/main" id="{890F9729-4731-4D24-AE2A-763CDABB7B11}"/>
            </a:ext>
          </a:extLst>
        </xdr:cNvPr>
        <xdr:cNvSpPr txBox="1"/>
      </xdr:nvSpPr>
      <xdr:spPr>
        <a:xfrm>
          <a:off x="1816744" y="1754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0" name="正方形/長方形 409">
          <a:extLst>
            <a:ext uri="{FF2B5EF4-FFF2-40B4-BE49-F238E27FC236}">
              <a16:creationId xmlns:a16="http://schemas.microsoft.com/office/drawing/2014/main" id="{2DF0D2BD-7C76-451C-A6A9-14D2B53AB42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1" name="正方形/長方形 410">
          <a:extLst>
            <a:ext uri="{FF2B5EF4-FFF2-40B4-BE49-F238E27FC236}">
              <a16:creationId xmlns:a16="http://schemas.microsoft.com/office/drawing/2014/main" id="{0EDA50B5-22AD-4179-974E-CDDCA503A74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2" name="正方形/長方形 411">
          <a:extLst>
            <a:ext uri="{FF2B5EF4-FFF2-40B4-BE49-F238E27FC236}">
              <a16:creationId xmlns:a16="http://schemas.microsoft.com/office/drawing/2014/main" id="{6DDB43DB-9235-4891-94B6-C544134C2B9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3" name="正方形/長方形 412">
          <a:extLst>
            <a:ext uri="{FF2B5EF4-FFF2-40B4-BE49-F238E27FC236}">
              <a16:creationId xmlns:a16="http://schemas.microsoft.com/office/drawing/2014/main" id="{B198FF01-671E-4900-BD9B-0C5557564D7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4" name="正方形/長方形 413">
          <a:extLst>
            <a:ext uri="{FF2B5EF4-FFF2-40B4-BE49-F238E27FC236}">
              <a16:creationId xmlns:a16="http://schemas.microsoft.com/office/drawing/2014/main" id="{9356F2BB-45BA-4ABC-A9B2-A62A004996F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5" name="正方形/長方形 414">
          <a:extLst>
            <a:ext uri="{FF2B5EF4-FFF2-40B4-BE49-F238E27FC236}">
              <a16:creationId xmlns:a16="http://schemas.microsoft.com/office/drawing/2014/main" id="{8021CA6E-348A-4982-A8BA-BB9EAB3CE33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6" name="正方形/長方形 415">
          <a:extLst>
            <a:ext uri="{FF2B5EF4-FFF2-40B4-BE49-F238E27FC236}">
              <a16:creationId xmlns:a16="http://schemas.microsoft.com/office/drawing/2014/main" id="{CBB950D5-68BD-41C0-A33B-10F01837EA4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7" name="正方形/長方形 416">
          <a:extLst>
            <a:ext uri="{FF2B5EF4-FFF2-40B4-BE49-F238E27FC236}">
              <a16:creationId xmlns:a16="http://schemas.microsoft.com/office/drawing/2014/main" id="{4ED958B8-1E35-48A8-8E3E-1168DFFFEF0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8" name="テキスト ボックス 417">
          <a:extLst>
            <a:ext uri="{FF2B5EF4-FFF2-40B4-BE49-F238E27FC236}">
              <a16:creationId xmlns:a16="http://schemas.microsoft.com/office/drawing/2014/main" id="{AA5CE691-8402-46B8-9285-5EC8D900303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9" name="直線コネクタ 418">
          <a:extLst>
            <a:ext uri="{FF2B5EF4-FFF2-40B4-BE49-F238E27FC236}">
              <a16:creationId xmlns:a16="http://schemas.microsoft.com/office/drawing/2014/main" id="{9167F4EF-36E0-4DA1-AB3D-FCFEEB456A4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0" name="直線コネクタ 419">
          <a:extLst>
            <a:ext uri="{FF2B5EF4-FFF2-40B4-BE49-F238E27FC236}">
              <a16:creationId xmlns:a16="http://schemas.microsoft.com/office/drawing/2014/main" id="{CA31383B-CD04-4412-91DF-8E68E63D60DF}"/>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1" name="テキスト ボックス 420">
          <a:extLst>
            <a:ext uri="{FF2B5EF4-FFF2-40B4-BE49-F238E27FC236}">
              <a16:creationId xmlns:a16="http://schemas.microsoft.com/office/drawing/2014/main" id="{DBED2A86-4BDE-4D2F-A872-C8A8AA6033AE}"/>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2" name="直線コネクタ 421">
          <a:extLst>
            <a:ext uri="{FF2B5EF4-FFF2-40B4-BE49-F238E27FC236}">
              <a16:creationId xmlns:a16="http://schemas.microsoft.com/office/drawing/2014/main" id="{AE89A86F-7DED-473F-A4A9-B1F807C18408}"/>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23" name="テキスト ボックス 422">
          <a:extLst>
            <a:ext uri="{FF2B5EF4-FFF2-40B4-BE49-F238E27FC236}">
              <a16:creationId xmlns:a16="http://schemas.microsoft.com/office/drawing/2014/main" id="{E5F42BE6-0C34-42E2-AE35-BCEF669D8667}"/>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4" name="直線コネクタ 423">
          <a:extLst>
            <a:ext uri="{FF2B5EF4-FFF2-40B4-BE49-F238E27FC236}">
              <a16:creationId xmlns:a16="http://schemas.microsoft.com/office/drawing/2014/main" id="{6C0674CC-AF3F-48E2-950B-D8DB43E77B34}"/>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25" name="テキスト ボックス 424">
          <a:extLst>
            <a:ext uri="{FF2B5EF4-FFF2-40B4-BE49-F238E27FC236}">
              <a16:creationId xmlns:a16="http://schemas.microsoft.com/office/drawing/2014/main" id="{EF2F451A-B3FA-4688-ACCC-2E9F4041E2F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6" name="直線コネクタ 425">
          <a:extLst>
            <a:ext uri="{FF2B5EF4-FFF2-40B4-BE49-F238E27FC236}">
              <a16:creationId xmlns:a16="http://schemas.microsoft.com/office/drawing/2014/main" id="{180CAE31-C936-4BD4-A14E-3FA9DA2907EE}"/>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27" name="テキスト ボックス 426">
          <a:extLst>
            <a:ext uri="{FF2B5EF4-FFF2-40B4-BE49-F238E27FC236}">
              <a16:creationId xmlns:a16="http://schemas.microsoft.com/office/drawing/2014/main" id="{12AE3E29-3F70-4127-8AD6-35975C511D57}"/>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8" name="直線コネクタ 427">
          <a:extLst>
            <a:ext uri="{FF2B5EF4-FFF2-40B4-BE49-F238E27FC236}">
              <a16:creationId xmlns:a16="http://schemas.microsoft.com/office/drawing/2014/main" id="{33DF9AB1-991C-4FFB-8CB5-C9F31673E54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9" name="テキスト ボックス 428">
          <a:extLst>
            <a:ext uri="{FF2B5EF4-FFF2-40B4-BE49-F238E27FC236}">
              <a16:creationId xmlns:a16="http://schemas.microsoft.com/office/drawing/2014/main" id="{23E76EAC-5F9D-486D-9E3E-721F1E4E1007}"/>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0" name="【港湾・漁港】&#10;一人当たり有形固定資産（償却資産）額グラフ枠">
          <a:extLst>
            <a:ext uri="{FF2B5EF4-FFF2-40B4-BE49-F238E27FC236}">
              <a16:creationId xmlns:a16="http://schemas.microsoft.com/office/drawing/2014/main" id="{06C85DE6-E9DF-4D68-997D-6B657F86802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132493</xdr:rowOff>
    </xdr:from>
    <xdr:to>
      <xdr:col>54</xdr:col>
      <xdr:colOff>189865</xdr:colOff>
      <xdr:row>108</xdr:row>
      <xdr:rowOff>76166</xdr:rowOff>
    </xdr:to>
    <xdr:cxnSp macro="">
      <xdr:nvCxnSpPr>
        <xdr:cNvPr id="431" name="直線コネクタ 430">
          <a:extLst>
            <a:ext uri="{FF2B5EF4-FFF2-40B4-BE49-F238E27FC236}">
              <a16:creationId xmlns:a16="http://schemas.microsoft.com/office/drawing/2014/main" id="{5C3B584E-C2B5-4D0F-AAF6-DCA93F491DAA}"/>
            </a:ext>
          </a:extLst>
        </xdr:cNvPr>
        <xdr:cNvCxnSpPr/>
      </xdr:nvCxnSpPr>
      <xdr:spPr>
        <a:xfrm flipV="1">
          <a:off x="10476865" y="17277493"/>
          <a:ext cx="0" cy="131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32" name="【港湾・漁港】&#10;一人当たり有形固定資産（償却資産）額最小値テキスト">
          <a:extLst>
            <a:ext uri="{FF2B5EF4-FFF2-40B4-BE49-F238E27FC236}">
              <a16:creationId xmlns:a16="http://schemas.microsoft.com/office/drawing/2014/main" id="{203ECC34-FB15-4E0C-90EF-5826CCC03E76}"/>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33" name="直線コネクタ 432">
          <a:extLst>
            <a:ext uri="{FF2B5EF4-FFF2-40B4-BE49-F238E27FC236}">
              <a16:creationId xmlns:a16="http://schemas.microsoft.com/office/drawing/2014/main" id="{29A9306E-4102-4F02-BE11-87EF25673EF2}"/>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79170</xdr:rowOff>
    </xdr:from>
    <xdr:ext cx="690189" cy="259045"/>
    <xdr:sp macro="" textlink="">
      <xdr:nvSpPr>
        <xdr:cNvPr id="434" name="【港湾・漁港】&#10;一人当たり有形固定資産（償却資産）額最大値テキスト">
          <a:extLst>
            <a:ext uri="{FF2B5EF4-FFF2-40B4-BE49-F238E27FC236}">
              <a16:creationId xmlns:a16="http://schemas.microsoft.com/office/drawing/2014/main" id="{231639AA-A226-4BF1-9C0A-47FF80BB06DB}"/>
            </a:ext>
          </a:extLst>
        </xdr:cNvPr>
        <xdr:cNvSpPr txBox="1"/>
      </xdr:nvSpPr>
      <xdr:spPr>
        <a:xfrm>
          <a:off x="10515600" y="170527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2,876,876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132493</xdr:rowOff>
    </xdr:from>
    <xdr:to>
      <xdr:col>55</xdr:col>
      <xdr:colOff>88900</xdr:colOff>
      <xdr:row>100</xdr:row>
      <xdr:rowOff>132493</xdr:rowOff>
    </xdr:to>
    <xdr:cxnSp macro="">
      <xdr:nvCxnSpPr>
        <xdr:cNvPr id="435" name="直線コネクタ 434">
          <a:extLst>
            <a:ext uri="{FF2B5EF4-FFF2-40B4-BE49-F238E27FC236}">
              <a16:creationId xmlns:a16="http://schemas.microsoft.com/office/drawing/2014/main" id="{1714E274-948F-4FC8-B950-B66397A9BB38}"/>
            </a:ext>
          </a:extLst>
        </xdr:cNvPr>
        <xdr:cNvCxnSpPr/>
      </xdr:nvCxnSpPr>
      <xdr:spPr>
        <a:xfrm>
          <a:off x="10388600" y="1727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18477</xdr:rowOff>
    </xdr:from>
    <xdr:ext cx="599010" cy="259045"/>
    <xdr:sp macro="" textlink="">
      <xdr:nvSpPr>
        <xdr:cNvPr id="436" name="【港湾・漁港】&#10;一人当たり有形固定資産（償却資産）額平均値テキスト">
          <a:extLst>
            <a:ext uri="{FF2B5EF4-FFF2-40B4-BE49-F238E27FC236}">
              <a16:creationId xmlns:a16="http://schemas.microsoft.com/office/drawing/2014/main" id="{BDF71B4A-7636-4170-ACB3-CFD99A28B14A}"/>
            </a:ext>
          </a:extLst>
        </xdr:cNvPr>
        <xdr:cNvSpPr txBox="1"/>
      </xdr:nvSpPr>
      <xdr:spPr>
        <a:xfrm>
          <a:off x="10515600" y="18363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40050</xdr:rowOff>
    </xdr:from>
    <xdr:to>
      <xdr:col>55</xdr:col>
      <xdr:colOff>50800</xdr:colOff>
      <xdr:row>107</xdr:row>
      <xdr:rowOff>141650</xdr:rowOff>
    </xdr:to>
    <xdr:sp macro="" textlink="">
      <xdr:nvSpPr>
        <xdr:cNvPr id="437" name="フローチャート: 判断 436">
          <a:extLst>
            <a:ext uri="{FF2B5EF4-FFF2-40B4-BE49-F238E27FC236}">
              <a16:creationId xmlns:a16="http://schemas.microsoft.com/office/drawing/2014/main" id="{96A7527B-8C39-45E9-B9A1-F22D012518D1}"/>
            </a:ext>
          </a:extLst>
        </xdr:cNvPr>
        <xdr:cNvSpPr/>
      </xdr:nvSpPr>
      <xdr:spPr>
        <a:xfrm>
          <a:off x="10426700" y="183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33503</xdr:rowOff>
    </xdr:from>
    <xdr:to>
      <xdr:col>50</xdr:col>
      <xdr:colOff>165100</xdr:colOff>
      <xdr:row>107</xdr:row>
      <xdr:rowOff>135103</xdr:rowOff>
    </xdr:to>
    <xdr:sp macro="" textlink="">
      <xdr:nvSpPr>
        <xdr:cNvPr id="438" name="フローチャート: 判断 437">
          <a:extLst>
            <a:ext uri="{FF2B5EF4-FFF2-40B4-BE49-F238E27FC236}">
              <a16:creationId xmlns:a16="http://schemas.microsoft.com/office/drawing/2014/main" id="{B5CCBE2B-507B-4410-B329-86B153593D92}"/>
            </a:ext>
          </a:extLst>
        </xdr:cNvPr>
        <xdr:cNvSpPr/>
      </xdr:nvSpPr>
      <xdr:spPr>
        <a:xfrm>
          <a:off x="9588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51223</xdr:rowOff>
    </xdr:from>
    <xdr:to>
      <xdr:col>46</xdr:col>
      <xdr:colOff>38100</xdr:colOff>
      <xdr:row>107</xdr:row>
      <xdr:rowOff>152823</xdr:rowOff>
    </xdr:to>
    <xdr:sp macro="" textlink="">
      <xdr:nvSpPr>
        <xdr:cNvPr id="439" name="フローチャート: 判断 438">
          <a:extLst>
            <a:ext uri="{FF2B5EF4-FFF2-40B4-BE49-F238E27FC236}">
              <a16:creationId xmlns:a16="http://schemas.microsoft.com/office/drawing/2014/main" id="{10F83F4D-8393-42BA-BF06-1A9578E7118E}"/>
            </a:ext>
          </a:extLst>
        </xdr:cNvPr>
        <xdr:cNvSpPr/>
      </xdr:nvSpPr>
      <xdr:spPr>
        <a:xfrm>
          <a:off x="8699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51839</xdr:rowOff>
    </xdr:from>
    <xdr:to>
      <xdr:col>41</xdr:col>
      <xdr:colOff>101600</xdr:colOff>
      <xdr:row>107</xdr:row>
      <xdr:rowOff>153439</xdr:rowOff>
    </xdr:to>
    <xdr:sp macro="" textlink="">
      <xdr:nvSpPr>
        <xdr:cNvPr id="440" name="フローチャート: 判断 439">
          <a:extLst>
            <a:ext uri="{FF2B5EF4-FFF2-40B4-BE49-F238E27FC236}">
              <a16:creationId xmlns:a16="http://schemas.microsoft.com/office/drawing/2014/main" id="{4A705B8B-31F0-437C-9216-1429A1E505AB}"/>
            </a:ext>
          </a:extLst>
        </xdr:cNvPr>
        <xdr:cNvSpPr/>
      </xdr:nvSpPr>
      <xdr:spPr>
        <a:xfrm>
          <a:off x="7810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90278</xdr:rowOff>
    </xdr:from>
    <xdr:to>
      <xdr:col>36</xdr:col>
      <xdr:colOff>165100</xdr:colOff>
      <xdr:row>108</xdr:row>
      <xdr:rowOff>20428</xdr:rowOff>
    </xdr:to>
    <xdr:sp macro="" textlink="">
      <xdr:nvSpPr>
        <xdr:cNvPr id="441" name="フローチャート: 判断 440">
          <a:extLst>
            <a:ext uri="{FF2B5EF4-FFF2-40B4-BE49-F238E27FC236}">
              <a16:creationId xmlns:a16="http://schemas.microsoft.com/office/drawing/2014/main" id="{1BE562D4-0C50-4688-A500-4BD523627989}"/>
            </a:ext>
          </a:extLst>
        </xdr:cNvPr>
        <xdr:cNvSpPr/>
      </xdr:nvSpPr>
      <xdr:spPr>
        <a:xfrm>
          <a:off x="6921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242738CF-C952-4A33-A99A-C8C07B81FBF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AE5583F3-9250-4CC0-86FF-947A66884BD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0FDD67A6-6F06-4836-89CE-EE07BB0EAB5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F4EA93EF-8A6C-4D16-B612-BF8E2490B42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B9278FA7-87B8-4AFE-8C25-0123D5D48A5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81693</xdr:rowOff>
    </xdr:from>
    <xdr:to>
      <xdr:col>55</xdr:col>
      <xdr:colOff>50800</xdr:colOff>
      <xdr:row>101</xdr:row>
      <xdr:rowOff>11843</xdr:rowOff>
    </xdr:to>
    <xdr:sp macro="" textlink="">
      <xdr:nvSpPr>
        <xdr:cNvPr id="447" name="楕円 446">
          <a:extLst>
            <a:ext uri="{FF2B5EF4-FFF2-40B4-BE49-F238E27FC236}">
              <a16:creationId xmlns:a16="http://schemas.microsoft.com/office/drawing/2014/main" id="{C98BA803-EF03-431E-81E9-6A22A95CFF55}"/>
            </a:ext>
          </a:extLst>
        </xdr:cNvPr>
        <xdr:cNvSpPr/>
      </xdr:nvSpPr>
      <xdr:spPr>
        <a:xfrm>
          <a:off x="10426700" y="1722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34720</xdr:rowOff>
    </xdr:from>
    <xdr:ext cx="690189" cy="259045"/>
    <xdr:sp macro="" textlink="">
      <xdr:nvSpPr>
        <xdr:cNvPr id="448" name="【港湾・漁港】&#10;一人当たり有形固定資産（償却資産）額該当値テキスト">
          <a:extLst>
            <a:ext uri="{FF2B5EF4-FFF2-40B4-BE49-F238E27FC236}">
              <a16:creationId xmlns:a16="http://schemas.microsoft.com/office/drawing/2014/main" id="{B40146BA-AD7F-4869-92FF-D452B1E56125}"/>
            </a:ext>
          </a:extLst>
        </xdr:cNvPr>
        <xdr:cNvSpPr txBox="1"/>
      </xdr:nvSpPr>
      <xdr:spPr>
        <a:xfrm>
          <a:off x="10515600" y="171797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114229</xdr:rowOff>
    </xdr:from>
    <xdr:to>
      <xdr:col>50</xdr:col>
      <xdr:colOff>165100</xdr:colOff>
      <xdr:row>101</xdr:row>
      <xdr:rowOff>44379</xdr:rowOff>
    </xdr:to>
    <xdr:sp macro="" textlink="">
      <xdr:nvSpPr>
        <xdr:cNvPr id="449" name="楕円 448">
          <a:extLst>
            <a:ext uri="{FF2B5EF4-FFF2-40B4-BE49-F238E27FC236}">
              <a16:creationId xmlns:a16="http://schemas.microsoft.com/office/drawing/2014/main" id="{60FA9EFD-32F9-49B6-A71A-41F530CE53F8}"/>
            </a:ext>
          </a:extLst>
        </xdr:cNvPr>
        <xdr:cNvSpPr/>
      </xdr:nvSpPr>
      <xdr:spPr>
        <a:xfrm>
          <a:off x="9588500" y="1725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132493</xdr:rowOff>
    </xdr:from>
    <xdr:to>
      <xdr:col>55</xdr:col>
      <xdr:colOff>0</xdr:colOff>
      <xdr:row>100</xdr:row>
      <xdr:rowOff>165029</xdr:rowOff>
    </xdr:to>
    <xdr:cxnSp macro="">
      <xdr:nvCxnSpPr>
        <xdr:cNvPr id="450" name="直線コネクタ 449">
          <a:extLst>
            <a:ext uri="{FF2B5EF4-FFF2-40B4-BE49-F238E27FC236}">
              <a16:creationId xmlns:a16="http://schemas.microsoft.com/office/drawing/2014/main" id="{C603E7EC-B239-4E00-9F5C-253D3734CBE1}"/>
            </a:ext>
          </a:extLst>
        </xdr:cNvPr>
        <xdr:cNvCxnSpPr/>
      </xdr:nvCxnSpPr>
      <xdr:spPr>
        <a:xfrm flipV="1">
          <a:off x="9639300" y="17277493"/>
          <a:ext cx="838200" cy="3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145552</xdr:rowOff>
    </xdr:from>
    <xdr:to>
      <xdr:col>46</xdr:col>
      <xdr:colOff>38100</xdr:colOff>
      <xdr:row>101</xdr:row>
      <xdr:rowOff>75702</xdr:rowOff>
    </xdr:to>
    <xdr:sp macro="" textlink="">
      <xdr:nvSpPr>
        <xdr:cNvPr id="451" name="楕円 450">
          <a:extLst>
            <a:ext uri="{FF2B5EF4-FFF2-40B4-BE49-F238E27FC236}">
              <a16:creationId xmlns:a16="http://schemas.microsoft.com/office/drawing/2014/main" id="{31C973B9-E047-4282-84F2-EE7386ED5E4C}"/>
            </a:ext>
          </a:extLst>
        </xdr:cNvPr>
        <xdr:cNvSpPr/>
      </xdr:nvSpPr>
      <xdr:spPr>
        <a:xfrm>
          <a:off x="8699500" y="1729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165029</xdr:rowOff>
    </xdr:from>
    <xdr:to>
      <xdr:col>50</xdr:col>
      <xdr:colOff>114300</xdr:colOff>
      <xdr:row>101</xdr:row>
      <xdr:rowOff>24902</xdr:rowOff>
    </xdr:to>
    <xdr:cxnSp macro="">
      <xdr:nvCxnSpPr>
        <xdr:cNvPr id="452" name="直線コネクタ 451">
          <a:extLst>
            <a:ext uri="{FF2B5EF4-FFF2-40B4-BE49-F238E27FC236}">
              <a16:creationId xmlns:a16="http://schemas.microsoft.com/office/drawing/2014/main" id="{54C880EA-685F-48D5-A500-E785211EB3FB}"/>
            </a:ext>
          </a:extLst>
        </xdr:cNvPr>
        <xdr:cNvCxnSpPr/>
      </xdr:nvCxnSpPr>
      <xdr:spPr>
        <a:xfrm flipV="1">
          <a:off x="8750300" y="17310029"/>
          <a:ext cx="889000" cy="3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4680</xdr:rowOff>
    </xdr:from>
    <xdr:to>
      <xdr:col>41</xdr:col>
      <xdr:colOff>101600</xdr:colOff>
      <xdr:row>101</xdr:row>
      <xdr:rowOff>106280</xdr:rowOff>
    </xdr:to>
    <xdr:sp macro="" textlink="">
      <xdr:nvSpPr>
        <xdr:cNvPr id="453" name="楕円 452">
          <a:extLst>
            <a:ext uri="{FF2B5EF4-FFF2-40B4-BE49-F238E27FC236}">
              <a16:creationId xmlns:a16="http://schemas.microsoft.com/office/drawing/2014/main" id="{9C3ABE6D-6F20-43D8-AD51-857FE871E17E}"/>
            </a:ext>
          </a:extLst>
        </xdr:cNvPr>
        <xdr:cNvSpPr/>
      </xdr:nvSpPr>
      <xdr:spPr>
        <a:xfrm>
          <a:off x="7810500" y="1732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24902</xdr:rowOff>
    </xdr:from>
    <xdr:to>
      <xdr:col>45</xdr:col>
      <xdr:colOff>177800</xdr:colOff>
      <xdr:row>101</xdr:row>
      <xdr:rowOff>55480</xdr:rowOff>
    </xdr:to>
    <xdr:cxnSp macro="">
      <xdr:nvCxnSpPr>
        <xdr:cNvPr id="454" name="直線コネクタ 453">
          <a:extLst>
            <a:ext uri="{FF2B5EF4-FFF2-40B4-BE49-F238E27FC236}">
              <a16:creationId xmlns:a16="http://schemas.microsoft.com/office/drawing/2014/main" id="{A1B69748-FBFD-4D86-A007-5BCF5235FE4D}"/>
            </a:ext>
          </a:extLst>
        </xdr:cNvPr>
        <xdr:cNvCxnSpPr/>
      </xdr:nvCxnSpPr>
      <xdr:spPr>
        <a:xfrm flipV="1">
          <a:off x="7861300" y="17341352"/>
          <a:ext cx="889000" cy="3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126230</xdr:rowOff>
    </xdr:from>
    <xdr:ext cx="599010" cy="259045"/>
    <xdr:sp macro="" textlink="">
      <xdr:nvSpPr>
        <xdr:cNvPr id="455" name="n_1aveValue【港湾・漁港】&#10;一人当たり有形固定資産（償却資産）額">
          <a:extLst>
            <a:ext uri="{FF2B5EF4-FFF2-40B4-BE49-F238E27FC236}">
              <a16:creationId xmlns:a16="http://schemas.microsoft.com/office/drawing/2014/main" id="{528A1A49-60AE-448A-AEAE-4B62871191BC}"/>
            </a:ext>
          </a:extLst>
        </xdr:cNvPr>
        <xdr:cNvSpPr txBox="1"/>
      </xdr:nvSpPr>
      <xdr:spPr>
        <a:xfrm>
          <a:off x="9327095" y="1847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143950</xdr:rowOff>
    </xdr:from>
    <xdr:ext cx="599010" cy="259045"/>
    <xdr:sp macro="" textlink="">
      <xdr:nvSpPr>
        <xdr:cNvPr id="456" name="n_2aveValue【港湾・漁港】&#10;一人当たり有形固定資産（償却資産）額">
          <a:extLst>
            <a:ext uri="{FF2B5EF4-FFF2-40B4-BE49-F238E27FC236}">
              <a16:creationId xmlns:a16="http://schemas.microsoft.com/office/drawing/2014/main" id="{8D6FE489-B823-404C-8362-5E9EFDBE5C05}"/>
            </a:ext>
          </a:extLst>
        </xdr:cNvPr>
        <xdr:cNvSpPr txBox="1"/>
      </xdr:nvSpPr>
      <xdr:spPr>
        <a:xfrm>
          <a:off x="8450795" y="184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144566</xdr:rowOff>
    </xdr:from>
    <xdr:ext cx="599010" cy="259045"/>
    <xdr:sp macro="" textlink="">
      <xdr:nvSpPr>
        <xdr:cNvPr id="457" name="n_3aveValue【港湾・漁港】&#10;一人当たり有形固定資産（償却資産）額">
          <a:extLst>
            <a:ext uri="{FF2B5EF4-FFF2-40B4-BE49-F238E27FC236}">
              <a16:creationId xmlns:a16="http://schemas.microsoft.com/office/drawing/2014/main" id="{B09D0438-B968-4EAC-AA5B-2DE86CAA68A9}"/>
            </a:ext>
          </a:extLst>
        </xdr:cNvPr>
        <xdr:cNvSpPr txBox="1"/>
      </xdr:nvSpPr>
      <xdr:spPr>
        <a:xfrm>
          <a:off x="7561795" y="1848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36955</xdr:rowOff>
    </xdr:from>
    <xdr:ext cx="599010" cy="259045"/>
    <xdr:sp macro="" textlink="">
      <xdr:nvSpPr>
        <xdr:cNvPr id="458" name="n_4aveValue【港湾・漁港】&#10;一人当たり有形固定資産（償却資産）額">
          <a:extLst>
            <a:ext uri="{FF2B5EF4-FFF2-40B4-BE49-F238E27FC236}">
              <a16:creationId xmlns:a16="http://schemas.microsoft.com/office/drawing/2014/main" id="{36DAF28C-6F05-4E76-821B-2BDB636A49FE}"/>
            </a:ext>
          </a:extLst>
        </xdr:cNvPr>
        <xdr:cNvSpPr txBox="1"/>
      </xdr:nvSpPr>
      <xdr:spPr>
        <a:xfrm>
          <a:off x="6672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99</xdr:row>
      <xdr:rowOff>60906</xdr:rowOff>
    </xdr:from>
    <xdr:ext cx="690189" cy="259045"/>
    <xdr:sp macro="" textlink="">
      <xdr:nvSpPr>
        <xdr:cNvPr id="459" name="n_1mainValue【港湾・漁港】&#10;一人当たり有形固定資産（償却資産）額">
          <a:extLst>
            <a:ext uri="{FF2B5EF4-FFF2-40B4-BE49-F238E27FC236}">
              <a16:creationId xmlns:a16="http://schemas.microsoft.com/office/drawing/2014/main" id="{D09BC9A7-95D0-4AD9-B543-DEE6BC27DD0C}"/>
            </a:ext>
          </a:extLst>
        </xdr:cNvPr>
        <xdr:cNvSpPr txBox="1"/>
      </xdr:nvSpPr>
      <xdr:spPr>
        <a:xfrm>
          <a:off x="9281505" y="170344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99</xdr:row>
      <xdr:rowOff>92229</xdr:rowOff>
    </xdr:from>
    <xdr:ext cx="690189" cy="259045"/>
    <xdr:sp macro="" textlink="">
      <xdr:nvSpPr>
        <xdr:cNvPr id="460" name="n_2mainValue【港湾・漁港】&#10;一人当たり有形固定資産（償却資産）額">
          <a:extLst>
            <a:ext uri="{FF2B5EF4-FFF2-40B4-BE49-F238E27FC236}">
              <a16:creationId xmlns:a16="http://schemas.microsoft.com/office/drawing/2014/main" id="{AAF2A9C4-2678-4485-9B7C-CCD01123D6E8}"/>
            </a:ext>
          </a:extLst>
        </xdr:cNvPr>
        <xdr:cNvSpPr txBox="1"/>
      </xdr:nvSpPr>
      <xdr:spPr>
        <a:xfrm>
          <a:off x="8405205" y="17065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99</xdr:row>
      <xdr:rowOff>122807</xdr:rowOff>
    </xdr:from>
    <xdr:ext cx="690189" cy="259045"/>
    <xdr:sp macro="" textlink="">
      <xdr:nvSpPr>
        <xdr:cNvPr id="461" name="n_3mainValue【港湾・漁港】&#10;一人当たり有形固定資産（償却資産）額">
          <a:extLst>
            <a:ext uri="{FF2B5EF4-FFF2-40B4-BE49-F238E27FC236}">
              <a16:creationId xmlns:a16="http://schemas.microsoft.com/office/drawing/2014/main" id="{0391E6E0-89CE-4CEA-AF5F-DD724F4B93FF}"/>
            </a:ext>
          </a:extLst>
        </xdr:cNvPr>
        <xdr:cNvSpPr txBox="1"/>
      </xdr:nvSpPr>
      <xdr:spPr>
        <a:xfrm>
          <a:off x="7516205" y="170963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2" name="正方形/長方形 461">
          <a:extLst>
            <a:ext uri="{FF2B5EF4-FFF2-40B4-BE49-F238E27FC236}">
              <a16:creationId xmlns:a16="http://schemas.microsoft.com/office/drawing/2014/main" id="{5C494794-01E0-4C1F-BE9D-00D84FE677C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3" name="正方形/長方形 462">
          <a:extLst>
            <a:ext uri="{FF2B5EF4-FFF2-40B4-BE49-F238E27FC236}">
              <a16:creationId xmlns:a16="http://schemas.microsoft.com/office/drawing/2014/main" id="{C04CDD15-A4F6-4E84-A82E-1AF5074433D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4" name="正方形/長方形 463">
          <a:extLst>
            <a:ext uri="{FF2B5EF4-FFF2-40B4-BE49-F238E27FC236}">
              <a16:creationId xmlns:a16="http://schemas.microsoft.com/office/drawing/2014/main" id="{45176134-F74A-4E1E-BE80-E3BD955CFA5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5" name="正方形/長方形 464">
          <a:extLst>
            <a:ext uri="{FF2B5EF4-FFF2-40B4-BE49-F238E27FC236}">
              <a16:creationId xmlns:a16="http://schemas.microsoft.com/office/drawing/2014/main" id="{AC4F7E6B-F55C-47F6-98C2-E561F6548FC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6" name="正方形/長方形 465">
          <a:extLst>
            <a:ext uri="{FF2B5EF4-FFF2-40B4-BE49-F238E27FC236}">
              <a16:creationId xmlns:a16="http://schemas.microsoft.com/office/drawing/2014/main" id="{9C63937A-617D-4CE7-8F28-70D79C704CC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7" name="正方形/長方形 466">
          <a:extLst>
            <a:ext uri="{FF2B5EF4-FFF2-40B4-BE49-F238E27FC236}">
              <a16:creationId xmlns:a16="http://schemas.microsoft.com/office/drawing/2014/main" id="{FBF728EF-301B-41CF-8935-8FC73062636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8" name="正方形/長方形 467">
          <a:extLst>
            <a:ext uri="{FF2B5EF4-FFF2-40B4-BE49-F238E27FC236}">
              <a16:creationId xmlns:a16="http://schemas.microsoft.com/office/drawing/2014/main" id="{83A268C9-8F78-4A71-9791-09C877B4DBE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9" name="正方形/長方形 468">
          <a:extLst>
            <a:ext uri="{FF2B5EF4-FFF2-40B4-BE49-F238E27FC236}">
              <a16:creationId xmlns:a16="http://schemas.microsoft.com/office/drawing/2014/main" id="{5F4E3CAC-8044-40E7-97DA-3C91B21A95E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0" name="テキスト ボックス 469">
          <a:extLst>
            <a:ext uri="{FF2B5EF4-FFF2-40B4-BE49-F238E27FC236}">
              <a16:creationId xmlns:a16="http://schemas.microsoft.com/office/drawing/2014/main" id="{D5FE2476-9851-49F5-8DB6-7584CDAD69A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1" name="直線コネクタ 470">
          <a:extLst>
            <a:ext uri="{FF2B5EF4-FFF2-40B4-BE49-F238E27FC236}">
              <a16:creationId xmlns:a16="http://schemas.microsoft.com/office/drawing/2014/main" id="{F33F9FC2-1112-48BC-A02A-5FB3251FD50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2" name="テキスト ボックス 471">
          <a:extLst>
            <a:ext uri="{FF2B5EF4-FFF2-40B4-BE49-F238E27FC236}">
              <a16:creationId xmlns:a16="http://schemas.microsoft.com/office/drawing/2014/main" id="{FAABCC4D-6496-4EA3-AD23-F5FB70166C2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3" name="直線コネクタ 472">
          <a:extLst>
            <a:ext uri="{FF2B5EF4-FFF2-40B4-BE49-F238E27FC236}">
              <a16:creationId xmlns:a16="http://schemas.microsoft.com/office/drawing/2014/main" id="{E17E86DF-CE88-4187-92C4-FCFFB90B0BF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4" name="テキスト ボックス 473">
          <a:extLst>
            <a:ext uri="{FF2B5EF4-FFF2-40B4-BE49-F238E27FC236}">
              <a16:creationId xmlns:a16="http://schemas.microsoft.com/office/drawing/2014/main" id="{2C78915C-7722-4858-94AC-7782879A4B6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5" name="直線コネクタ 474">
          <a:extLst>
            <a:ext uri="{FF2B5EF4-FFF2-40B4-BE49-F238E27FC236}">
              <a16:creationId xmlns:a16="http://schemas.microsoft.com/office/drawing/2014/main" id="{651FF2AA-92DC-45EA-BC3B-9E22E01171A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6" name="テキスト ボックス 475">
          <a:extLst>
            <a:ext uri="{FF2B5EF4-FFF2-40B4-BE49-F238E27FC236}">
              <a16:creationId xmlns:a16="http://schemas.microsoft.com/office/drawing/2014/main" id="{969D383B-4528-40F1-8757-79ECFECAC89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7" name="直線コネクタ 476">
          <a:extLst>
            <a:ext uri="{FF2B5EF4-FFF2-40B4-BE49-F238E27FC236}">
              <a16:creationId xmlns:a16="http://schemas.microsoft.com/office/drawing/2014/main" id="{10B4E0BF-D2C8-4902-8274-90FDDD17F05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8" name="テキスト ボックス 477">
          <a:extLst>
            <a:ext uri="{FF2B5EF4-FFF2-40B4-BE49-F238E27FC236}">
              <a16:creationId xmlns:a16="http://schemas.microsoft.com/office/drawing/2014/main" id="{EFF9E9BA-984E-4EA6-8A97-178FFF585F6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9" name="直線コネクタ 478">
          <a:extLst>
            <a:ext uri="{FF2B5EF4-FFF2-40B4-BE49-F238E27FC236}">
              <a16:creationId xmlns:a16="http://schemas.microsoft.com/office/drawing/2014/main" id="{5256731F-4595-4281-9281-A2431BB4850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0" name="テキスト ボックス 479">
          <a:extLst>
            <a:ext uri="{FF2B5EF4-FFF2-40B4-BE49-F238E27FC236}">
              <a16:creationId xmlns:a16="http://schemas.microsoft.com/office/drawing/2014/main" id="{BD1FF63F-1F03-4E1E-AD7C-3237F1A276E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1" name="直線コネクタ 480">
          <a:extLst>
            <a:ext uri="{FF2B5EF4-FFF2-40B4-BE49-F238E27FC236}">
              <a16:creationId xmlns:a16="http://schemas.microsoft.com/office/drawing/2014/main" id="{AE4ECD45-2812-4840-9911-B2A467DB524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2" name="テキスト ボックス 481">
          <a:extLst>
            <a:ext uri="{FF2B5EF4-FFF2-40B4-BE49-F238E27FC236}">
              <a16:creationId xmlns:a16="http://schemas.microsoft.com/office/drawing/2014/main" id="{E0F35046-6268-4C39-832C-69813893449A}"/>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3" name="直線コネクタ 482">
          <a:extLst>
            <a:ext uri="{FF2B5EF4-FFF2-40B4-BE49-F238E27FC236}">
              <a16:creationId xmlns:a16="http://schemas.microsoft.com/office/drawing/2014/main" id="{21139972-8844-4AF4-889B-411C727B878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4" name="テキスト ボックス 483">
          <a:extLst>
            <a:ext uri="{FF2B5EF4-FFF2-40B4-BE49-F238E27FC236}">
              <a16:creationId xmlns:a16="http://schemas.microsoft.com/office/drawing/2014/main" id="{DD75E8C9-DA6E-4C3D-AFB0-06A19023066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5" name="【認定こども園・幼稚園・保育所】&#10;有形固定資産減価償却率グラフ枠">
          <a:extLst>
            <a:ext uri="{FF2B5EF4-FFF2-40B4-BE49-F238E27FC236}">
              <a16:creationId xmlns:a16="http://schemas.microsoft.com/office/drawing/2014/main" id="{7E5C79EE-EFBF-4893-8FC5-2968D52F260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486" name="直線コネクタ 485">
          <a:extLst>
            <a:ext uri="{FF2B5EF4-FFF2-40B4-BE49-F238E27FC236}">
              <a16:creationId xmlns:a16="http://schemas.microsoft.com/office/drawing/2014/main" id="{4149DEAF-7F5F-46C6-8CA6-5A8784D059A3}"/>
            </a:ext>
          </a:extLst>
        </xdr:cNvPr>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87" name="【認定こども園・幼稚園・保育所】&#10;有形固定資産減価償却率最小値テキスト">
          <a:extLst>
            <a:ext uri="{FF2B5EF4-FFF2-40B4-BE49-F238E27FC236}">
              <a16:creationId xmlns:a16="http://schemas.microsoft.com/office/drawing/2014/main" id="{65156192-B983-41B9-AF78-F870049B6F0F}"/>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88" name="直線コネクタ 487">
          <a:extLst>
            <a:ext uri="{FF2B5EF4-FFF2-40B4-BE49-F238E27FC236}">
              <a16:creationId xmlns:a16="http://schemas.microsoft.com/office/drawing/2014/main" id="{C5C5E93C-ED35-4B6A-A90B-3841E7A45093}"/>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489" name="【認定こども園・幼稚園・保育所】&#10;有形固定資産減価償却率最大値テキスト">
          <a:extLst>
            <a:ext uri="{FF2B5EF4-FFF2-40B4-BE49-F238E27FC236}">
              <a16:creationId xmlns:a16="http://schemas.microsoft.com/office/drawing/2014/main" id="{A852A496-A533-4B68-9CE5-5021C930FADF}"/>
            </a:ext>
          </a:extLst>
        </xdr:cNvPr>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490" name="直線コネクタ 489">
          <a:extLst>
            <a:ext uri="{FF2B5EF4-FFF2-40B4-BE49-F238E27FC236}">
              <a16:creationId xmlns:a16="http://schemas.microsoft.com/office/drawing/2014/main" id="{571509AA-D6C7-43A1-A99F-E2D6B2B0809F}"/>
            </a:ext>
          </a:extLst>
        </xdr:cNvPr>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91" name="【認定こども園・幼稚園・保育所】&#10;有形固定資産減価償却率平均値テキスト">
          <a:extLst>
            <a:ext uri="{FF2B5EF4-FFF2-40B4-BE49-F238E27FC236}">
              <a16:creationId xmlns:a16="http://schemas.microsoft.com/office/drawing/2014/main" id="{42A32349-5B9C-445F-9F51-A57DFBF38BEB}"/>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92" name="フローチャート: 判断 491">
          <a:extLst>
            <a:ext uri="{FF2B5EF4-FFF2-40B4-BE49-F238E27FC236}">
              <a16:creationId xmlns:a16="http://schemas.microsoft.com/office/drawing/2014/main" id="{1F6932A2-E18B-476C-8168-74A35B8291A4}"/>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93" name="フローチャート: 判断 492">
          <a:extLst>
            <a:ext uri="{FF2B5EF4-FFF2-40B4-BE49-F238E27FC236}">
              <a16:creationId xmlns:a16="http://schemas.microsoft.com/office/drawing/2014/main" id="{BA1AABC0-A05D-4E42-B407-4054534FD8D9}"/>
            </a:ext>
          </a:extLst>
        </xdr:cNvPr>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94" name="フローチャート: 判断 493">
          <a:extLst>
            <a:ext uri="{FF2B5EF4-FFF2-40B4-BE49-F238E27FC236}">
              <a16:creationId xmlns:a16="http://schemas.microsoft.com/office/drawing/2014/main" id="{406FC024-691B-478D-AC03-55F87E704E78}"/>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95" name="フローチャート: 判断 494">
          <a:extLst>
            <a:ext uri="{FF2B5EF4-FFF2-40B4-BE49-F238E27FC236}">
              <a16:creationId xmlns:a16="http://schemas.microsoft.com/office/drawing/2014/main" id="{487335FA-99D3-4CD3-9010-524CB4B7B1A6}"/>
            </a:ext>
          </a:extLst>
        </xdr:cNvPr>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96" name="フローチャート: 判断 495">
          <a:extLst>
            <a:ext uri="{FF2B5EF4-FFF2-40B4-BE49-F238E27FC236}">
              <a16:creationId xmlns:a16="http://schemas.microsoft.com/office/drawing/2014/main" id="{A7B9D6CB-413A-4762-8D36-7A7A41174F5A}"/>
            </a:ext>
          </a:extLst>
        </xdr:cNvPr>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5532CE8E-96E8-4253-A549-F80A7369D22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5DD3B9E1-7253-4C04-B997-0B5A7AFC281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D15E9510-CC64-476E-A41D-EBC80D4C7A5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1C740AEA-E7D3-4E16-8D06-3474A69CE9B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69EB0709-0562-43BC-93B4-1264F3D3CB1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93980</xdr:rowOff>
    </xdr:from>
    <xdr:to>
      <xdr:col>85</xdr:col>
      <xdr:colOff>177800</xdr:colOff>
      <xdr:row>37</xdr:row>
      <xdr:rowOff>24130</xdr:rowOff>
    </xdr:to>
    <xdr:sp macro="" textlink="">
      <xdr:nvSpPr>
        <xdr:cNvPr id="502" name="楕円 501">
          <a:extLst>
            <a:ext uri="{FF2B5EF4-FFF2-40B4-BE49-F238E27FC236}">
              <a16:creationId xmlns:a16="http://schemas.microsoft.com/office/drawing/2014/main" id="{D73C3BBE-8C91-4DC6-BCA6-98DD0D214F82}"/>
            </a:ext>
          </a:extLst>
        </xdr:cNvPr>
        <xdr:cNvSpPr/>
      </xdr:nvSpPr>
      <xdr:spPr>
        <a:xfrm>
          <a:off x="16268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116857</xdr:rowOff>
    </xdr:from>
    <xdr:ext cx="405111" cy="259045"/>
    <xdr:sp macro="" textlink="">
      <xdr:nvSpPr>
        <xdr:cNvPr id="503" name="【認定こども園・幼稚園・保育所】&#10;有形固定資産減価償却率該当値テキスト">
          <a:extLst>
            <a:ext uri="{FF2B5EF4-FFF2-40B4-BE49-F238E27FC236}">
              <a16:creationId xmlns:a16="http://schemas.microsoft.com/office/drawing/2014/main" id="{F7B47354-1015-49F0-9837-51549C9EB42E}"/>
            </a:ext>
          </a:extLst>
        </xdr:cNvPr>
        <xdr:cNvSpPr txBox="1"/>
      </xdr:nvSpPr>
      <xdr:spPr>
        <a:xfrm>
          <a:off x="16357600"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46355</xdr:rowOff>
    </xdr:from>
    <xdr:to>
      <xdr:col>81</xdr:col>
      <xdr:colOff>101600</xdr:colOff>
      <xdr:row>36</xdr:row>
      <xdr:rowOff>147955</xdr:rowOff>
    </xdr:to>
    <xdr:sp macro="" textlink="">
      <xdr:nvSpPr>
        <xdr:cNvPr id="504" name="楕円 503">
          <a:extLst>
            <a:ext uri="{FF2B5EF4-FFF2-40B4-BE49-F238E27FC236}">
              <a16:creationId xmlns:a16="http://schemas.microsoft.com/office/drawing/2014/main" id="{BC0B8CBB-ABE4-4F44-8B79-1B856B3F37AC}"/>
            </a:ext>
          </a:extLst>
        </xdr:cNvPr>
        <xdr:cNvSpPr/>
      </xdr:nvSpPr>
      <xdr:spPr>
        <a:xfrm>
          <a:off x="15430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97155</xdr:rowOff>
    </xdr:from>
    <xdr:to>
      <xdr:col>85</xdr:col>
      <xdr:colOff>127000</xdr:colOff>
      <xdr:row>36</xdr:row>
      <xdr:rowOff>144780</xdr:rowOff>
    </xdr:to>
    <xdr:cxnSp macro="">
      <xdr:nvCxnSpPr>
        <xdr:cNvPr id="505" name="直線コネクタ 504">
          <a:extLst>
            <a:ext uri="{FF2B5EF4-FFF2-40B4-BE49-F238E27FC236}">
              <a16:creationId xmlns:a16="http://schemas.microsoft.com/office/drawing/2014/main" id="{C6842136-3998-46DD-B9A3-1E2FC9C65BB9}"/>
            </a:ext>
          </a:extLst>
        </xdr:cNvPr>
        <xdr:cNvCxnSpPr/>
      </xdr:nvCxnSpPr>
      <xdr:spPr>
        <a:xfrm>
          <a:off x="15481300" y="626935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160655</xdr:rowOff>
    </xdr:from>
    <xdr:to>
      <xdr:col>76</xdr:col>
      <xdr:colOff>165100</xdr:colOff>
      <xdr:row>36</xdr:row>
      <xdr:rowOff>90805</xdr:rowOff>
    </xdr:to>
    <xdr:sp macro="" textlink="">
      <xdr:nvSpPr>
        <xdr:cNvPr id="506" name="楕円 505">
          <a:extLst>
            <a:ext uri="{FF2B5EF4-FFF2-40B4-BE49-F238E27FC236}">
              <a16:creationId xmlns:a16="http://schemas.microsoft.com/office/drawing/2014/main" id="{DB53CADF-E93F-4220-9642-56A195BBE61E}"/>
            </a:ext>
          </a:extLst>
        </xdr:cNvPr>
        <xdr:cNvSpPr/>
      </xdr:nvSpPr>
      <xdr:spPr>
        <a:xfrm>
          <a:off x="14541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40005</xdr:rowOff>
    </xdr:from>
    <xdr:to>
      <xdr:col>81</xdr:col>
      <xdr:colOff>50800</xdr:colOff>
      <xdr:row>36</xdr:row>
      <xdr:rowOff>97155</xdr:rowOff>
    </xdr:to>
    <xdr:cxnSp macro="">
      <xdr:nvCxnSpPr>
        <xdr:cNvPr id="507" name="直線コネクタ 506">
          <a:extLst>
            <a:ext uri="{FF2B5EF4-FFF2-40B4-BE49-F238E27FC236}">
              <a16:creationId xmlns:a16="http://schemas.microsoft.com/office/drawing/2014/main" id="{D1836B40-A4D6-48D2-AF39-6D8A9516158E}"/>
            </a:ext>
          </a:extLst>
        </xdr:cNvPr>
        <xdr:cNvCxnSpPr/>
      </xdr:nvCxnSpPr>
      <xdr:spPr>
        <a:xfrm>
          <a:off x="14592300" y="62122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4445</xdr:rowOff>
    </xdr:from>
    <xdr:to>
      <xdr:col>72</xdr:col>
      <xdr:colOff>38100</xdr:colOff>
      <xdr:row>36</xdr:row>
      <xdr:rowOff>106045</xdr:rowOff>
    </xdr:to>
    <xdr:sp macro="" textlink="">
      <xdr:nvSpPr>
        <xdr:cNvPr id="508" name="楕円 507">
          <a:extLst>
            <a:ext uri="{FF2B5EF4-FFF2-40B4-BE49-F238E27FC236}">
              <a16:creationId xmlns:a16="http://schemas.microsoft.com/office/drawing/2014/main" id="{D7E6052E-F8CC-4FF0-B84B-AE396D20C47D}"/>
            </a:ext>
          </a:extLst>
        </xdr:cNvPr>
        <xdr:cNvSpPr/>
      </xdr:nvSpPr>
      <xdr:spPr>
        <a:xfrm>
          <a:off x="13652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40005</xdr:rowOff>
    </xdr:from>
    <xdr:to>
      <xdr:col>76</xdr:col>
      <xdr:colOff>114300</xdr:colOff>
      <xdr:row>36</xdr:row>
      <xdr:rowOff>55245</xdr:rowOff>
    </xdr:to>
    <xdr:cxnSp macro="">
      <xdr:nvCxnSpPr>
        <xdr:cNvPr id="509" name="直線コネクタ 508">
          <a:extLst>
            <a:ext uri="{FF2B5EF4-FFF2-40B4-BE49-F238E27FC236}">
              <a16:creationId xmlns:a16="http://schemas.microsoft.com/office/drawing/2014/main" id="{A61B505C-F43B-4C55-B2EB-F09698C1F1F8}"/>
            </a:ext>
          </a:extLst>
        </xdr:cNvPr>
        <xdr:cNvCxnSpPr/>
      </xdr:nvCxnSpPr>
      <xdr:spPr>
        <a:xfrm flipV="1">
          <a:off x="13703300" y="62122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102887</xdr:rowOff>
    </xdr:from>
    <xdr:ext cx="405111" cy="259045"/>
    <xdr:sp macro="" textlink="">
      <xdr:nvSpPr>
        <xdr:cNvPr id="510" name="n_1aveValue【認定こども園・幼稚園・保育所】&#10;有形固定資産減価償却率">
          <a:extLst>
            <a:ext uri="{FF2B5EF4-FFF2-40B4-BE49-F238E27FC236}">
              <a16:creationId xmlns:a16="http://schemas.microsoft.com/office/drawing/2014/main" id="{61A5F291-3132-4EE6-9EA8-F99D8B31CA37}"/>
            </a:ext>
          </a:extLst>
        </xdr:cNvPr>
        <xdr:cNvSpPr txBox="1"/>
      </xdr:nvSpPr>
      <xdr:spPr>
        <a:xfrm>
          <a:off x="15266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511" name="n_2aveValue【認定こども園・幼稚園・保育所】&#10;有形固定資産減価償却率">
          <a:extLst>
            <a:ext uri="{FF2B5EF4-FFF2-40B4-BE49-F238E27FC236}">
              <a16:creationId xmlns:a16="http://schemas.microsoft.com/office/drawing/2014/main" id="{B4104542-6311-4065-BAC8-2C061F0D6AAC}"/>
            </a:ext>
          </a:extLst>
        </xdr:cNvPr>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512" name="n_3aveValue【認定こども園・幼稚園・保育所】&#10;有形固定資産減価償却率">
          <a:extLst>
            <a:ext uri="{FF2B5EF4-FFF2-40B4-BE49-F238E27FC236}">
              <a16:creationId xmlns:a16="http://schemas.microsoft.com/office/drawing/2014/main" id="{1D80D977-B4F1-4270-B98B-1A9AF99E15BE}"/>
            </a:ext>
          </a:extLst>
        </xdr:cNvPr>
        <xdr:cNvSpPr txBox="1"/>
      </xdr:nvSpPr>
      <xdr:spPr>
        <a:xfrm>
          <a:off x="13500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513" name="n_4aveValue【認定こども園・幼稚園・保育所】&#10;有形固定資産減価償却率">
          <a:extLst>
            <a:ext uri="{FF2B5EF4-FFF2-40B4-BE49-F238E27FC236}">
              <a16:creationId xmlns:a16="http://schemas.microsoft.com/office/drawing/2014/main" id="{D071F030-D8B2-4B27-9B82-17EC8C6B89E0}"/>
            </a:ext>
          </a:extLst>
        </xdr:cNvPr>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164482</xdr:rowOff>
    </xdr:from>
    <xdr:ext cx="405111" cy="259045"/>
    <xdr:sp macro="" textlink="">
      <xdr:nvSpPr>
        <xdr:cNvPr id="514" name="n_1mainValue【認定こども園・幼稚園・保育所】&#10;有形固定資産減価償却率">
          <a:extLst>
            <a:ext uri="{FF2B5EF4-FFF2-40B4-BE49-F238E27FC236}">
              <a16:creationId xmlns:a16="http://schemas.microsoft.com/office/drawing/2014/main" id="{839BF871-647E-4B88-8074-8BF40E8626C8}"/>
            </a:ext>
          </a:extLst>
        </xdr:cNvPr>
        <xdr:cNvSpPr txBox="1"/>
      </xdr:nvSpPr>
      <xdr:spPr>
        <a:xfrm>
          <a:off x="152660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107332</xdr:rowOff>
    </xdr:from>
    <xdr:ext cx="405111" cy="259045"/>
    <xdr:sp macro="" textlink="">
      <xdr:nvSpPr>
        <xdr:cNvPr id="515" name="n_2mainValue【認定こども園・幼稚園・保育所】&#10;有形固定資産減価償却率">
          <a:extLst>
            <a:ext uri="{FF2B5EF4-FFF2-40B4-BE49-F238E27FC236}">
              <a16:creationId xmlns:a16="http://schemas.microsoft.com/office/drawing/2014/main" id="{5516B7BD-4268-4ACD-AA82-E9D6B97769EE}"/>
            </a:ext>
          </a:extLst>
        </xdr:cNvPr>
        <xdr:cNvSpPr txBox="1"/>
      </xdr:nvSpPr>
      <xdr:spPr>
        <a:xfrm>
          <a:off x="14389744"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122572</xdr:rowOff>
    </xdr:from>
    <xdr:ext cx="405111" cy="259045"/>
    <xdr:sp macro="" textlink="">
      <xdr:nvSpPr>
        <xdr:cNvPr id="516" name="n_3mainValue【認定こども園・幼稚園・保育所】&#10;有形固定資産減価償却率">
          <a:extLst>
            <a:ext uri="{FF2B5EF4-FFF2-40B4-BE49-F238E27FC236}">
              <a16:creationId xmlns:a16="http://schemas.microsoft.com/office/drawing/2014/main" id="{6FEDFC78-1222-4C45-9B0B-3565E05E7266}"/>
            </a:ext>
          </a:extLst>
        </xdr:cNvPr>
        <xdr:cNvSpPr txBox="1"/>
      </xdr:nvSpPr>
      <xdr:spPr>
        <a:xfrm>
          <a:off x="135007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7" name="正方形/長方形 516">
          <a:extLst>
            <a:ext uri="{FF2B5EF4-FFF2-40B4-BE49-F238E27FC236}">
              <a16:creationId xmlns:a16="http://schemas.microsoft.com/office/drawing/2014/main" id="{5902BD59-5BCB-45DB-95A1-8D9E91B18EF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8" name="正方形/長方形 517">
          <a:extLst>
            <a:ext uri="{FF2B5EF4-FFF2-40B4-BE49-F238E27FC236}">
              <a16:creationId xmlns:a16="http://schemas.microsoft.com/office/drawing/2014/main" id="{45D7810F-97A1-4D86-8F5A-C9BD59B3899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9" name="正方形/長方形 518">
          <a:extLst>
            <a:ext uri="{FF2B5EF4-FFF2-40B4-BE49-F238E27FC236}">
              <a16:creationId xmlns:a16="http://schemas.microsoft.com/office/drawing/2014/main" id="{F7EF518A-1A8F-4704-9BF6-05099AC2C3E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0" name="正方形/長方形 519">
          <a:extLst>
            <a:ext uri="{FF2B5EF4-FFF2-40B4-BE49-F238E27FC236}">
              <a16:creationId xmlns:a16="http://schemas.microsoft.com/office/drawing/2014/main" id="{CE02059F-10B8-41FD-B54D-3B5027ACFD5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1" name="正方形/長方形 520">
          <a:extLst>
            <a:ext uri="{FF2B5EF4-FFF2-40B4-BE49-F238E27FC236}">
              <a16:creationId xmlns:a16="http://schemas.microsoft.com/office/drawing/2014/main" id="{ACA76425-86A4-445F-8F8B-8666983C516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2" name="正方形/長方形 521">
          <a:extLst>
            <a:ext uri="{FF2B5EF4-FFF2-40B4-BE49-F238E27FC236}">
              <a16:creationId xmlns:a16="http://schemas.microsoft.com/office/drawing/2014/main" id="{5062049D-24C7-48C7-AA48-94C28304D52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3" name="正方形/長方形 522">
          <a:extLst>
            <a:ext uri="{FF2B5EF4-FFF2-40B4-BE49-F238E27FC236}">
              <a16:creationId xmlns:a16="http://schemas.microsoft.com/office/drawing/2014/main" id="{9C3BEE4D-17AF-48BB-A18C-7E3DCD75EAD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4" name="正方形/長方形 523">
          <a:extLst>
            <a:ext uri="{FF2B5EF4-FFF2-40B4-BE49-F238E27FC236}">
              <a16:creationId xmlns:a16="http://schemas.microsoft.com/office/drawing/2014/main" id="{7F7451A3-AF7C-45B5-A82D-970A03A0A2F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5" name="テキスト ボックス 524">
          <a:extLst>
            <a:ext uri="{FF2B5EF4-FFF2-40B4-BE49-F238E27FC236}">
              <a16:creationId xmlns:a16="http://schemas.microsoft.com/office/drawing/2014/main" id="{1D4988B4-44EB-4445-A116-DA8BC333EB7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6" name="直線コネクタ 525">
          <a:extLst>
            <a:ext uri="{FF2B5EF4-FFF2-40B4-BE49-F238E27FC236}">
              <a16:creationId xmlns:a16="http://schemas.microsoft.com/office/drawing/2014/main" id="{8BD07703-618E-48D3-9554-B1A7ED728F7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7" name="直線コネクタ 526">
          <a:extLst>
            <a:ext uri="{FF2B5EF4-FFF2-40B4-BE49-F238E27FC236}">
              <a16:creationId xmlns:a16="http://schemas.microsoft.com/office/drawing/2014/main" id="{3833A547-7198-4D13-A1FF-AA9A25F57C6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28" name="テキスト ボックス 527">
          <a:extLst>
            <a:ext uri="{FF2B5EF4-FFF2-40B4-BE49-F238E27FC236}">
              <a16:creationId xmlns:a16="http://schemas.microsoft.com/office/drawing/2014/main" id="{273E8744-BCD9-4162-9B54-A2026D8237F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9" name="直線コネクタ 528">
          <a:extLst>
            <a:ext uri="{FF2B5EF4-FFF2-40B4-BE49-F238E27FC236}">
              <a16:creationId xmlns:a16="http://schemas.microsoft.com/office/drawing/2014/main" id="{808B651B-AB87-44BF-B2B6-B2675AB51F4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0" name="テキスト ボックス 529">
          <a:extLst>
            <a:ext uri="{FF2B5EF4-FFF2-40B4-BE49-F238E27FC236}">
              <a16:creationId xmlns:a16="http://schemas.microsoft.com/office/drawing/2014/main" id="{B94C43ED-7A49-4D1B-98EE-33E776EACB89}"/>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1" name="直線コネクタ 530">
          <a:extLst>
            <a:ext uri="{FF2B5EF4-FFF2-40B4-BE49-F238E27FC236}">
              <a16:creationId xmlns:a16="http://schemas.microsoft.com/office/drawing/2014/main" id="{2760E68A-B1B6-4D37-AF5C-B6B2D911E08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2" name="テキスト ボックス 531">
          <a:extLst>
            <a:ext uri="{FF2B5EF4-FFF2-40B4-BE49-F238E27FC236}">
              <a16:creationId xmlns:a16="http://schemas.microsoft.com/office/drawing/2014/main" id="{3746074B-F232-42F0-9BE4-27EB213C88A4}"/>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3" name="直線コネクタ 532">
          <a:extLst>
            <a:ext uri="{FF2B5EF4-FFF2-40B4-BE49-F238E27FC236}">
              <a16:creationId xmlns:a16="http://schemas.microsoft.com/office/drawing/2014/main" id="{1B2159BD-BB24-4A88-8339-F92ADC9914A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34" name="テキスト ボックス 533">
          <a:extLst>
            <a:ext uri="{FF2B5EF4-FFF2-40B4-BE49-F238E27FC236}">
              <a16:creationId xmlns:a16="http://schemas.microsoft.com/office/drawing/2014/main" id="{A96F1C1D-EEA7-4256-BCB0-25CD64D8218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5" name="直線コネクタ 534">
          <a:extLst>
            <a:ext uri="{FF2B5EF4-FFF2-40B4-BE49-F238E27FC236}">
              <a16:creationId xmlns:a16="http://schemas.microsoft.com/office/drawing/2014/main" id="{4048D91E-ED35-4BAB-B92E-0E3E6220EA5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6" name="テキスト ボックス 535">
          <a:extLst>
            <a:ext uri="{FF2B5EF4-FFF2-40B4-BE49-F238E27FC236}">
              <a16:creationId xmlns:a16="http://schemas.microsoft.com/office/drawing/2014/main" id="{2F727A36-15D0-478F-B996-D96F1E4BD64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7" name="【認定こども園・幼稚園・保育所】&#10;一人当たり面積グラフ枠">
          <a:extLst>
            <a:ext uri="{FF2B5EF4-FFF2-40B4-BE49-F238E27FC236}">
              <a16:creationId xmlns:a16="http://schemas.microsoft.com/office/drawing/2014/main" id="{9A6CBE74-66A6-4E18-9B83-97956A12AF4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538" name="直線コネクタ 537">
          <a:extLst>
            <a:ext uri="{FF2B5EF4-FFF2-40B4-BE49-F238E27FC236}">
              <a16:creationId xmlns:a16="http://schemas.microsoft.com/office/drawing/2014/main" id="{6CDE16D0-2B0A-4F43-8BA9-DFC43702F9F9}"/>
            </a:ext>
          </a:extLst>
        </xdr:cNvPr>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39" name="【認定こども園・幼稚園・保育所】&#10;一人当たり面積最小値テキスト">
          <a:extLst>
            <a:ext uri="{FF2B5EF4-FFF2-40B4-BE49-F238E27FC236}">
              <a16:creationId xmlns:a16="http://schemas.microsoft.com/office/drawing/2014/main" id="{30E1E897-BE67-410B-A5E9-9A0219B13C2A}"/>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40" name="直線コネクタ 539">
          <a:extLst>
            <a:ext uri="{FF2B5EF4-FFF2-40B4-BE49-F238E27FC236}">
              <a16:creationId xmlns:a16="http://schemas.microsoft.com/office/drawing/2014/main" id="{02BD3202-18D3-49CA-84AC-06440FDE63D5}"/>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541" name="【認定こども園・幼稚園・保育所】&#10;一人当たり面積最大値テキスト">
          <a:extLst>
            <a:ext uri="{FF2B5EF4-FFF2-40B4-BE49-F238E27FC236}">
              <a16:creationId xmlns:a16="http://schemas.microsoft.com/office/drawing/2014/main" id="{F7751EE6-7F81-4C5E-8428-DE4D4A7E632F}"/>
            </a:ext>
          </a:extLst>
        </xdr:cNvPr>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542" name="直線コネクタ 541">
          <a:extLst>
            <a:ext uri="{FF2B5EF4-FFF2-40B4-BE49-F238E27FC236}">
              <a16:creationId xmlns:a16="http://schemas.microsoft.com/office/drawing/2014/main" id="{B2AA6F35-36D0-4D03-9F5B-C235ADE6596E}"/>
            </a:ext>
          </a:extLst>
        </xdr:cNvPr>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166133</xdr:rowOff>
    </xdr:from>
    <xdr:ext cx="469744" cy="259045"/>
    <xdr:sp macro="" textlink="">
      <xdr:nvSpPr>
        <xdr:cNvPr id="543" name="【認定こども園・幼稚園・保育所】&#10;一人当たり面積平均値テキスト">
          <a:extLst>
            <a:ext uri="{FF2B5EF4-FFF2-40B4-BE49-F238E27FC236}">
              <a16:creationId xmlns:a16="http://schemas.microsoft.com/office/drawing/2014/main" id="{CC33A251-76DE-45D6-9D53-D554ECF377E5}"/>
            </a:ext>
          </a:extLst>
        </xdr:cNvPr>
        <xdr:cNvSpPr txBox="1"/>
      </xdr:nvSpPr>
      <xdr:spPr>
        <a:xfrm>
          <a:off x="22199600" y="668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544" name="フローチャート: 判断 543">
          <a:extLst>
            <a:ext uri="{FF2B5EF4-FFF2-40B4-BE49-F238E27FC236}">
              <a16:creationId xmlns:a16="http://schemas.microsoft.com/office/drawing/2014/main" id="{AE21A6B8-DC2B-4D33-A2A1-598F4BA01175}"/>
            </a:ext>
          </a:extLst>
        </xdr:cNvPr>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45" name="フローチャート: 判断 544">
          <a:extLst>
            <a:ext uri="{FF2B5EF4-FFF2-40B4-BE49-F238E27FC236}">
              <a16:creationId xmlns:a16="http://schemas.microsoft.com/office/drawing/2014/main" id="{A7130A04-6ADA-45F7-8FC3-B771A7417AE4}"/>
            </a:ext>
          </a:extLst>
        </xdr:cNvPr>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546" name="フローチャート: 判断 545">
          <a:extLst>
            <a:ext uri="{FF2B5EF4-FFF2-40B4-BE49-F238E27FC236}">
              <a16:creationId xmlns:a16="http://schemas.microsoft.com/office/drawing/2014/main" id="{52F9B342-B21D-45AE-80D3-67CC9229841A}"/>
            </a:ext>
          </a:extLst>
        </xdr:cNvPr>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547" name="フローチャート: 判断 546">
          <a:extLst>
            <a:ext uri="{FF2B5EF4-FFF2-40B4-BE49-F238E27FC236}">
              <a16:creationId xmlns:a16="http://schemas.microsoft.com/office/drawing/2014/main" id="{598848F4-B41E-4753-A458-FBDF2B984296}"/>
            </a:ext>
          </a:extLst>
        </xdr:cNvPr>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548" name="フローチャート: 判断 547">
          <a:extLst>
            <a:ext uri="{FF2B5EF4-FFF2-40B4-BE49-F238E27FC236}">
              <a16:creationId xmlns:a16="http://schemas.microsoft.com/office/drawing/2014/main" id="{81B5CDC6-394D-4EE6-8D11-AC8CBB60DB69}"/>
            </a:ext>
          </a:extLst>
        </xdr:cNvPr>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9" name="テキスト ボックス 548">
          <a:extLst>
            <a:ext uri="{FF2B5EF4-FFF2-40B4-BE49-F238E27FC236}">
              <a16:creationId xmlns:a16="http://schemas.microsoft.com/office/drawing/2014/main" id="{37935D52-8565-4906-8C3C-D84CC7BBD84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0" name="テキスト ボックス 549">
          <a:extLst>
            <a:ext uri="{FF2B5EF4-FFF2-40B4-BE49-F238E27FC236}">
              <a16:creationId xmlns:a16="http://schemas.microsoft.com/office/drawing/2014/main" id="{19EF09CD-B5AC-4E7F-BAF3-469F92CF87C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1" name="テキスト ボックス 550">
          <a:extLst>
            <a:ext uri="{FF2B5EF4-FFF2-40B4-BE49-F238E27FC236}">
              <a16:creationId xmlns:a16="http://schemas.microsoft.com/office/drawing/2014/main" id="{9BF6CF28-4B87-489B-897C-34AFCF760EE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3151C5A9-A988-45B0-96C6-3D5B7B5B716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6613E170-49AF-4E23-B62F-8593FE6514A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125984</xdr:rowOff>
    </xdr:from>
    <xdr:to>
      <xdr:col>116</xdr:col>
      <xdr:colOff>114300</xdr:colOff>
      <xdr:row>37</xdr:row>
      <xdr:rowOff>56134</xdr:rowOff>
    </xdr:to>
    <xdr:sp macro="" textlink="">
      <xdr:nvSpPr>
        <xdr:cNvPr id="554" name="楕円 553">
          <a:extLst>
            <a:ext uri="{FF2B5EF4-FFF2-40B4-BE49-F238E27FC236}">
              <a16:creationId xmlns:a16="http://schemas.microsoft.com/office/drawing/2014/main" id="{A21816F4-2462-4C21-9D41-DE1CBA63B301}"/>
            </a:ext>
          </a:extLst>
        </xdr:cNvPr>
        <xdr:cNvSpPr/>
      </xdr:nvSpPr>
      <xdr:spPr>
        <a:xfrm>
          <a:off x="22110700" y="62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148861</xdr:rowOff>
    </xdr:from>
    <xdr:ext cx="469744" cy="259045"/>
    <xdr:sp macro="" textlink="">
      <xdr:nvSpPr>
        <xdr:cNvPr id="555" name="【認定こども園・幼稚園・保育所】&#10;一人当たり面積該当値テキスト">
          <a:extLst>
            <a:ext uri="{FF2B5EF4-FFF2-40B4-BE49-F238E27FC236}">
              <a16:creationId xmlns:a16="http://schemas.microsoft.com/office/drawing/2014/main" id="{0763763C-FEB9-46BE-AC56-4E97D937959E}"/>
            </a:ext>
          </a:extLst>
        </xdr:cNvPr>
        <xdr:cNvSpPr txBox="1"/>
      </xdr:nvSpPr>
      <xdr:spPr>
        <a:xfrm>
          <a:off x="22199600"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139700</xdr:rowOff>
    </xdr:from>
    <xdr:to>
      <xdr:col>112</xdr:col>
      <xdr:colOff>38100</xdr:colOff>
      <xdr:row>37</xdr:row>
      <xdr:rowOff>69850</xdr:rowOff>
    </xdr:to>
    <xdr:sp macro="" textlink="">
      <xdr:nvSpPr>
        <xdr:cNvPr id="556" name="楕円 555">
          <a:extLst>
            <a:ext uri="{FF2B5EF4-FFF2-40B4-BE49-F238E27FC236}">
              <a16:creationId xmlns:a16="http://schemas.microsoft.com/office/drawing/2014/main" id="{B8FA9A54-72FF-4C1D-AF13-2FA15E445F90}"/>
            </a:ext>
          </a:extLst>
        </xdr:cNvPr>
        <xdr:cNvSpPr/>
      </xdr:nvSpPr>
      <xdr:spPr>
        <a:xfrm>
          <a:off x="21272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5334</xdr:rowOff>
    </xdr:from>
    <xdr:to>
      <xdr:col>116</xdr:col>
      <xdr:colOff>63500</xdr:colOff>
      <xdr:row>37</xdr:row>
      <xdr:rowOff>19050</xdr:rowOff>
    </xdr:to>
    <xdr:cxnSp macro="">
      <xdr:nvCxnSpPr>
        <xdr:cNvPr id="557" name="直線コネクタ 556">
          <a:extLst>
            <a:ext uri="{FF2B5EF4-FFF2-40B4-BE49-F238E27FC236}">
              <a16:creationId xmlns:a16="http://schemas.microsoft.com/office/drawing/2014/main" id="{318C1D51-A9CF-4DD2-9551-3AAF830A917C}"/>
            </a:ext>
          </a:extLst>
        </xdr:cNvPr>
        <xdr:cNvCxnSpPr/>
      </xdr:nvCxnSpPr>
      <xdr:spPr>
        <a:xfrm flipV="1">
          <a:off x="21323300" y="63489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125984</xdr:rowOff>
    </xdr:from>
    <xdr:to>
      <xdr:col>107</xdr:col>
      <xdr:colOff>101600</xdr:colOff>
      <xdr:row>37</xdr:row>
      <xdr:rowOff>56134</xdr:rowOff>
    </xdr:to>
    <xdr:sp macro="" textlink="">
      <xdr:nvSpPr>
        <xdr:cNvPr id="558" name="楕円 557">
          <a:extLst>
            <a:ext uri="{FF2B5EF4-FFF2-40B4-BE49-F238E27FC236}">
              <a16:creationId xmlns:a16="http://schemas.microsoft.com/office/drawing/2014/main" id="{72B937EE-2543-4152-ABCF-68862FB55FB3}"/>
            </a:ext>
          </a:extLst>
        </xdr:cNvPr>
        <xdr:cNvSpPr/>
      </xdr:nvSpPr>
      <xdr:spPr>
        <a:xfrm>
          <a:off x="20383500" y="62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5334</xdr:rowOff>
    </xdr:from>
    <xdr:to>
      <xdr:col>111</xdr:col>
      <xdr:colOff>177800</xdr:colOff>
      <xdr:row>37</xdr:row>
      <xdr:rowOff>19050</xdr:rowOff>
    </xdr:to>
    <xdr:cxnSp macro="">
      <xdr:nvCxnSpPr>
        <xdr:cNvPr id="559" name="直線コネクタ 558">
          <a:extLst>
            <a:ext uri="{FF2B5EF4-FFF2-40B4-BE49-F238E27FC236}">
              <a16:creationId xmlns:a16="http://schemas.microsoft.com/office/drawing/2014/main" id="{384F363F-A808-4B64-9E9B-F5AF047C3861}"/>
            </a:ext>
          </a:extLst>
        </xdr:cNvPr>
        <xdr:cNvCxnSpPr/>
      </xdr:nvCxnSpPr>
      <xdr:spPr>
        <a:xfrm>
          <a:off x="20434300" y="63489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116840</xdr:rowOff>
    </xdr:from>
    <xdr:to>
      <xdr:col>102</xdr:col>
      <xdr:colOff>165100</xdr:colOff>
      <xdr:row>37</xdr:row>
      <xdr:rowOff>46990</xdr:rowOff>
    </xdr:to>
    <xdr:sp macro="" textlink="">
      <xdr:nvSpPr>
        <xdr:cNvPr id="560" name="楕円 559">
          <a:extLst>
            <a:ext uri="{FF2B5EF4-FFF2-40B4-BE49-F238E27FC236}">
              <a16:creationId xmlns:a16="http://schemas.microsoft.com/office/drawing/2014/main" id="{816B32C1-8747-4156-97B3-E3AB369E1CC5}"/>
            </a:ext>
          </a:extLst>
        </xdr:cNvPr>
        <xdr:cNvSpPr/>
      </xdr:nvSpPr>
      <xdr:spPr>
        <a:xfrm>
          <a:off x="19494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167640</xdr:rowOff>
    </xdr:from>
    <xdr:to>
      <xdr:col>107</xdr:col>
      <xdr:colOff>50800</xdr:colOff>
      <xdr:row>37</xdr:row>
      <xdr:rowOff>5334</xdr:rowOff>
    </xdr:to>
    <xdr:cxnSp macro="">
      <xdr:nvCxnSpPr>
        <xdr:cNvPr id="561" name="直線コネクタ 560">
          <a:extLst>
            <a:ext uri="{FF2B5EF4-FFF2-40B4-BE49-F238E27FC236}">
              <a16:creationId xmlns:a16="http://schemas.microsoft.com/office/drawing/2014/main" id="{B91B922B-007A-444D-980E-C897D816DD7E}"/>
            </a:ext>
          </a:extLst>
        </xdr:cNvPr>
        <xdr:cNvCxnSpPr/>
      </xdr:nvCxnSpPr>
      <xdr:spPr>
        <a:xfrm>
          <a:off x="19545300" y="63398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562" name="n_1aveValue【認定こども園・幼稚園・保育所】&#10;一人当たり面積">
          <a:extLst>
            <a:ext uri="{FF2B5EF4-FFF2-40B4-BE49-F238E27FC236}">
              <a16:creationId xmlns:a16="http://schemas.microsoft.com/office/drawing/2014/main" id="{F0D99690-6DFB-4EAC-9BA0-60C4271B2BBB}"/>
            </a:ext>
          </a:extLst>
        </xdr:cNvPr>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95267</xdr:rowOff>
    </xdr:from>
    <xdr:ext cx="469744" cy="259045"/>
    <xdr:sp macro="" textlink="">
      <xdr:nvSpPr>
        <xdr:cNvPr id="563" name="n_2aveValue【認定こども園・幼稚園・保育所】&#10;一人当たり面積">
          <a:extLst>
            <a:ext uri="{FF2B5EF4-FFF2-40B4-BE49-F238E27FC236}">
              <a16:creationId xmlns:a16="http://schemas.microsoft.com/office/drawing/2014/main" id="{EBE7C7C9-1BF8-4DAB-80ED-45E9C2DF1757}"/>
            </a:ext>
          </a:extLst>
        </xdr:cNvPr>
        <xdr:cNvSpPr txBox="1"/>
      </xdr:nvSpPr>
      <xdr:spPr>
        <a:xfrm>
          <a:off x="20199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564" name="n_3aveValue【認定こども園・幼稚園・保育所】&#10;一人当たり面積">
          <a:extLst>
            <a:ext uri="{FF2B5EF4-FFF2-40B4-BE49-F238E27FC236}">
              <a16:creationId xmlns:a16="http://schemas.microsoft.com/office/drawing/2014/main" id="{7A8A9E31-83DE-4D27-8721-7024AA83C58A}"/>
            </a:ext>
          </a:extLst>
        </xdr:cNvPr>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565" name="n_4aveValue【認定こども園・幼稚園・保育所】&#10;一人当たり面積">
          <a:extLst>
            <a:ext uri="{FF2B5EF4-FFF2-40B4-BE49-F238E27FC236}">
              <a16:creationId xmlns:a16="http://schemas.microsoft.com/office/drawing/2014/main" id="{043D28BF-B7E0-4708-87FF-FC64C44A0FB8}"/>
            </a:ext>
          </a:extLst>
        </xdr:cNvPr>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86377</xdr:rowOff>
    </xdr:from>
    <xdr:ext cx="469744" cy="259045"/>
    <xdr:sp macro="" textlink="">
      <xdr:nvSpPr>
        <xdr:cNvPr id="566" name="n_1mainValue【認定こども園・幼稚園・保育所】&#10;一人当たり面積">
          <a:extLst>
            <a:ext uri="{FF2B5EF4-FFF2-40B4-BE49-F238E27FC236}">
              <a16:creationId xmlns:a16="http://schemas.microsoft.com/office/drawing/2014/main" id="{2D389370-C351-4062-8A58-CA1F76AE725E}"/>
            </a:ext>
          </a:extLst>
        </xdr:cNvPr>
        <xdr:cNvSpPr txBox="1"/>
      </xdr:nvSpPr>
      <xdr:spPr>
        <a:xfrm>
          <a:off x="21075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72661</xdr:rowOff>
    </xdr:from>
    <xdr:ext cx="469744" cy="259045"/>
    <xdr:sp macro="" textlink="">
      <xdr:nvSpPr>
        <xdr:cNvPr id="567" name="n_2mainValue【認定こども園・幼稚園・保育所】&#10;一人当たり面積">
          <a:extLst>
            <a:ext uri="{FF2B5EF4-FFF2-40B4-BE49-F238E27FC236}">
              <a16:creationId xmlns:a16="http://schemas.microsoft.com/office/drawing/2014/main" id="{B0DEBFEC-D59A-4D28-8503-6D18626DFC1B}"/>
            </a:ext>
          </a:extLst>
        </xdr:cNvPr>
        <xdr:cNvSpPr txBox="1"/>
      </xdr:nvSpPr>
      <xdr:spPr>
        <a:xfrm>
          <a:off x="20199427" y="607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63517</xdr:rowOff>
    </xdr:from>
    <xdr:ext cx="469744" cy="259045"/>
    <xdr:sp macro="" textlink="">
      <xdr:nvSpPr>
        <xdr:cNvPr id="568" name="n_3mainValue【認定こども園・幼稚園・保育所】&#10;一人当たり面積">
          <a:extLst>
            <a:ext uri="{FF2B5EF4-FFF2-40B4-BE49-F238E27FC236}">
              <a16:creationId xmlns:a16="http://schemas.microsoft.com/office/drawing/2014/main" id="{7A67564F-C841-426D-AF61-424A5F4971AA}"/>
            </a:ext>
          </a:extLst>
        </xdr:cNvPr>
        <xdr:cNvSpPr txBox="1"/>
      </xdr:nvSpPr>
      <xdr:spPr>
        <a:xfrm>
          <a:off x="19310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9" name="正方形/長方形 568">
          <a:extLst>
            <a:ext uri="{FF2B5EF4-FFF2-40B4-BE49-F238E27FC236}">
              <a16:creationId xmlns:a16="http://schemas.microsoft.com/office/drawing/2014/main" id="{45760AB6-FC1F-48FE-B4A5-59D0B73E31B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0" name="正方形/長方形 569">
          <a:extLst>
            <a:ext uri="{FF2B5EF4-FFF2-40B4-BE49-F238E27FC236}">
              <a16:creationId xmlns:a16="http://schemas.microsoft.com/office/drawing/2014/main" id="{857B3DC9-CCED-4FFA-8BBB-D362B3A9D3F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1" name="正方形/長方形 570">
          <a:extLst>
            <a:ext uri="{FF2B5EF4-FFF2-40B4-BE49-F238E27FC236}">
              <a16:creationId xmlns:a16="http://schemas.microsoft.com/office/drawing/2014/main" id="{AE2194BD-79CD-4C4A-AF80-472E2971228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2" name="正方形/長方形 571">
          <a:extLst>
            <a:ext uri="{FF2B5EF4-FFF2-40B4-BE49-F238E27FC236}">
              <a16:creationId xmlns:a16="http://schemas.microsoft.com/office/drawing/2014/main" id="{794D0DE0-CBF5-4511-9A62-059B88C45AF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3" name="正方形/長方形 572">
          <a:extLst>
            <a:ext uri="{FF2B5EF4-FFF2-40B4-BE49-F238E27FC236}">
              <a16:creationId xmlns:a16="http://schemas.microsoft.com/office/drawing/2014/main" id="{86307778-7BDC-4DB2-9D1E-7678E330E17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4" name="正方形/長方形 573">
          <a:extLst>
            <a:ext uri="{FF2B5EF4-FFF2-40B4-BE49-F238E27FC236}">
              <a16:creationId xmlns:a16="http://schemas.microsoft.com/office/drawing/2014/main" id="{96DBCD47-677C-40F8-90BE-65C8A49344C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5" name="正方形/長方形 574">
          <a:extLst>
            <a:ext uri="{FF2B5EF4-FFF2-40B4-BE49-F238E27FC236}">
              <a16:creationId xmlns:a16="http://schemas.microsoft.com/office/drawing/2014/main" id="{87945C6D-E09A-4AE1-B9E1-DDA4300DA0D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6" name="正方形/長方形 575">
          <a:extLst>
            <a:ext uri="{FF2B5EF4-FFF2-40B4-BE49-F238E27FC236}">
              <a16:creationId xmlns:a16="http://schemas.microsoft.com/office/drawing/2014/main" id="{B4E225C9-0612-449B-8F66-5AB00388C36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7" name="テキスト ボックス 576">
          <a:extLst>
            <a:ext uri="{FF2B5EF4-FFF2-40B4-BE49-F238E27FC236}">
              <a16:creationId xmlns:a16="http://schemas.microsoft.com/office/drawing/2014/main" id="{3A2C7D6C-B962-4178-BF00-96D1C20A781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8" name="直線コネクタ 577">
          <a:extLst>
            <a:ext uri="{FF2B5EF4-FFF2-40B4-BE49-F238E27FC236}">
              <a16:creationId xmlns:a16="http://schemas.microsoft.com/office/drawing/2014/main" id="{9A48169A-8976-49B1-B970-245623EE90E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9" name="テキスト ボックス 578">
          <a:extLst>
            <a:ext uri="{FF2B5EF4-FFF2-40B4-BE49-F238E27FC236}">
              <a16:creationId xmlns:a16="http://schemas.microsoft.com/office/drawing/2014/main" id="{E7466216-C408-4681-825D-04CC2B02DD1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0" name="直線コネクタ 579">
          <a:extLst>
            <a:ext uri="{FF2B5EF4-FFF2-40B4-BE49-F238E27FC236}">
              <a16:creationId xmlns:a16="http://schemas.microsoft.com/office/drawing/2014/main" id="{5B6723E1-8F24-40E9-8A13-6AB7F6B0BC7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A1B6C016-405F-4795-B684-7D695E8DEC9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2" name="直線コネクタ 581">
          <a:extLst>
            <a:ext uri="{FF2B5EF4-FFF2-40B4-BE49-F238E27FC236}">
              <a16:creationId xmlns:a16="http://schemas.microsoft.com/office/drawing/2014/main" id="{226ED89C-CBF0-40E4-9D26-184BF352E5B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3" name="テキスト ボックス 582">
          <a:extLst>
            <a:ext uri="{FF2B5EF4-FFF2-40B4-BE49-F238E27FC236}">
              <a16:creationId xmlns:a16="http://schemas.microsoft.com/office/drawing/2014/main" id="{653C99A2-5655-4775-8B52-D1B59ACAF62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4" name="直線コネクタ 583">
          <a:extLst>
            <a:ext uri="{FF2B5EF4-FFF2-40B4-BE49-F238E27FC236}">
              <a16:creationId xmlns:a16="http://schemas.microsoft.com/office/drawing/2014/main" id="{2960A043-0B90-402D-ACE5-5347E46C78D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5" name="テキスト ボックス 584">
          <a:extLst>
            <a:ext uri="{FF2B5EF4-FFF2-40B4-BE49-F238E27FC236}">
              <a16:creationId xmlns:a16="http://schemas.microsoft.com/office/drawing/2014/main" id="{5F016CC0-13DC-47EB-8FF1-D7C715241BA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6" name="直線コネクタ 585">
          <a:extLst>
            <a:ext uri="{FF2B5EF4-FFF2-40B4-BE49-F238E27FC236}">
              <a16:creationId xmlns:a16="http://schemas.microsoft.com/office/drawing/2014/main" id="{73FF9050-EED7-436B-9068-5DFA29B1E65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7" name="テキスト ボックス 586">
          <a:extLst>
            <a:ext uri="{FF2B5EF4-FFF2-40B4-BE49-F238E27FC236}">
              <a16:creationId xmlns:a16="http://schemas.microsoft.com/office/drawing/2014/main" id="{B6F249DF-1EBF-4B62-820D-17404CD04F7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8" name="直線コネクタ 587">
          <a:extLst>
            <a:ext uri="{FF2B5EF4-FFF2-40B4-BE49-F238E27FC236}">
              <a16:creationId xmlns:a16="http://schemas.microsoft.com/office/drawing/2014/main" id="{DD438D45-E9E8-4E50-8CF8-D012E8CBD8F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9" name="テキスト ボックス 588">
          <a:extLst>
            <a:ext uri="{FF2B5EF4-FFF2-40B4-BE49-F238E27FC236}">
              <a16:creationId xmlns:a16="http://schemas.microsoft.com/office/drawing/2014/main" id="{6B3ECE14-D420-4561-95A8-3601D7FF10C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0" name="直線コネクタ 589">
          <a:extLst>
            <a:ext uri="{FF2B5EF4-FFF2-40B4-BE49-F238E27FC236}">
              <a16:creationId xmlns:a16="http://schemas.microsoft.com/office/drawing/2014/main" id="{B5CCFC03-1EA4-4F04-AE84-18E205C0558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1" name="テキスト ボックス 590">
          <a:extLst>
            <a:ext uri="{FF2B5EF4-FFF2-40B4-BE49-F238E27FC236}">
              <a16:creationId xmlns:a16="http://schemas.microsoft.com/office/drawing/2014/main" id="{DC5AF687-5690-4D21-B8C0-5F9BC4103B0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2" name="【学校施設】&#10;有形固定資産減価償却率グラフ枠">
          <a:extLst>
            <a:ext uri="{FF2B5EF4-FFF2-40B4-BE49-F238E27FC236}">
              <a16:creationId xmlns:a16="http://schemas.microsoft.com/office/drawing/2014/main" id="{A334BFE0-B213-4D9B-9662-CB84BE20068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93" name="直線コネクタ 592">
          <a:extLst>
            <a:ext uri="{FF2B5EF4-FFF2-40B4-BE49-F238E27FC236}">
              <a16:creationId xmlns:a16="http://schemas.microsoft.com/office/drawing/2014/main" id="{AB1AB32A-23CD-4502-9351-4C5EF41C7AC2}"/>
            </a:ext>
          </a:extLst>
        </xdr:cNvPr>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94" name="【学校施設】&#10;有形固定資産減価償却率最小値テキスト">
          <a:extLst>
            <a:ext uri="{FF2B5EF4-FFF2-40B4-BE49-F238E27FC236}">
              <a16:creationId xmlns:a16="http://schemas.microsoft.com/office/drawing/2014/main" id="{ACDC571A-3D72-4F1F-94F0-B9D0C5FA801E}"/>
            </a:ext>
          </a:extLst>
        </xdr:cNvPr>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95" name="直線コネクタ 594">
          <a:extLst>
            <a:ext uri="{FF2B5EF4-FFF2-40B4-BE49-F238E27FC236}">
              <a16:creationId xmlns:a16="http://schemas.microsoft.com/office/drawing/2014/main" id="{6FDD9392-0452-4D7C-97DF-54EE612666A2}"/>
            </a:ext>
          </a:extLst>
        </xdr:cNvPr>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96" name="【学校施設】&#10;有形固定資産減価償却率最大値テキスト">
          <a:extLst>
            <a:ext uri="{FF2B5EF4-FFF2-40B4-BE49-F238E27FC236}">
              <a16:creationId xmlns:a16="http://schemas.microsoft.com/office/drawing/2014/main" id="{84FC7B46-9592-4116-9D47-1FD53CAF1923}"/>
            </a:ext>
          </a:extLst>
        </xdr:cNvPr>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97" name="直線コネクタ 596">
          <a:extLst>
            <a:ext uri="{FF2B5EF4-FFF2-40B4-BE49-F238E27FC236}">
              <a16:creationId xmlns:a16="http://schemas.microsoft.com/office/drawing/2014/main" id="{A15757BE-97FF-43AE-94C2-D75BD5863A8C}"/>
            </a:ext>
          </a:extLst>
        </xdr:cNvPr>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98" name="【学校施設】&#10;有形固定資産減価償却率平均値テキスト">
          <a:extLst>
            <a:ext uri="{FF2B5EF4-FFF2-40B4-BE49-F238E27FC236}">
              <a16:creationId xmlns:a16="http://schemas.microsoft.com/office/drawing/2014/main" id="{31819326-B094-46A5-861C-3B9EA5FDE098}"/>
            </a:ext>
          </a:extLst>
        </xdr:cNvPr>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99" name="フローチャート: 判断 598">
          <a:extLst>
            <a:ext uri="{FF2B5EF4-FFF2-40B4-BE49-F238E27FC236}">
              <a16:creationId xmlns:a16="http://schemas.microsoft.com/office/drawing/2014/main" id="{0F858637-FEF7-4BF2-ACF2-751128AFBC57}"/>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600" name="フローチャート: 判断 599">
          <a:extLst>
            <a:ext uri="{FF2B5EF4-FFF2-40B4-BE49-F238E27FC236}">
              <a16:creationId xmlns:a16="http://schemas.microsoft.com/office/drawing/2014/main" id="{C8FFC01F-A6C6-454F-9966-5310F47F6FF5}"/>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601" name="フローチャート: 判断 600">
          <a:extLst>
            <a:ext uri="{FF2B5EF4-FFF2-40B4-BE49-F238E27FC236}">
              <a16:creationId xmlns:a16="http://schemas.microsoft.com/office/drawing/2014/main" id="{DAC8B768-0E35-40FE-A4DD-27CC66CD5D4A}"/>
            </a:ext>
          </a:extLst>
        </xdr:cNvPr>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602" name="フローチャート: 判断 601">
          <a:extLst>
            <a:ext uri="{FF2B5EF4-FFF2-40B4-BE49-F238E27FC236}">
              <a16:creationId xmlns:a16="http://schemas.microsoft.com/office/drawing/2014/main" id="{1EF77D9C-4A92-4C3A-9DF6-6D1B97A986F4}"/>
            </a:ext>
          </a:extLst>
        </xdr:cNvPr>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603" name="フローチャート: 判断 602">
          <a:extLst>
            <a:ext uri="{FF2B5EF4-FFF2-40B4-BE49-F238E27FC236}">
              <a16:creationId xmlns:a16="http://schemas.microsoft.com/office/drawing/2014/main" id="{959A75CA-2F62-4B03-B62B-A56CFDA8DC20}"/>
            </a:ext>
          </a:extLst>
        </xdr:cNvPr>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76F5EDF-6AF6-4C93-B936-79EEFA4044E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88E4472-A952-4FB9-8006-A7FE0740DFD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FCAF596A-0CD7-42BA-99A0-D0119493DF6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DA66DA38-B576-4A8D-A373-1223B161FD9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13319BD6-DBC4-42E1-8181-C830827CA6E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145415</xdr:rowOff>
    </xdr:from>
    <xdr:to>
      <xdr:col>85</xdr:col>
      <xdr:colOff>177800</xdr:colOff>
      <xdr:row>61</xdr:row>
      <xdr:rowOff>75565</xdr:rowOff>
    </xdr:to>
    <xdr:sp macro="" textlink="">
      <xdr:nvSpPr>
        <xdr:cNvPr id="609" name="楕円 608">
          <a:extLst>
            <a:ext uri="{FF2B5EF4-FFF2-40B4-BE49-F238E27FC236}">
              <a16:creationId xmlns:a16="http://schemas.microsoft.com/office/drawing/2014/main" id="{AD1D119C-8B26-461D-ABB9-255C229025A3}"/>
            </a:ext>
          </a:extLst>
        </xdr:cNvPr>
        <xdr:cNvSpPr/>
      </xdr:nvSpPr>
      <xdr:spPr>
        <a:xfrm>
          <a:off x="162687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123842</xdr:rowOff>
    </xdr:from>
    <xdr:ext cx="405111" cy="259045"/>
    <xdr:sp macro="" textlink="">
      <xdr:nvSpPr>
        <xdr:cNvPr id="610" name="【学校施設】&#10;有形固定資産減価償却率該当値テキスト">
          <a:extLst>
            <a:ext uri="{FF2B5EF4-FFF2-40B4-BE49-F238E27FC236}">
              <a16:creationId xmlns:a16="http://schemas.microsoft.com/office/drawing/2014/main" id="{4360D086-38FC-436C-82A9-FF691FA02C8D}"/>
            </a:ext>
          </a:extLst>
        </xdr:cNvPr>
        <xdr:cNvSpPr txBox="1"/>
      </xdr:nvSpPr>
      <xdr:spPr>
        <a:xfrm>
          <a:off x="16357600"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166370</xdr:rowOff>
    </xdr:from>
    <xdr:to>
      <xdr:col>81</xdr:col>
      <xdr:colOff>101600</xdr:colOff>
      <xdr:row>61</xdr:row>
      <xdr:rowOff>96520</xdr:rowOff>
    </xdr:to>
    <xdr:sp macro="" textlink="">
      <xdr:nvSpPr>
        <xdr:cNvPr id="611" name="楕円 610">
          <a:extLst>
            <a:ext uri="{FF2B5EF4-FFF2-40B4-BE49-F238E27FC236}">
              <a16:creationId xmlns:a16="http://schemas.microsoft.com/office/drawing/2014/main" id="{CE034D8F-A977-46FA-9D8B-BB66650FD1EE}"/>
            </a:ext>
          </a:extLst>
        </xdr:cNvPr>
        <xdr:cNvSpPr/>
      </xdr:nvSpPr>
      <xdr:spPr>
        <a:xfrm>
          <a:off x="15430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24765</xdr:rowOff>
    </xdr:from>
    <xdr:to>
      <xdr:col>85</xdr:col>
      <xdr:colOff>127000</xdr:colOff>
      <xdr:row>61</xdr:row>
      <xdr:rowOff>45720</xdr:rowOff>
    </xdr:to>
    <xdr:cxnSp macro="">
      <xdr:nvCxnSpPr>
        <xdr:cNvPr id="612" name="直線コネクタ 611">
          <a:extLst>
            <a:ext uri="{FF2B5EF4-FFF2-40B4-BE49-F238E27FC236}">
              <a16:creationId xmlns:a16="http://schemas.microsoft.com/office/drawing/2014/main" id="{5DC77476-E24D-44EA-A701-92205250E29C}"/>
            </a:ext>
          </a:extLst>
        </xdr:cNvPr>
        <xdr:cNvCxnSpPr/>
      </xdr:nvCxnSpPr>
      <xdr:spPr>
        <a:xfrm flipV="1">
          <a:off x="15481300" y="1048321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137795</xdr:rowOff>
    </xdr:from>
    <xdr:to>
      <xdr:col>76</xdr:col>
      <xdr:colOff>165100</xdr:colOff>
      <xdr:row>61</xdr:row>
      <xdr:rowOff>67945</xdr:rowOff>
    </xdr:to>
    <xdr:sp macro="" textlink="">
      <xdr:nvSpPr>
        <xdr:cNvPr id="613" name="楕円 612">
          <a:extLst>
            <a:ext uri="{FF2B5EF4-FFF2-40B4-BE49-F238E27FC236}">
              <a16:creationId xmlns:a16="http://schemas.microsoft.com/office/drawing/2014/main" id="{29F252EF-8240-40DC-A12F-48154A204D66}"/>
            </a:ext>
          </a:extLst>
        </xdr:cNvPr>
        <xdr:cNvSpPr/>
      </xdr:nvSpPr>
      <xdr:spPr>
        <a:xfrm>
          <a:off x="14541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17145</xdr:rowOff>
    </xdr:from>
    <xdr:to>
      <xdr:col>81</xdr:col>
      <xdr:colOff>50800</xdr:colOff>
      <xdr:row>61</xdr:row>
      <xdr:rowOff>45720</xdr:rowOff>
    </xdr:to>
    <xdr:cxnSp macro="">
      <xdr:nvCxnSpPr>
        <xdr:cNvPr id="614" name="直線コネクタ 613">
          <a:extLst>
            <a:ext uri="{FF2B5EF4-FFF2-40B4-BE49-F238E27FC236}">
              <a16:creationId xmlns:a16="http://schemas.microsoft.com/office/drawing/2014/main" id="{1E4664CB-13E6-4518-B523-73882CB6F5B0}"/>
            </a:ext>
          </a:extLst>
        </xdr:cNvPr>
        <xdr:cNvCxnSpPr/>
      </xdr:nvCxnSpPr>
      <xdr:spPr>
        <a:xfrm>
          <a:off x="14592300" y="104755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118745</xdr:rowOff>
    </xdr:from>
    <xdr:to>
      <xdr:col>72</xdr:col>
      <xdr:colOff>38100</xdr:colOff>
      <xdr:row>61</xdr:row>
      <xdr:rowOff>48895</xdr:rowOff>
    </xdr:to>
    <xdr:sp macro="" textlink="">
      <xdr:nvSpPr>
        <xdr:cNvPr id="615" name="楕円 614">
          <a:extLst>
            <a:ext uri="{FF2B5EF4-FFF2-40B4-BE49-F238E27FC236}">
              <a16:creationId xmlns:a16="http://schemas.microsoft.com/office/drawing/2014/main" id="{9BEAE9C7-406F-4B4A-9FCA-FB0AEFA6D46C}"/>
            </a:ext>
          </a:extLst>
        </xdr:cNvPr>
        <xdr:cNvSpPr/>
      </xdr:nvSpPr>
      <xdr:spPr>
        <a:xfrm>
          <a:off x="13652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169545</xdr:rowOff>
    </xdr:from>
    <xdr:to>
      <xdr:col>76</xdr:col>
      <xdr:colOff>114300</xdr:colOff>
      <xdr:row>61</xdr:row>
      <xdr:rowOff>17145</xdr:rowOff>
    </xdr:to>
    <xdr:cxnSp macro="">
      <xdr:nvCxnSpPr>
        <xdr:cNvPr id="616" name="直線コネクタ 615">
          <a:extLst>
            <a:ext uri="{FF2B5EF4-FFF2-40B4-BE49-F238E27FC236}">
              <a16:creationId xmlns:a16="http://schemas.microsoft.com/office/drawing/2014/main" id="{38D09D7E-4126-4F32-ADA9-849C9447406E}"/>
            </a:ext>
          </a:extLst>
        </xdr:cNvPr>
        <xdr:cNvCxnSpPr/>
      </xdr:nvCxnSpPr>
      <xdr:spPr>
        <a:xfrm>
          <a:off x="13703300" y="104565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617" name="n_1aveValue【学校施設】&#10;有形固定資産減価償却率">
          <a:extLst>
            <a:ext uri="{FF2B5EF4-FFF2-40B4-BE49-F238E27FC236}">
              <a16:creationId xmlns:a16="http://schemas.microsoft.com/office/drawing/2014/main" id="{3136B7DF-E2B5-4C3B-B637-30ACAEBCB95F}"/>
            </a:ext>
          </a:extLst>
        </xdr:cNvPr>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618" name="n_2aveValue【学校施設】&#10;有形固定資産減価償却率">
          <a:extLst>
            <a:ext uri="{FF2B5EF4-FFF2-40B4-BE49-F238E27FC236}">
              <a16:creationId xmlns:a16="http://schemas.microsoft.com/office/drawing/2014/main" id="{49C235D9-7F82-4074-8350-6B74CA86E521}"/>
            </a:ext>
          </a:extLst>
        </xdr:cNvPr>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619" name="n_3aveValue【学校施設】&#10;有形固定資産減価償却率">
          <a:extLst>
            <a:ext uri="{FF2B5EF4-FFF2-40B4-BE49-F238E27FC236}">
              <a16:creationId xmlns:a16="http://schemas.microsoft.com/office/drawing/2014/main" id="{963E0EF5-302E-4628-BD9B-C8C9DE0DFA41}"/>
            </a:ext>
          </a:extLst>
        </xdr:cNvPr>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620" name="n_4aveValue【学校施設】&#10;有形固定資産減価償却率">
          <a:extLst>
            <a:ext uri="{FF2B5EF4-FFF2-40B4-BE49-F238E27FC236}">
              <a16:creationId xmlns:a16="http://schemas.microsoft.com/office/drawing/2014/main" id="{A843417C-B2C2-42DB-AEB7-58BF1C1FE36A}"/>
            </a:ext>
          </a:extLst>
        </xdr:cNvPr>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87647</xdr:rowOff>
    </xdr:from>
    <xdr:ext cx="405111" cy="259045"/>
    <xdr:sp macro="" textlink="">
      <xdr:nvSpPr>
        <xdr:cNvPr id="621" name="n_1mainValue【学校施設】&#10;有形固定資産減価償却率">
          <a:extLst>
            <a:ext uri="{FF2B5EF4-FFF2-40B4-BE49-F238E27FC236}">
              <a16:creationId xmlns:a16="http://schemas.microsoft.com/office/drawing/2014/main" id="{73AB894E-0915-4596-B759-68F336C2E951}"/>
            </a:ext>
          </a:extLst>
        </xdr:cNvPr>
        <xdr:cNvSpPr txBox="1"/>
      </xdr:nvSpPr>
      <xdr:spPr>
        <a:xfrm>
          <a:off x="152660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59072</xdr:rowOff>
    </xdr:from>
    <xdr:ext cx="405111" cy="259045"/>
    <xdr:sp macro="" textlink="">
      <xdr:nvSpPr>
        <xdr:cNvPr id="622" name="n_2mainValue【学校施設】&#10;有形固定資産減価償却率">
          <a:extLst>
            <a:ext uri="{FF2B5EF4-FFF2-40B4-BE49-F238E27FC236}">
              <a16:creationId xmlns:a16="http://schemas.microsoft.com/office/drawing/2014/main" id="{5EA234BF-7C1D-4C04-954E-AE2CC5FE2959}"/>
            </a:ext>
          </a:extLst>
        </xdr:cNvPr>
        <xdr:cNvSpPr txBox="1"/>
      </xdr:nvSpPr>
      <xdr:spPr>
        <a:xfrm>
          <a:off x="143897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40022</xdr:rowOff>
    </xdr:from>
    <xdr:ext cx="405111" cy="259045"/>
    <xdr:sp macro="" textlink="">
      <xdr:nvSpPr>
        <xdr:cNvPr id="623" name="n_3mainValue【学校施設】&#10;有形固定資産減価償却率">
          <a:extLst>
            <a:ext uri="{FF2B5EF4-FFF2-40B4-BE49-F238E27FC236}">
              <a16:creationId xmlns:a16="http://schemas.microsoft.com/office/drawing/2014/main" id="{2799E00C-079E-4C83-884E-3DA17A5D263D}"/>
            </a:ext>
          </a:extLst>
        </xdr:cNvPr>
        <xdr:cNvSpPr txBox="1"/>
      </xdr:nvSpPr>
      <xdr:spPr>
        <a:xfrm>
          <a:off x="13500744" y="1049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4" name="正方形/長方形 623">
          <a:extLst>
            <a:ext uri="{FF2B5EF4-FFF2-40B4-BE49-F238E27FC236}">
              <a16:creationId xmlns:a16="http://schemas.microsoft.com/office/drawing/2014/main" id="{AB3B05EA-E49F-4BFD-BC2E-A132619A6EE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5" name="正方形/長方形 624">
          <a:extLst>
            <a:ext uri="{FF2B5EF4-FFF2-40B4-BE49-F238E27FC236}">
              <a16:creationId xmlns:a16="http://schemas.microsoft.com/office/drawing/2014/main" id="{03F69C8C-0076-4A63-87DE-EFFA26923C1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6" name="正方形/長方形 625">
          <a:extLst>
            <a:ext uri="{FF2B5EF4-FFF2-40B4-BE49-F238E27FC236}">
              <a16:creationId xmlns:a16="http://schemas.microsoft.com/office/drawing/2014/main" id="{F9B9EE05-4186-4074-8769-CEF76181502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7" name="正方形/長方形 626">
          <a:extLst>
            <a:ext uri="{FF2B5EF4-FFF2-40B4-BE49-F238E27FC236}">
              <a16:creationId xmlns:a16="http://schemas.microsoft.com/office/drawing/2014/main" id="{FDA48F2E-63EA-4F4C-822A-D3B54A49B06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8" name="正方形/長方形 627">
          <a:extLst>
            <a:ext uri="{FF2B5EF4-FFF2-40B4-BE49-F238E27FC236}">
              <a16:creationId xmlns:a16="http://schemas.microsoft.com/office/drawing/2014/main" id="{0BFD1541-9657-4CB1-962E-E8985DE0C80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9" name="正方形/長方形 628">
          <a:extLst>
            <a:ext uri="{FF2B5EF4-FFF2-40B4-BE49-F238E27FC236}">
              <a16:creationId xmlns:a16="http://schemas.microsoft.com/office/drawing/2014/main" id="{CF5AD168-FEBF-4FCC-BAEE-A031970C04B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0" name="正方形/長方形 629">
          <a:extLst>
            <a:ext uri="{FF2B5EF4-FFF2-40B4-BE49-F238E27FC236}">
              <a16:creationId xmlns:a16="http://schemas.microsoft.com/office/drawing/2014/main" id="{89E45CAE-5D35-40EE-B16D-03A21CDB49E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1" name="正方形/長方形 630">
          <a:extLst>
            <a:ext uri="{FF2B5EF4-FFF2-40B4-BE49-F238E27FC236}">
              <a16:creationId xmlns:a16="http://schemas.microsoft.com/office/drawing/2014/main" id="{A4714DDE-A526-4B72-9488-AC9A633CA57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2" name="テキスト ボックス 631">
          <a:extLst>
            <a:ext uri="{FF2B5EF4-FFF2-40B4-BE49-F238E27FC236}">
              <a16:creationId xmlns:a16="http://schemas.microsoft.com/office/drawing/2014/main" id="{6E00D60A-BD53-4159-A517-0EEF9423539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3" name="直線コネクタ 632">
          <a:extLst>
            <a:ext uri="{FF2B5EF4-FFF2-40B4-BE49-F238E27FC236}">
              <a16:creationId xmlns:a16="http://schemas.microsoft.com/office/drawing/2014/main" id="{9296DD52-93C6-4385-8EFF-D73C12E1095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4" name="直線コネクタ 633">
          <a:extLst>
            <a:ext uri="{FF2B5EF4-FFF2-40B4-BE49-F238E27FC236}">
              <a16:creationId xmlns:a16="http://schemas.microsoft.com/office/drawing/2014/main" id="{82252994-0847-4D5A-9AE7-236F794EAF5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5" name="テキスト ボックス 634">
          <a:extLst>
            <a:ext uri="{FF2B5EF4-FFF2-40B4-BE49-F238E27FC236}">
              <a16:creationId xmlns:a16="http://schemas.microsoft.com/office/drawing/2014/main" id="{2658054D-E0BF-466C-8445-AF6FDFD1010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6" name="直線コネクタ 635">
          <a:extLst>
            <a:ext uri="{FF2B5EF4-FFF2-40B4-BE49-F238E27FC236}">
              <a16:creationId xmlns:a16="http://schemas.microsoft.com/office/drawing/2014/main" id="{2D81B80C-B5B1-4CEA-A030-DB3313FD536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7" name="テキスト ボックス 636">
          <a:extLst>
            <a:ext uri="{FF2B5EF4-FFF2-40B4-BE49-F238E27FC236}">
              <a16:creationId xmlns:a16="http://schemas.microsoft.com/office/drawing/2014/main" id="{FB040A1D-02FE-4714-8E92-2311F77EB5F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8" name="直線コネクタ 637">
          <a:extLst>
            <a:ext uri="{FF2B5EF4-FFF2-40B4-BE49-F238E27FC236}">
              <a16:creationId xmlns:a16="http://schemas.microsoft.com/office/drawing/2014/main" id="{2FD83800-99BB-48D3-B363-82245F9840B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9" name="テキスト ボックス 638">
          <a:extLst>
            <a:ext uri="{FF2B5EF4-FFF2-40B4-BE49-F238E27FC236}">
              <a16:creationId xmlns:a16="http://schemas.microsoft.com/office/drawing/2014/main" id="{A6A6A688-6C14-4BFD-BD35-046667B1ED1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0" name="直線コネクタ 639">
          <a:extLst>
            <a:ext uri="{FF2B5EF4-FFF2-40B4-BE49-F238E27FC236}">
              <a16:creationId xmlns:a16="http://schemas.microsoft.com/office/drawing/2014/main" id="{38D1D04B-5A47-4AFC-9DF6-9B3689C98EE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1" name="テキスト ボックス 640">
          <a:extLst>
            <a:ext uri="{FF2B5EF4-FFF2-40B4-BE49-F238E27FC236}">
              <a16:creationId xmlns:a16="http://schemas.microsoft.com/office/drawing/2014/main" id="{57AE1D4D-F627-4E84-BF3E-CFF8D02B78B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2" name="直線コネクタ 641">
          <a:extLst>
            <a:ext uri="{FF2B5EF4-FFF2-40B4-BE49-F238E27FC236}">
              <a16:creationId xmlns:a16="http://schemas.microsoft.com/office/drawing/2014/main" id="{328CC7D4-2333-4F45-A917-A1D0713BAEB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3" name="テキスト ボックス 642">
          <a:extLst>
            <a:ext uri="{FF2B5EF4-FFF2-40B4-BE49-F238E27FC236}">
              <a16:creationId xmlns:a16="http://schemas.microsoft.com/office/drawing/2014/main" id="{FE32FFD7-0B88-4C96-8EBD-CFFC20A2A5B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4" name="直線コネクタ 643">
          <a:extLst>
            <a:ext uri="{FF2B5EF4-FFF2-40B4-BE49-F238E27FC236}">
              <a16:creationId xmlns:a16="http://schemas.microsoft.com/office/drawing/2014/main" id="{C4003E56-E5F7-49C2-9EA4-1D54EFCC499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45" name="テキスト ボックス 644">
          <a:extLst>
            <a:ext uri="{FF2B5EF4-FFF2-40B4-BE49-F238E27FC236}">
              <a16:creationId xmlns:a16="http://schemas.microsoft.com/office/drawing/2014/main" id="{A12F8D53-7CCA-4E17-BDAA-1024DC7ACE2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6" name="【学校施設】&#10;一人当たり面積グラフ枠">
          <a:extLst>
            <a:ext uri="{FF2B5EF4-FFF2-40B4-BE49-F238E27FC236}">
              <a16:creationId xmlns:a16="http://schemas.microsoft.com/office/drawing/2014/main" id="{723767EB-EB12-4638-9E8D-A1D2E26906C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647" name="直線コネクタ 646">
          <a:extLst>
            <a:ext uri="{FF2B5EF4-FFF2-40B4-BE49-F238E27FC236}">
              <a16:creationId xmlns:a16="http://schemas.microsoft.com/office/drawing/2014/main" id="{498EB8E2-9EFB-4A5F-8925-FFFD3EA16DD3}"/>
            </a:ext>
          </a:extLst>
        </xdr:cNvPr>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648" name="【学校施設】&#10;一人当たり面積最小値テキスト">
          <a:extLst>
            <a:ext uri="{FF2B5EF4-FFF2-40B4-BE49-F238E27FC236}">
              <a16:creationId xmlns:a16="http://schemas.microsoft.com/office/drawing/2014/main" id="{37A6B6A2-053E-4917-96FA-387A34D4D741}"/>
            </a:ext>
          </a:extLst>
        </xdr:cNvPr>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649" name="直線コネクタ 648">
          <a:extLst>
            <a:ext uri="{FF2B5EF4-FFF2-40B4-BE49-F238E27FC236}">
              <a16:creationId xmlns:a16="http://schemas.microsoft.com/office/drawing/2014/main" id="{3370C1D3-961F-4D14-8E52-C07E0AA08BD3}"/>
            </a:ext>
          </a:extLst>
        </xdr:cNvPr>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650" name="【学校施設】&#10;一人当たり面積最大値テキスト">
          <a:extLst>
            <a:ext uri="{FF2B5EF4-FFF2-40B4-BE49-F238E27FC236}">
              <a16:creationId xmlns:a16="http://schemas.microsoft.com/office/drawing/2014/main" id="{CD35448E-6A21-4BEB-A0E9-14BA1E5F57C9}"/>
            </a:ext>
          </a:extLst>
        </xdr:cNvPr>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651" name="直線コネクタ 650">
          <a:extLst>
            <a:ext uri="{FF2B5EF4-FFF2-40B4-BE49-F238E27FC236}">
              <a16:creationId xmlns:a16="http://schemas.microsoft.com/office/drawing/2014/main" id="{F84CDD52-0D44-4BB5-8783-0C9757830A79}"/>
            </a:ext>
          </a:extLst>
        </xdr:cNvPr>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82313</xdr:rowOff>
    </xdr:from>
    <xdr:ext cx="469744" cy="259045"/>
    <xdr:sp macro="" textlink="">
      <xdr:nvSpPr>
        <xdr:cNvPr id="652" name="【学校施設】&#10;一人当たり面積平均値テキスト">
          <a:extLst>
            <a:ext uri="{FF2B5EF4-FFF2-40B4-BE49-F238E27FC236}">
              <a16:creationId xmlns:a16="http://schemas.microsoft.com/office/drawing/2014/main" id="{1B846019-5D77-4CA1-8559-0917E9681EF7}"/>
            </a:ext>
          </a:extLst>
        </xdr:cNvPr>
        <xdr:cNvSpPr txBox="1"/>
      </xdr:nvSpPr>
      <xdr:spPr>
        <a:xfrm>
          <a:off x="22199600" y="10540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653" name="フローチャート: 判断 652">
          <a:extLst>
            <a:ext uri="{FF2B5EF4-FFF2-40B4-BE49-F238E27FC236}">
              <a16:creationId xmlns:a16="http://schemas.microsoft.com/office/drawing/2014/main" id="{11DF0D92-A6CE-4826-B9DD-8890DA22873D}"/>
            </a:ext>
          </a:extLst>
        </xdr:cNvPr>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654" name="フローチャート: 判断 653">
          <a:extLst>
            <a:ext uri="{FF2B5EF4-FFF2-40B4-BE49-F238E27FC236}">
              <a16:creationId xmlns:a16="http://schemas.microsoft.com/office/drawing/2014/main" id="{6F3F21F1-44F8-4183-87D3-77A6B9ABDB20}"/>
            </a:ext>
          </a:extLst>
        </xdr:cNvPr>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655" name="フローチャート: 判断 654">
          <a:extLst>
            <a:ext uri="{FF2B5EF4-FFF2-40B4-BE49-F238E27FC236}">
              <a16:creationId xmlns:a16="http://schemas.microsoft.com/office/drawing/2014/main" id="{335F85AB-8A3D-4480-ACD4-43E5FBD1EDD8}"/>
            </a:ext>
          </a:extLst>
        </xdr:cNvPr>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656" name="フローチャート: 判断 655">
          <a:extLst>
            <a:ext uri="{FF2B5EF4-FFF2-40B4-BE49-F238E27FC236}">
              <a16:creationId xmlns:a16="http://schemas.microsoft.com/office/drawing/2014/main" id="{C6F45BBE-04FA-41D6-B856-D4D5E61B0EF1}"/>
            </a:ext>
          </a:extLst>
        </xdr:cNvPr>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657" name="フローチャート: 判断 656">
          <a:extLst>
            <a:ext uri="{FF2B5EF4-FFF2-40B4-BE49-F238E27FC236}">
              <a16:creationId xmlns:a16="http://schemas.microsoft.com/office/drawing/2014/main" id="{EBE4A714-82E6-4E98-870D-93ED775A8991}"/>
            </a:ext>
          </a:extLst>
        </xdr:cNvPr>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8" name="テキスト ボックス 657">
          <a:extLst>
            <a:ext uri="{FF2B5EF4-FFF2-40B4-BE49-F238E27FC236}">
              <a16:creationId xmlns:a16="http://schemas.microsoft.com/office/drawing/2014/main" id="{E50B3E12-BE07-486E-B840-E9F91582FAE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9" name="テキスト ボックス 658">
          <a:extLst>
            <a:ext uri="{FF2B5EF4-FFF2-40B4-BE49-F238E27FC236}">
              <a16:creationId xmlns:a16="http://schemas.microsoft.com/office/drawing/2014/main" id="{72DAE24F-04A4-468C-BA7F-2EF7BBB4DFE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id="{08C284B4-A288-4755-9FA6-955AE7BA885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id="{80335574-0789-4320-BAEC-CE78EF21ABE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8B167EC2-628B-48D1-AC5D-5A7649BFFD7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104267</xdr:rowOff>
    </xdr:from>
    <xdr:to>
      <xdr:col>116</xdr:col>
      <xdr:colOff>114300</xdr:colOff>
      <xdr:row>60</xdr:row>
      <xdr:rowOff>34417</xdr:rowOff>
    </xdr:to>
    <xdr:sp macro="" textlink="">
      <xdr:nvSpPr>
        <xdr:cNvPr id="663" name="楕円 662">
          <a:extLst>
            <a:ext uri="{FF2B5EF4-FFF2-40B4-BE49-F238E27FC236}">
              <a16:creationId xmlns:a16="http://schemas.microsoft.com/office/drawing/2014/main" id="{3ECBF2D1-C4F0-4B26-A62B-59DE19C8B4B6}"/>
            </a:ext>
          </a:extLst>
        </xdr:cNvPr>
        <xdr:cNvSpPr/>
      </xdr:nvSpPr>
      <xdr:spPr>
        <a:xfrm>
          <a:off x="22110700" y="1021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127144</xdr:rowOff>
    </xdr:from>
    <xdr:ext cx="469744" cy="259045"/>
    <xdr:sp macro="" textlink="">
      <xdr:nvSpPr>
        <xdr:cNvPr id="664" name="【学校施設】&#10;一人当たり面積該当値テキスト">
          <a:extLst>
            <a:ext uri="{FF2B5EF4-FFF2-40B4-BE49-F238E27FC236}">
              <a16:creationId xmlns:a16="http://schemas.microsoft.com/office/drawing/2014/main" id="{6BF64F1D-8147-40FC-A91B-F61E50526EB6}"/>
            </a:ext>
          </a:extLst>
        </xdr:cNvPr>
        <xdr:cNvSpPr txBox="1"/>
      </xdr:nvSpPr>
      <xdr:spPr>
        <a:xfrm>
          <a:off x="22199600" y="1007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120079</xdr:rowOff>
    </xdr:from>
    <xdr:to>
      <xdr:col>112</xdr:col>
      <xdr:colOff>38100</xdr:colOff>
      <xdr:row>60</xdr:row>
      <xdr:rowOff>50229</xdr:rowOff>
    </xdr:to>
    <xdr:sp macro="" textlink="">
      <xdr:nvSpPr>
        <xdr:cNvPr id="665" name="楕円 664">
          <a:extLst>
            <a:ext uri="{FF2B5EF4-FFF2-40B4-BE49-F238E27FC236}">
              <a16:creationId xmlns:a16="http://schemas.microsoft.com/office/drawing/2014/main" id="{1BB5A456-1415-4680-9937-2F944D21A43F}"/>
            </a:ext>
          </a:extLst>
        </xdr:cNvPr>
        <xdr:cNvSpPr/>
      </xdr:nvSpPr>
      <xdr:spPr>
        <a:xfrm>
          <a:off x="21272500" y="1023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155067</xdr:rowOff>
    </xdr:from>
    <xdr:to>
      <xdr:col>116</xdr:col>
      <xdr:colOff>63500</xdr:colOff>
      <xdr:row>59</xdr:row>
      <xdr:rowOff>170879</xdr:rowOff>
    </xdr:to>
    <xdr:cxnSp macro="">
      <xdr:nvCxnSpPr>
        <xdr:cNvPr id="666" name="直線コネクタ 665">
          <a:extLst>
            <a:ext uri="{FF2B5EF4-FFF2-40B4-BE49-F238E27FC236}">
              <a16:creationId xmlns:a16="http://schemas.microsoft.com/office/drawing/2014/main" id="{9029E24A-C42F-4DE3-8F9E-2D013656F8B1}"/>
            </a:ext>
          </a:extLst>
        </xdr:cNvPr>
        <xdr:cNvCxnSpPr/>
      </xdr:nvCxnSpPr>
      <xdr:spPr>
        <a:xfrm flipV="1">
          <a:off x="21323300" y="10270617"/>
          <a:ext cx="838200" cy="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100838</xdr:rowOff>
    </xdr:from>
    <xdr:to>
      <xdr:col>107</xdr:col>
      <xdr:colOff>101600</xdr:colOff>
      <xdr:row>60</xdr:row>
      <xdr:rowOff>30988</xdr:rowOff>
    </xdr:to>
    <xdr:sp macro="" textlink="">
      <xdr:nvSpPr>
        <xdr:cNvPr id="667" name="楕円 666">
          <a:extLst>
            <a:ext uri="{FF2B5EF4-FFF2-40B4-BE49-F238E27FC236}">
              <a16:creationId xmlns:a16="http://schemas.microsoft.com/office/drawing/2014/main" id="{72FAD13D-5CC6-4FD1-BB93-DA1B90976970}"/>
            </a:ext>
          </a:extLst>
        </xdr:cNvPr>
        <xdr:cNvSpPr/>
      </xdr:nvSpPr>
      <xdr:spPr>
        <a:xfrm>
          <a:off x="20383500" y="1021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151638</xdr:rowOff>
    </xdr:from>
    <xdr:to>
      <xdr:col>111</xdr:col>
      <xdr:colOff>177800</xdr:colOff>
      <xdr:row>59</xdr:row>
      <xdr:rowOff>170879</xdr:rowOff>
    </xdr:to>
    <xdr:cxnSp macro="">
      <xdr:nvCxnSpPr>
        <xdr:cNvPr id="668" name="直線コネクタ 667">
          <a:extLst>
            <a:ext uri="{FF2B5EF4-FFF2-40B4-BE49-F238E27FC236}">
              <a16:creationId xmlns:a16="http://schemas.microsoft.com/office/drawing/2014/main" id="{1BB51244-6296-45FD-BD69-DCB572C4D1E1}"/>
            </a:ext>
          </a:extLst>
        </xdr:cNvPr>
        <xdr:cNvCxnSpPr/>
      </xdr:nvCxnSpPr>
      <xdr:spPr>
        <a:xfrm>
          <a:off x="20434300" y="10267188"/>
          <a:ext cx="8890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111316</xdr:rowOff>
    </xdr:from>
    <xdr:to>
      <xdr:col>102</xdr:col>
      <xdr:colOff>165100</xdr:colOff>
      <xdr:row>60</xdr:row>
      <xdr:rowOff>41466</xdr:rowOff>
    </xdr:to>
    <xdr:sp macro="" textlink="">
      <xdr:nvSpPr>
        <xdr:cNvPr id="669" name="楕円 668">
          <a:extLst>
            <a:ext uri="{FF2B5EF4-FFF2-40B4-BE49-F238E27FC236}">
              <a16:creationId xmlns:a16="http://schemas.microsoft.com/office/drawing/2014/main" id="{CCFD34F4-4F5B-4D2F-A689-265A559578B5}"/>
            </a:ext>
          </a:extLst>
        </xdr:cNvPr>
        <xdr:cNvSpPr/>
      </xdr:nvSpPr>
      <xdr:spPr>
        <a:xfrm>
          <a:off x="19494500" y="102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151638</xdr:rowOff>
    </xdr:from>
    <xdr:to>
      <xdr:col>107</xdr:col>
      <xdr:colOff>50800</xdr:colOff>
      <xdr:row>59</xdr:row>
      <xdr:rowOff>162116</xdr:rowOff>
    </xdr:to>
    <xdr:cxnSp macro="">
      <xdr:nvCxnSpPr>
        <xdr:cNvPr id="670" name="直線コネクタ 669">
          <a:extLst>
            <a:ext uri="{FF2B5EF4-FFF2-40B4-BE49-F238E27FC236}">
              <a16:creationId xmlns:a16="http://schemas.microsoft.com/office/drawing/2014/main" id="{98D41B84-40AF-4076-A591-3CBE7175D899}"/>
            </a:ext>
          </a:extLst>
        </xdr:cNvPr>
        <xdr:cNvCxnSpPr/>
      </xdr:nvCxnSpPr>
      <xdr:spPr>
        <a:xfrm flipV="1">
          <a:off x="19545300" y="10267188"/>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27449</xdr:rowOff>
    </xdr:from>
    <xdr:ext cx="469744" cy="259045"/>
    <xdr:sp macro="" textlink="">
      <xdr:nvSpPr>
        <xdr:cNvPr id="671" name="n_1aveValue【学校施設】&#10;一人当たり面積">
          <a:extLst>
            <a:ext uri="{FF2B5EF4-FFF2-40B4-BE49-F238E27FC236}">
              <a16:creationId xmlns:a16="http://schemas.microsoft.com/office/drawing/2014/main" id="{B9D919BE-F29B-433A-A3FB-F8FDCA195ECC}"/>
            </a:ext>
          </a:extLst>
        </xdr:cNvPr>
        <xdr:cNvSpPr txBox="1"/>
      </xdr:nvSpPr>
      <xdr:spPr>
        <a:xfrm>
          <a:off x="21075727" y="1065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7256</xdr:rowOff>
    </xdr:from>
    <xdr:ext cx="469744" cy="259045"/>
    <xdr:sp macro="" textlink="">
      <xdr:nvSpPr>
        <xdr:cNvPr id="672" name="n_2aveValue【学校施設】&#10;一人当たり面積">
          <a:extLst>
            <a:ext uri="{FF2B5EF4-FFF2-40B4-BE49-F238E27FC236}">
              <a16:creationId xmlns:a16="http://schemas.microsoft.com/office/drawing/2014/main" id="{3E224043-2697-4719-B99D-E018C9716B18}"/>
            </a:ext>
          </a:extLst>
        </xdr:cNvPr>
        <xdr:cNvSpPr txBox="1"/>
      </xdr:nvSpPr>
      <xdr:spPr>
        <a:xfrm>
          <a:off x="20199427" y="1063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28401</xdr:rowOff>
    </xdr:from>
    <xdr:ext cx="469744" cy="259045"/>
    <xdr:sp macro="" textlink="">
      <xdr:nvSpPr>
        <xdr:cNvPr id="673" name="n_3aveValue【学校施設】&#10;一人当たり面積">
          <a:extLst>
            <a:ext uri="{FF2B5EF4-FFF2-40B4-BE49-F238E27FC236}">
              <a16:creationId xmlns:a16="http://schemas.microsoft.com/office/drawing/2014/main" id="{C8B92FD9-4BCA-42BC-9700-890EFA8433D8}"/>
            </a:ext>
          </a:extLst>
        </xdr:cNvPr>
        <xdr:cNvSpPr txBox="1"/>
      </xdr:nvSpPr>
      <xdr:spPr>
        <a:xfrm>
          <a:off x="19310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674" name="n_4aveValue【学校施設】&#10;一人当たり面積">
          <a:extLst>
            <a:ext uri="{FF2B5EF4-FFF2-40B4-BE49-F238E27FC236}">
              <a16:creationId xmlns:a16="http://schemas.microsoft.com/office/drawing/2014/main" id="{9A0ED8DC-6F97-4066-88FD-38AF0CAC7DEA}"/>
            </a:ext>
          </a:extLst>
        </xdr:cNvPr>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66756</xdr:rowOff>
    </xdr:from>
    <xdr:ext cx="469744" cy="259045"/>
    <xdr:sp macro="" textlink="">
      <xdr:nvSpPr>
        <xdr:cNvPr id="675" name="n_1mainValue【学校施設】&#10;一人当たり面積">
          <a:extLst>
            <a:ext uri="{FF2B5EF4-FFF2-40B4-BE49-F238E27FC236}">
              <a16:creationId xmlns:a16="http://schemas.microsoft.com/office/drawing/2014/main" id="{FD73D7CB-94C0-496E-B74C-55EC47971BCD}"/>
            </a:ext>
          </a:extLst>
        </xdr:cNvPr>
        <xdr:cNvSpPr txBox="1"/>
      </xdr:nvSpPr>
      <xdr:spPr>
        <a:xfrm>
          <a:off x="21075727" y="1001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47515</xdr:rowOff>
    </xdr:from>
    <xdr:ext cx="469744" cy="259045"/>
    <xdr:sp macro="" textlink="">
      <xdr:nvSpPr>
        <xdr:cNvPr id="676" name="n_2mainValue【学校施設】&#10;一人当たり面積">
          <a:extLst>
            <a:ext uri="{FF2B5EF4-FFF2-40B4-BE49-F238E27FC236}">
              <a16:creationId xmlns:a16="http://schemas.microsoft.com/office/drawing/2014/main" id="{5D916306-9A89-4ED9-99D6-B2AFF564AFD8}"/>
            </a:ext>
          </a:extLst>
        </xdr:cNvPr>
        <xdr:cNvSpPr txBox="1"/>
      </xdr:nvSpPr>
      <xdr:spPr>
        <a:xfrm>
          <a:off x="20199427" y="999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57993</xdr:rowOff>
    </xdr:from>
    <xdr:ext cx="469744" cy="259045"/>
    <xdr:sp macro="" textlink="">
      <xdr:nvSpPr>
        <xdr:cNvPr id="677" name="n_3mainValue【学校施設】&#10;一人当たり面積">
          <a:extLst>
            <a:ext uri="{FF2B5EF4-FFF2-40B4-BE49-F238E27FC236}">
              <a16:creationId xmlns:a16="http://schemas.microsoft.com/office/drawing/2014/main" id="{B9F2DD63-B2C8-48C5-BB45-ED1332FD51AF}"/>
            </a:ext>
          </a:extLst>
        </xdr:cNvPr>
        <xdr:cNvSpPr txBox="1"/>
      </xdr:nvSpPr>
      <xdr:spPr>
        <a:xfrm>
          <a:off x="19310427" y="1000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8" name="正方形/長方形 677">
          <a:extLst>
            <a:ext uri="{FF2B5EF4-FFF2-40B4-BE49-F238E27FC236}">
              <a16:creationId xmlns:a16="http://schemas.microsoft.com/office/drawing/2014/main" id="{B4316D8A-A419-47A4-BF53-2A191CD22A8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9" name="正方形/長方形 678">
          <a:extLst>
            <a:ext uri="{FF2B5EF4-FFF2-40B4-BE49-F238E27FC236}">
              <a16:creationId xmlns:a16="http://schemas.microsoft.com/office/drawing/2014/main" id="{CF2EFF62-B7C4-47D3-A2B8-8720BFDF04C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0" name="正方形/長方形 679">
          <a:extLst>
            <a:ext uri="{FF2B5EF4-FFF2-40B4-BE49-F238E27FC236}">
              <a16:creationId xmlns:a16="http://schemas.microsoft.com/office/drawing/2014/main" id="{8D62C125-F444-412E-852A-A1E81566009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1" name="正方形/長方形 680">
          <a:extLst>
            <a:ext uri="{FF2B5EF4-FFF2-40B4-BE49-F238E27FC236}">
              <a16:creationId xmlns:a16="http://schemas.microsoft.com/office/drawing/2014/main" id="{3B526054-B0E4-4799-8169-0E6923B1983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2" name="正方形/長方形 681">
          <a:extLst>
            <a:ext uri="{FF2B5EF4-FFF2-40B4-BE49-F238E27FC236}">
              <a16:creationId xmlns:a16="http://schemas.microsoft.com/office/drawing/2014/main" id="{BFA357D9-6AA3-49E9-AE89-05EA27F1021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3" name="正方形/長方形 682">
          <a:extLst>
            <a:ext uri="{FF2B5EF4-FFF2-40B4-BE49-F238E27FC236}">
              <a16:creationId xmlns:a16="http://schemas.microsoft.com/office/drawing/2014/main" id="{839FA78E-64CE-41F7-A7ED-A24FE16B11C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4" name="正方形/長方形 683">
          <a:extLst>
            <a:ext uri="{FF2B5EF4-FFF2-40B4-BE49-F238E27FC236}">
              <a16:creationId xmlns:a16="http://schemas.microsoft.com/office/drawing/2014/main" id="{0A6904D3-44C2-49AF-8AE2-1E5EFD95464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5" name="正方形/長方形 684">
          <a:extLst>
            <a:ext uri="{FF2B5EF4-FFF2-40B4-BE49-F238E27FC236}">
              <a16:creationId xmlns:a16="http://schemas.microsoft.com/office/drawing/2014/main" id="{7D027B52-6633-4604-9808-D549C5E026C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85682B9E-7F69-4136-B640-9F53A2F8A2A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B2ABBC85-ACF0-4DC6-8ACD-338F42F5638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4BAA4C2F-F297-46A6-9BA1-F1FB07D924C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717F61E3-7B57-4192-BC6B-6CC2D36C32F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C17CB1D6-A128-4FD7-A7BF-BC02C92AAEE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8507A23A-632E-4461-B4A1-FD31865E221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97B601C7-3F86-4951-9390-E22572D947E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347113DE-38B6-4D81-A0CB-E6838E16A51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a:extLst>
            <a:ext uri="{FF2B5EF4-FFF2-40B4-BE49-F238E27FC236}">
              <a16:creationId xmlns:a16="http://schemas.microsoft.com/office/drawing/2014/main" id="{4352A8DE-F7B5-4059-8CD8-EFB578547DC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a:extLst>
            <a:ext uri="{FF2B5EF4-FFF2-40B4-BE49-F238E27FC236}">
              <a16:creationId xmlns:a16="http://schemas.microsoft.com/office/drawing/2014/main" id="{487AD84B-BC4D-47EE-8762-11A5B04431D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a:extLst>
            <a:ext uri="{FF2B5EF4-FFF2-40B4-BE49-F238E27FC236}">
              <a16:creationId xmlns:a16="http://schemas.microsoft.com/office/drawing/2014/main" id="{E3FE7765-83DB-4FA1-8E20-912BE4E8C19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a:extLst>
            <a:ext uri="{FF2B5EF4-FFF2-40B4-BE49-F238E27FC236}">
              <a16:creationId xmlns:a16="http://schemas.microsoft.com/office/drawing/2014/main" id="{14E64818-EB5A-43DE-8583-09AE76178F1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a:extLst>
            <a:ext uri="{FF2B5EF4-FFF2-40B4-BE49-F238E27FC236}">
              <a16:creationId xmlns:a16="http://schemas.microsoft.com/office/drawing/2014/main" id="{235CBB20-6B3D-4F30-B284-2A0C3D3293E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a:extLst>
            <a:ext uri="{FF2B5EF4-FFF2-40B4-BE49-F238E27FC236}">
              <a16:creationId xmlns:a16="http://schemas.microsoft.com/office/drawing/2014/main" id="{FFFD9BC4-95C5-42D1-ACC9-B6547A7DF00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a:extLst>
            <a:ext uri="{FF2B5EF4-FFF2-40B4-BE49-F238E27FC236}">
              <a16:creationId xmlns:a16="http://schemas.microsoft.com/office/drawing/2014/main" id="{6E0B1DB9-78CD-4658-9379-CB67C89ECF1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a:extLst>
            <a:ext uri="{FF2B5EF4-FFF2-40B4-BE49-F238E27FC236}">
              <a16:creationId xmlns:a16="http://schemas.microsoft.com/office/drawing/2014/main" id="{49EEEAD6-30A5-49C9-9C74-256AB75DB99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a:extLst>
            <a:ext uri="{FF2B5EF4-FFF2-40B4-BE49-F238E27FC236}">
              <a16:creationId xmlns:a16="http://schemas.microsoft.com/office/drawing/2014/main" id="{3615FB5F-7C45-4BD1-9E86-A2DBC7B1E64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a:extLst>
            <a:ext uri="{FF2B5EF4-FFF2-40B4-BE49-F238E27FC236}">
              <a16:creationId xmlns:a16="http://schemas.microsoft.com/office/drawing/2014/main" id="{C6C67527-161C-4486-8BE3-A5203A94F89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4" name="テキスト ボックス 703">
          <a:extLst>
            <a:ext uri="{FF2B5EF4-FFF2-40B4-BE49-F238E27FC236}">
              <a16:creationId xmlns:a16="http://schemas.microsoft.com/office/drawing/2014/main" id="{D2A46E67-8AF0-4EBD-BCAB-CD31E0B6CF2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5" name="直線コネクタ 704">
          <a:extLst>
            <a:ext uri="{FF2B5EF4-FFF2-40B4-BE49-F238E27FC236}">
              <a16:creationId xmlns:a16="http://schemas.microsoft.com/office/drawing/2014/main" id="{F9032B05-B4A5-45F6-80D2-ECA97602480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6" name="テキスト ボックス 705">
          <a:extLst>
            <a:ext uri="{FF2B5EF4-FFF2-40B4-BE49-F238E27FC236}">
              <a16:creationId xmlns:a16="http://schemas.microsoft.com/office/drawing/2014/main" id="{CCD8A8F0-DFCB-4339-87B5-55E2BE57F04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7" name="直線コネクタ 706">
          <a:extLst>
            <a:ext uri="{FF2B5EF4-FFF2-40B4-BE49-F238E27FC236}">
              <a16:creationId xmlns:a16="http://schemas.microsoft.com/office/drawing/2014/main" id="{1D9E6340-8796-46A8-A847-B8F3122A237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8" name="テキスト ボックス 707">
          <a:extLst>
            <a:ext uri="{FF2B5EF4-FFF2-40B4-BE49-F238E27FC236}">
              <a16:creationId xmlns:a16="http://schemas.microsoft.com/office/drawing/2014/main" id="{46CB5A7F-8BF0-4023-A18B-7E802AB481E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9" name="直線コネクタ 708">
          <a:extLst>
            <a:ext uri="{FF2B5EF4-FFF2-40B4-BE49-F238E27FC236}">
              <a16:creationId xmlns:a16="http://schemas.microsoft.com/office/drawing/2014/main" id="{A3AEE785-0A49-446A-A842-973DCE3BA7B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0" name="テキスト ボックス 709">
          <a:extLst>
            <a:ext uri="{FF2B5EF4-FFF2-40B4-BE49-F238E27FC236}">
              <a16:creationId xmlns:a16="http://schemas.microsoft.com/office/drawing/2014/main" id="{F5A44C42-8EF5-4FE5-B7F1-8A183E7FCB1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1" name="直線コネクタ 710">
          <a:extLst>
            <a:ext uri="{FF2B5EF4-FFF2-40B4-BE49-F238E27FC236}">
              <a16:creationId xmlns:a16="http://schemas.microsoft.com/office/drawing/2014/main" id="{2BACECCD-6E4D-4B8A-A4DB-BF5D39E3BA7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2" name="テキスト ボックス 711">
          <a:extLst>
            <a:ext uri="{FF2B5EF4-FFF2-40B4-BE49-F238E27FC236}">
              <a16:creationId xmlns:a16="http://schemas.microsoft.com/office/drawing/2014/main" id="{AB7081AC-1DF8-4B3A-A5EA-DBB45091468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3" name="直線コネクタ 712">
          <a:extLst>
            <a:ext uri="{FF2B5EF4-FFF2-40B4-BE49-F238E27FC236}">
              <a16:creationId xmlns:a16="http://schemas.microsoft.com/office/drawing/2014/main" id="{118EDC08-7705-4C5B-ADC6-8D3F495AF7A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4" name="テキスト ボックス 713">
          <a:extLst>
            <a:ext uri="{FF2B5EF4-FFF2-40B4-BE49-F238E27FC236}">
              <a16:creationId xmlns:a16="http://schemas.microsoft.com/office/drawing/2014/main" id="{8CEC86B7-DFBE-470C-8F4D-EE4D581D068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5" name="直線コネクタ 714">
          <a:extLst>
            <a:ext uri="{FF2B5EF4-FFF2-40B4-BE49-F238E27FC236}">
              <a16:creationId xmlns:a16="http://schemas.microsoft.com/office/drawing/2014/main" id="{0BB41038-6E54-4455-B417-B9CA97EC089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6" name="テキスト ボックス 715">
          <a:extLst>
            <a:ext uri="{FF2B5EF4-FFF2-40B4-BE49-F238E27FC236}">
              <a16:creationId xmlns:a16="http://schemas.microsoft.com/office/drawing/2014/main" id="{DA98A30F-5B80-4D76-8066-C5B1713AA60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7" name="直線コネクタ 716">
          <a:extLst>
            <a:ext uri="{FF2B5EF4-FFF2-40B4-BE49-F238E27FC236}">
              <a16:creationId xmlns:a16="http://schemas.microsoft.com/office/drawing/2014/main" id="{F3CE4E5C-AF23-4A72-B50C-C452D6D1D34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8" name="【公民館】&#10;有形固定資産減価償却率グラフ枠">
          <a:extLst>
            <a:ext uri="{FF2B5EF4-FFF2-40B4-BE49-F238E27FC236}">
              <a16:creationId xmlns:a16="http://schemas.microsoft.com/office/drawing/2014/main" id="{33B82599-A3B2-424F-BA61-9C4989E3B80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19" name="直線コネクタ 718">
          <a:extLst>
            <a:ext uri="{FF2B5EF4-FFF2-40B4-BE49-F238E27FC236}">
              <a16:creationId xmlns:a16="http://schemas.microsoft.com/office/drawing/2014/main" id="{3A0261D7-AB9B-4F02-BE26-E2F1975A96B1}"/>
            </a:ext>
          </a:extLst>
        </xdr:cNvPr>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0" name="【公民館】&#10;有形固定資産減価償却率最小値テキスト">
          <a:extLst>
            <a:ext uri="{FF2B5EF4-FFF2-40B4-BE49-F238E27FC236}">
              <a16:creationId xmlns:a16="http://schemas.microsoft.com/office/drawing/2014/main" id="{FEF8E141-DA39-49BE-AE11-C48E6B56241C}"/>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1" name="直線コネクタ 720">
          <a:extLst>
            <a:ext uri="{FF2B5EF4-FFF2-40B4-BE49-F238E27FC236}">
              <a16:creationId xmlns:a16="http://schemas.microsoft.com/office/drawing/2014/main" id="{070A1916-57DB-4B4A-8719-2FF35E954B7C}"/>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22" name="【公民館】&#10;有形固定資産減価償却率最大値テキスト">
          <a:extLst>
            <a:ext uri="{FF2B5EF4-FFF2-40B4-BE49-F238E27FC236}">
              <a16:creationId xmlns:a16="http://schemas.microsoft.com/office/drawing/2014/main" id="{0D0A2C70-BED0-4170-BFDE-D4DDD06E6D40}"/>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23" name="直線コネクタ 722">
          <a:extLst>
            <a:ext uri="{FF2B5EF4-FFF2-40B4-BE49-F238E27FC236}">
              <a16:creationId xmlns:a16="http://schemas.microsoft.com/office/drawing/2014/main" id="{D160144F-505B-4547-939D-264328814563}"/>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72407</xdr:rowOff>
    </xdr:from>
    <xdr:ext cx="405111" cy="259045"/>
    <xdr:sp macro="" textlink="">
      <xdr:nvSpPr>
        <xdr:cNvPr id="724" name="【公民館】&#10;有形固定資産減価償却率平均値テキスト">
          <a:extLst>
            <a:ext uri="{FF2B5EF4-FFF2-40B4-BE49-F238E27FC236}">
              <a16:creationId xmlns:a16="http://schemas.microsoft.com/office/drawing/2014/main" id="{0AB533EE-0F74-4061-8B7E-A83D4CDCD8FE}"/>
            </a:ext>
          </a:extLst>
        </xdr:cNvPr>
        <xdr:cNvSpPr txBox="1"/>
      </xdr:nvSpPr>
      <xdr:spPr>
        <a:xfrm>
          <a:off x="16357600" y="1807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25" name="フローチャート: 判断 724">
          <a:extLst>
            <a:ext uri="{FF2B5EF4-FFF2-40B4-BE49-F238E27FC236}">
              <a16:creationId xmlns:a16="http://schemas.microsoft.com/office/drawing/2014/main" id="{7DA941FF-4672-468E-A90E-CE8D5BFD3D6F}"/>
            </a:ext>
          </a:extLst>
        </xdr:cNvPr>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26" name="フローチャート: 判断 725">
          <a:extLst>
            <a:ext uri="{FF2B5EF4-FFF2-40B4-BE49-F238E27FC236}">
              <a16:creationId xmlns:a16="http://schemas.microsoft.com/office/drawing/2014/main" id="{7E48189A-DA58-4F52-BF49-88840B72C991}"/>
            </a:ext>
          </a:extLst>
        </xdr:cNvPr>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27" name="フローチャート: 判断 726">
          <a:extLst>
            <a:ext uri="{FF2B5EF4-FFF2-40B4-BE49-F238E27FC236}">
              <a16:creationId xmlns:a16="http://schemas.microsoft.com/office/drawing/2014/main" id="{197793B1-F2B3-44E4-8CA7-D2098BC5F413}"/>
            </a:ext>
          </a:extLst>
        </xdr:cNvPr>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28" name="フローチャート: 判断 727">
          <a:extLst>
            <a:ext uri="{FF2B5EF4-FFF2-40B4-BE49-F238E27FC236}">
              <a16:creationId xmlns:a16="http://schemas.microsoft.com/office/drawing/2014/main" id="{1D58DB8E-E3DE-4A03-9997-869FE24E09E6}"/>
            </a:ext>
          </a:extLst>
        </xdr:cNvPr>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729" name="フローチャート: 判断 728">
          <a:extLst>
            <a:ext uri="{FF2B5EF4-FFF2-40B4-BE49-F238E27FC236}">
              <a16:creationId xmlns:a16="http://schemas.microsoft.com/office/drawing/2014/main" id="{156179DE-68DB-41D8-9225-9070742BBD64}"/>
            </a:ext>
          </a:extLst>
        </xdr:cNvPr>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247DBDDF-EA82-4B77-82CE-3A0004836F4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D85AD4D3-DDB5-4741-89F9-6AD4813EF79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66C222B1-5062-4910-8CE4-0FCA573710E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F58EDA6E-9691-4714-A644-2EB76915A2B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544D21EF-EBFC-47A4-AFC2-33C59F76423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735" name="楕円 734">
          <a:extLst>
            <a:ext uri="{FF2B5EF4-FFF2-40B4-BE49-F238E27FC236}">
              <a16:creationId xmlns:a16="http://schemas.microsoft.com/office/drawing/2014/main" id="{AD25A3D2-2531-45D4-877E-9E71FE6EF971}"/>
            </a:ext>
          </a:extLst>
        </xdr:cNvPr>
        <xdr:cNvSpPr/>
      </xdr:nvSpPr>
      <xdr:spPr>
        <a:xfrm>
          <a:off x="162687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141350</xdr:rowOff>
    </xdr:from>
    <xdr:ext cx="405111" cy="259045"/>
    <xdr:sp macro="" textlink="">
      <xdr:nvSpPr>
        <xdr:cNvPr id="736" name="【公民館】&#10;有形固定資産減価償却率該当値テキスト">
          <a:extLst>
            <a:ext uri="{FF2B5EF4-FFF2-40B4-BE49-F238E27FC236}">
              <a16:creationId xmlns:a16="http://schemas.microsoft.com/office/drawing/2014/main" id="{300AAD25-80FB-41D7-81E8-2A291E5D9884}"/>
            </a:ext>
          </a:extLst>
        </xdr:cNvPr>
        <xdr:cNvSpPr txBox="1"/>
      </xdr:nvSpPr>
      <xdr:spPr>
        <a:xfrm>
          <a:off x="16357600" y="17800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90714</xdr:rowOff>
    </xdr:from>
    <xdr:to>
      <xdr:col>81</xdr:col>
      <xdr:colOff>101600</xdr:colOff>
      <xdr:row>105</xdr:row>
      <xdr:rowOff>20864</xdr:rowOff>
    </xdr:to>
    <xdr:sp macro="" textlink="">
      <xdr:nvSpPr>
        <xdr:cNvPr id="737" name="楕円 736">
          <a:extLst>
            <a:ext uri="{FF2B5EF4-FFF2-40B4-BE49-F238E27FC236}">
              <a16:creationId xmlns:a16="http://schemas.microsoft.com/office/drawing/2014/main" id="{880FA3DC-916D-450D-85B8-5EDEBD448A32}"/>
            </a:ext>
          </a:extLst>
        </xdr:cNvPr>
        <xdr:cNvSpPr/>
      </xdr:nvSpPr>
      <xdr:spPr>
        <a:xfrm>
          <a:off x="15430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141514</xdr:rowOff>
    </xdr:from>
    <xdr:to>
      <xdr:col>85</xdr:col>
      <xdr:colOff>127000</xdr:colOff>
      <xdr:row>104</xdr:row>
      <xdr:rowOff>169273</xdr:rowOff>
    </xdr:to>
    <xdr:cxnSp macro="">
      <xdr:nvCxnSpPr>
        <xdr:cNvPr id="738" name="直線コネクタ 737">
          <a:extLst>
            <a:ext uri="{FF2B5EF4-FFF2-40B4-BE49-F238E27FC236}">
              <a16:creationId xmlns:a16="http://schemas.microsoft.com/office/drawing/2014/main" id="{61813CBC-441B-4553-9DE3-46C6E3BF7D40}"/>
            </a:ext>
          </a:extLst>
        </xdr:cNvPr>
        <xdr:cNvCxnSpPr/>
      </xdr:nvCxnSpPr>
      <xdr:spPr>
        <a:xfrm>
          <a:off x="15481300" y="1797231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56424</xdr:rowOff>
    </xdr:from>
    <xdr:to>
      <xdr:col>76</xdr:col>
      <xdr:colOff>165100</xdr:colOff>
      <xdr:row>104</xdr:row>
      <xdr:rowOff>158024</xdr:rowOff>
    </xdr:to>
    <xdr:sp macro="" textlink="">
      <xdr:nvSpPr>
        <xdr:cNvPr id="739" name="楕円 738">
          <a:extLst>
            <a:ext uri="{FF2B5EF4-FFF2-40B4-BE49-F238E27FC236}">
              <a16:creationId xmlns:a16="http://schemas.microsoft.com/office/drawing/2014/main" id="{2591DDFE-8BC5-450B-9B7D-B8BE4D21B9E5}"/>
            </a:ext>
          </a:extLst>
        </xdr:cNvPr>
        <xdr:cNvSpPr/>
      </xdr:nvSpPr>
      <xdr:spPr>
        <a:xfrm>
          <a:off x="14541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107224</xdr:rowOff>
    </xdr:from>
    <xdr:to>
      <xdr:col>81</xdr:col>
      <xdr:colOff>50800</xdr:colOff>
      <xdr:row>104</xdr:row>
      <xdr:rowOff>141514</xdr:rowOff>
    </xdr:to>
    <xdr:cxnSp macro="">
      <xdr:nvCxnSpPr>
        <xdr:cNvPr id="740" name="直線コネクタ 739">
          <a:extLst>
            <a:ext uri="{FF2B5EF4-FFF2-40B4-BE49-F238E27FC236}">
              <a16:creationId xmlns:a16="http://schemas.microsoft.com/office/drawing/2014/main" id="{36CD59F2-7F1C-4E4D-9D03-18FCBA123EC9}"/>
            </a:ext>
          </a:extLst>
        </xdr:cNvPr>
        <xdr:cNvCxnSpPr/>
      </xdr:nvCxnSpPr>
      <xdr:spPr>
        <a:xfrm>
          <a:off x="14592300" y="1793802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69487</xdr:rowOff>
    </xdr:from>
    <xdr:to>
      <xdr:col>72</xdr:col>
      <xdr:colOff>38100</xdr:colOff>
      <xdr:row>103</xdr:row>
      <xdr:rowOff>171087</xdr:rowOff>
    </xdr:to>
    <xdr:sp macro="" textlink="">
      <xdr:nvSpPr>
        <xdr:cNvPr id="741" name="楕円 740">
          <a:extLst>
            <a:ext uri="{FF2B5EF4-FFF2-40B4-BE49-F238E27FC236}">
              <a16:creationId xmlns:a16="http://schemas.microsoft.com/office/drawing/2014/main" id="{CB875A83-59AA-4A0A-AF0F-73446B07BAF1}"/>
            </a:ext>
          </a:extLst>
        </xdr:cNvPr>
        <xdr:cNvSpPr/>
      </xdr:nvSpPr>
      <xdr:spPr>
        <a:xfrm>
          <a:off x="13652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120287</xdr:rowOff>
    </xdr:from>
    <xdr:to>
      <xdr:col>76</xdr:col>
      <xdr:colOff>114300</xdr:colOff>
      <xdr:row>104</xdr:row>
      <xdr:rowOff>107224</xdr:rowOff>
    </xdr:to>
    <xdr:cxnSp macro="">
      <xdr:nvCxnSpPr>
        <xdr:cNvPr id="742" name="直線コネクタ 741">
          <a:extLst>
            <a:ext uri="{FF2B5EF4-FFF2-40B4-BE49-F238E27FC236}">
              <a16:creationId xmlns:a16="http://schemas.microsoft.com/office/drawing/2014/main" id="{6A3D8DFA-5A7F-4C93-97EB-52AC494CEA65}"/>
            </a:ext>
          </a:extLst>
        </xdr:cNvPr>
        <xdr:cNvCxnSpPr/>
      </xdr:nvCxnSpPr>
      <xdr:spPr>
        <a:xfrm>
          <a:off x="13703300" y="17779637"/>
          <a:ext cx="8890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7093</xdr:rowOff>
    </xdr:from>
    <xdr:ext cx="405111" cy="259045"/>
    <xdr:sp macro="" textlink="">
      <xdr:nvSpPr>
        <xdr:cNvPr id="743" name="n_1aveValue【公民館】&#10;有形固定資産減価償却率">
          <a:extLst>
            <a:ext uri="{FF2B5EF4-FFF2-40B4-BE49-F238E27FC236}">
              <a16:creationId xmlns:a16="http://schemas.microsoft.com/office/drawing/2014/main" id="{325A8E87-6169-4034-ABF6-E5B4FADD95A3}"/>
            </a:ext>
          </a:extLst>
        </xdr:cNvPr>
        <xdr:cNvSpPr txBox="1"/>
      </xdr:nvSpPr>
      <xdr:spPr>
        <a:xfrm>
          <a:off x="152660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16890</xdr:rowOff>
    </xdr:from>
    <xdr:ext cx="405111" cy="259045"/>
    <xdr:sp macro="" textlink="">
      <xdr:nvSpPr>
        <xdr:cNvPr id="744" name="n_2aveValue【公民館】&#10;有形固定資産減価償却率">
          <a:extLst>
            <a:ext uri="{FF2B5EF4-FFF2-40B4-BE49-F238E27FC236}">
              <a16:creationId xmlns:a16="http://schemas.microsoft.com/office/drawing/2014/main" id="{8A5E6175-5239-4668-B658-6970E9B3775F}"/>
            </a:ext>
          </a:extLst>
        </xdr:cNvPr>
        <xdr:cNvSpPr txBox="1"/>
      </xdr:nvSpPr>
      <xdr:spPr>
        <a:xfrm>
          <a:off x="14389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165479</xdr:rowOff>
    </xdr:from>
    <xdr:ext cx="405111" cy="259045"/>
    <xdr:sp macro="" textlink="">
      <xdr:nvSpPr>
        <xdr:cNvPr id="745" name="n_3aveValue【公民館】&#10;有形固定資産減価償却率">
          <a:extLst>
            <a:ext uri="{FF2B5EF4-FFF2-40B4-BE49-F238E27FC236}">
              <a16:creationId xmlns:a16="http://schemas.microsoft.com/office/drawing/2014/main" id="{C1CF4FDE-8326-4630-8782-F246D3A60AE2}"/>
            </a:ext>
          </a:extLst>
        </xdr:cNvPr>
        <xdr:cNvSpPr txBox="1"/>
      </xdr:nvSpPr>
      <xdr:spPr>
        <a:xfrm>
          <a:off x="13500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746" name="n_4aveValue【公民館】&#10;有形固定資産減価償却率">
          <a:extLst>
            <a:ext uri="{FF2B5EF4-FFF2-40B4-BE49-F238E27FC236}">
              <a16:creationId xmlns:a16="http://schemas.microsoft.com/office/drawing/2014/main" id="{BDD14489-2CAA-4E56-B8BB-38C5C728F65D}"/>
            </a:ext>
          </a:extLst>
        </xdr:cNvPr>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37391</xdr:rowOff>
    </xdr:from>
    <xdr:ext cx="405111" cy="259045"/>
    <xdr:sp macro="" textlink="">
      <xdr:nvSpPr>
        <xdr:cNvPr id="747" name="n_1mainValue【公民館】&#10;有形固定資産減価償却率">
          <a:extLst>
            <a:ext uri="{FF2B5EF4-FFF2-40B4-BE49-F238E27FC236}">
              <a16:creationId xmlns:a16="http://schemas.microsoft.com/office/drawing/2014/main" id="{F4F97106-522A-4BB5-84E2-FB4CDE5EF7DE}"/>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3101</xdr:rowOff>
    </xdr:from>
    <xdr:ext cx="405111" cy="259045"/>
    <xdr:sp macro="" textlink="">
      <xdr:nvSpPr>
        <xdr:cNvPr id="748" name="n_2mainValue【公民館】&#10;有形固定資産減価償却率">
          <a:extLst>
            <a:ext uri="{FF2B5EF4-FFF2-40B4-BE49-F238E27FC236}">
              <a16:creationId xmlns:a16="http://schemas.microsoft.com/office/drawing/2014/main" id="{058A93D6-ABE1-4DA2-B766-D30C98281F89}"/>
            </a:ext>
          </a:extLst>
        </xdr:cNvPr>
        <xdr:cNvSpPr txBox="1"/>
      </xdr:nvSpPr>
      <xdr:spPr>
        <a:xfrm>
          <a:off x="14389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16164</xdr:rowOff>
    </xdr:from>
    <xdr:ext cx="405111" cy="259045"/>
    <xdr:sp macro="" textlink="">
      <xdr:nvSpPr>
        <xdr:cNvPr id="749" name="n_3mainValue【公民館】&#10;有形固定資産減価償却率">
          <a:extLst>
            <a:ext uri="{FF2B5EF4-FFF2-40B4-BE49-F238E27FC236}">
              <a16:creationId xmlns:a16="http://schemas.microsoft.com/office/drawing/2014/main" id="{C631FB43-1F71-47D0-8D55-558F16BD70C9}"/>
            </a:ext>
          </a:extLst>
        </xdr:cNvPr>
        <xdr:cNvSpPr txBox="1"/>
      </xdr:nvSpPr>
      <xdr:spPr>
        <a:xfrm>
          <a:off x="135007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a:extLst>
            <a:ext uri="{FF2B5EF4-FFF2-40B4-BE49-F238E27FC236}">
              <a16:creationId xmlns:a16="http://schemas.microsoft.com/office/drawing/2014/main" id="{01ABDBBC-3F46-4FED-A615-1774CD01DCC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a:extLst>
            <a:ext uri="{FF2B5EF4-FFF2-40B4-BE49-F238E27FC236}">
              <a16:creationId xmlns:a16="http://schemas.microsoft.com/office/drawing/2014/main" id="{45ADC174-C33E-4669-9EE0-FA2BD4FC973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a:extLst>
            <a:ext uri="{FF2B5EF4-FFF2-40B4-BE49-F238E27FC236}">
              <a16:creationId xmlns:a16="http://schemas.microsoft.com/office/drawing/2014/main" id="{8B6CA3D9-152F-4687-B9FE-7E20AB84230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a:extLst>
            <a:ext uri="{FF2B5EF4-FFF2-40B4-BE49-F238E27FC236}">
              <a16:creationId xmlns:a16="http://schemas.microsoft.com/office/drawing/2014/main" id="{BEF32CB0-1625-479D-BD11-997808648CF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a:extLst>
            <a:ext uri="{FF2B5EF4-FFF2-40B4-BE49-F238E27FC236}">
              <a16:creationId xmlns:a16="http://schemas.microsoft.com/office/drawing/2014/main" id="{EBCF3073-BC77-46AF-A596-46FD55E7BE6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a:extLst>
            <a:ext uri="{FF2B5EF4-FFF2-40B4-BE49-F238E27FC236}">
              <a16:creationId xmlns:a16="http://schemas.microsoft.com/office/drawing/2014/main" id="{0409ACDB-FF63-4E3F-A048-1F141FD43BF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a:extLst>
            <a:ext uri="{FF2B5EF4-FFF2-40B4-BE49-F238E27FC236}">
              <a16:creationId xmlns:a16="http://schemas.microsoft.com/office/drawing/2014/main" id="{A58A5E7C-F76A-440C-B992-DA8795B88EC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a:extLst>
            <a:ext uri="{FF2B5EF4-FFF2-40B4-BE49-F238E27FC236}">
              <a16:creationId xmlns:a16="http://schemas.microsoft.com/office/drawing/2014/main" id="{A46D96A4-CFBA-485C-A524-08A873B8BF4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8" name="テキスト ボックス 757">
          <a:extLst>
            <a:ext uri="{FF2B5EF4-FFF2-40B4-BE49-F238E27FC236}">
              <a16:creationId xmlns:a16="http://schemas.microsoft.com/office/drawing/2014/main" id="{853D0470-7D5A-42ED-9F5B-8F3D41038F6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9" name="直線コネクタ 758">
          <a:extLst>
            <a:ext uri="{FF2B5EF4-FFF2-40B4-BE49-F238E27FC236}">
              <a16:creationId xmlns:a16="http://schemas.microsoft.com/office/drawing/2014/main" id="{A7B28E1C-884C-4444-BD7B-07BD4832BFA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0" name="直線コネクタ 759">
          <a:extLst>
            <a:ext uri="{FF2B5EF4-FFF2-40B4-BE49-F238E27FC236}">
              <a16:creationId xmlns:a16="http://schemas.microsoft.com/office/drawing/2014/main" id="{CEC920EB-199B-4BB2-9E5A-B41D3399CCC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1" name="テキスト ボックス 760">
          <a:extLst>
            <a:ext uri="{FF2B5EF4-FFF2-40B4-BE49-F238E27FC236}">
              <a16:creationId xmlns:a16="http://schemas.microsoft.com/office/drawing/2014/main" id="{C9BD13B2-E176-4094-8C30-65E3C52B011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2" name="直線コネクタ 761">
          <a:extLst>
            <a:ext uri="{FF2B5EF4-FFF2-40B4-BE49-F238E27FC236}">
              <a16:creationId xmlns:a16="http://schemas.microsoft.com/office/drawing/2014/main" id="{58B4192E-AD52-4B96-AEF6-4CC99250505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3" name="テキスト ボックス 762">
          <a:extLst>
            <a:ext uri="{FF2B5EF4-FFF2-40B4-BE49-F238E27FC236}">
              <a16:creationId xmlns:a16="http://schemas.microsoft.com/office/drawing/2014/main" id="{4A73CC94-3CF6-4845-9949-17A45414FB3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4" name="直線コネクタ 763">
          <a:extLst>
            <a:ext uri="{FF2B5EF4-FFF2-40B4-BE49-F238E27FC236}">
              <a16:creationId xmlns:a16="http://schemas.microsoft.com/office/drawing/2014/main" id="{C93AA385-F410-4030-85F8-62931CF7980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5" name="テキスト ボックス 764">
          <a:extLst>
            <a:ext uri="{FF2B5EF4-FFF2-40B4-BE49-F238E27FC236}">
              <a16:creationId xmlns:a16="http://schemas.microsoft.com/office/drawing/2014/main" id="{6FB451C3-3167-4AFE-B29C-C58908C78E6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6" name="直線コネクタ 765">
          <a:extLst>
            <a:ext uri="{FF2B5EF4-FFF2-40B4-BE49-F238E27FC236}">
              <a16:creationId xmlns:a16="http://schemas.microsoft.com/office/drawing/2014/main" id="{217F93C0-A24A-430A-9B1D-71B71725069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7" name="テキスト ボックス 766">
          <a:extLst>
            <a:ext uri="{FF2B5EF4-FFF2-40B4-BE49-F238E27FC236}">
              <a16:creationId xmlns:a16="http://schemas.microsoft.com/office/drawing/2014/main" id="{F3027CDF-7304-4305-B6E9-B740599B72F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8" name="直線コネクタ 767">
          <a:extLst>
            <a:ext uri="{FF2B5EF4-FFF2-40B4-BE49-F238E27FC236}">
              <a16:creationId xmlns:a16="http://schemas.microsoft.com/office/drawing/2014/main" id="{F6266217-1017-4728-88DA-1138BF2BCBC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9" name="テキスト ボックス 768">
          <a:extLst>
            <a:ext uri="{FF2B5EF4-FFF2-40B4-BE49-F238E27FC236}">
              <a16:creationId xmlns:a16="http://schemas.microsoft.com/office/drawing/2014/main" id="{5E89154F-9786-40A5-85F3-D648B6DB2A8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0" name="直線コネクタ 769">
          <a:extLst>
            <a:ext uri="{FF2B5EF4-FFF2-40B4-BE49-F238E27FC236}">
              <a16:creationId xmlns:a16="http://schemas.microsoft.com/office/drawing/2014/main" id="{2A7AF99C-504B-420F-80EB-9CBA7E809EE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1" name="テキスト ボックス 770">
          <a:extLst>
            <a:ext uri="{FF2B5EF4-FFF2-40B4-BE49-F238E27FC236}">
              <a16:creationId xmlns:a16="http://schemas.microsoft.com/office/drawing/2014/main" id="{5E8E198E-667D-4063-B344-5BF0D856587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2" name="直線コネクタ 771">
          <a:extLst>
            <a:ext uri="{FF2B5EF4-FFF2-40B4-BE49-F238E27FC236}">
              <a16:creationId xmlns:a16="http://schemas.microsoft.com/office/drawing/2014/main" id="{80CB1C88-EF47-4A2C-B676-E49F16B0456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3" name="テキスト ボックス 772">
          <a:extLst>
            <a:ext uri="{FF2B5EF4-FFF2-40B4-BE49-F238E27FC236}">
              <a16:creationId xmlns:a16="http://schemas.microsoft.com/office/drawing/2014/main" id="{56CCB3EC-7189-4CB9-888F-43B22807B4A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4" name="【公民館】&#10;一人当たり面積グラフ枠">
          <a:extLst>
            <a:ext uri="{FF2B5EF4-FFF2-40B4-BE49-F238E27FC236}">
              <a16:creationId xmlns:a16="http://schemas.microsoft.com/office/drawing/2014/main" id="{066A80CD-9BBA-478A-9342-EE0F36B3085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775" name="直線コネクタ 774">
          <a:extLst>
            <a:ext uri="{FF2B5EF4-FFF2-40B4-BE49-F238E27FC236}">
              <a16:creationId xmlns:a16="http://schemas.microsoft.com/office/drawing/2014/main" id="{2A3AA12B-0D42-4559-8BCE-9EFDDCB0E4F1}"/>
            </a:ext>
          </a:extLst>
        </xdr:cNvPr>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76" name="【公民館】&#10;一人当たり面積最小値テキスト">
          <a:extLst>
            <a:ext uri="{FF2B5EF4-FFF2-40B4-BE49-F238E27FC236}">
              <a16:creationId xmlns:a16="http://schemas.microsoft.com/office/drawing/2014/main" id="{293137C2-7439-4CCE-8C2E-2930D69E6BE0}"/>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77" name="直線コネクタ 776">
          <a:extLst>
            <a:ext uri="{FF2B5EF4-FFF2-40B4-BE49-F238E27FC236}">
              <a16:creationId xmlns:a16="http://schemas.microsoft.com/office/drawing/2014/main" id="{3CA07B5D-D323-4BCD-8FF3-03F6C1F0196C}"/>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778" name="【公民館】&#10;一人当たり面積最大値テキスト">
          <a:extLst>
            <a:ext uri="{FF2B5EF4-FFF2-40B4-BE49-F238E27FC236}">
              <a16:creationId xmlns:a16="http://schemas.microsoft.com/office/drawing/2014/main" id="{9FC1CAD3-7D04-4ABE-9E1E-5A892731CBBB}"/>
            </a:ext>
          </a:extLst>
        </xdr:cNvPr>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779" name="直線コネクタ 778">
          <a:extLst>
            <a:ext uri="{FF2B5EF4-FFF2-40B4-BE49-F238E27FC236}">
              <a16:creationId xmlns:a16="http://schemas.microsoft.com/office/drawing/2014/main" id="{9E901125-0752-4D24-88C1-AD7091B603EE}"/>
            </a:ext>
          </a:extLst>
        </xdr:cNvPr>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780" name="【公民館】&#10;一人当たり面積平均値テキスト">
          <a:extLst>
            <a:ext uri="{FF2B5EF4-FFF2-40B4-BE49-F238E27FC236}">
              <a16:creationId xmlns:a16="http://schemas.microsoft.com/office/drawing/2014/main" id="{50FA5E24-5AF8-4423-8FBB-5B393591BBA8}"/>
            </a:ext>
          </a:extLst>
        </xdr:cNvPr>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81" name="フローチャート: 判断 780">
          <a:extLst>
            <a:ext uri="{FF2B5EF4-FFF2-40B4-BE49-F238E27FC236}">
              <a16:creationId xmlns:a16="http://schemas.microsoft.com/office/drawing/2014/main" id="{E3B406B3-BBCD-420A-A6DA-3828530BB265}"/>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782" name="フローチャート: 判断 781">
          <a:extLst>
            <a:ext uri="{FF2B5EF4-FFF2-40B4-BE49-F238E27FC236}">
              <a16:creationId xmlns:a16="http://schemas.microsoft.com/office/drawing/2014/main" id="{1E4F79E8-57BC-420A-9364-71FD71B5C743}"/>
            </a:ext>
          </a:extLst>
        </xdr:cNvPr>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83" name="フローチャート: 判断 782">
          <a:extLst>
            <a:ext uri="{FF2B5EF4-FFF2-40B4-BE49-F238E27FC236}">
              <a16:creationId xmlns:a16="http://schemas.microsoft.com/office/drawing/2014/main" id="{82309BF4-C2CD-4703-975E-5E30342C62AF}"/>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784" name="フローチャート: 判断 783">
          <a:extLst>
            <a:ext uri="{FF2B5EF4-FFF2-40B4-BE49-F238E27FC236}">
              <a16:creationId xmlns:a16="http://schemas.microsoft.com/office/drawing/2014/main" id="{21C5AAC7-9CA3-4508-9383-C6453051292F}"/>
            </a:ext>
          </a:extLst>
        </xdr:cNvPr>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785" name="フローチャート: 判断 784">
          <a:extLst>
            <a:ext uri="{FF2B5EF4-FFF2-40B4-BE49-F238E27FC236}">
              <a16:creationId xmlns:a16="http://schemas.microsoft.com/office/drawing/2014/main" id="{84846A23-24C2-4259-86E0-5DEA940C4E5B}"/>
            </a:ext>
          </a:extLst>
        </xdr:cNvPr>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7B3D3B8D-AE8C-472F-8B9B-C77671F4F08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36F5EBB3-CB50-46D8-BA22-1F0FFFFD211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7819436A-18E1-4539-881D-3C8802EB0D3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801DB725-4C9A-428C-93D4-56816406A5C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90CBDBC3-22EB-40E9-B5F7-A883408A398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791" name="楕円 790">
          <a:extLst>
            <a:ext uri="{FF2B5EF4-FFF2-40B4-BE49-F238E27FC236}">
              <a16:creationId xmlns:a16="http://schemas.microsoft.com/office/drawing/2014/main" id="{25F8E1BC-52C5-4063-98EA-61D78B77A5CF}"/>
            </a:ext>
          </a:extLst>
        </xdr:cNvPr>
        <xdr:cNvSpPr/>
      </xdr:nvSpPr>
      <xdr:spPr>
        <a:xfrm>
          <a:off x="22110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151147</xdr:rowOff>
    </xdr:from>
    <xdr:ext cx="469744" cy="259045"/>
    <xdr:sp macro="" textlink="">
      <xdr:nvSpPr>
        <xdr:cNvPr id="792" name="【公民館】&#10;一人当たり面積該当値テキスト">
          <a:extLst>
            <a:ext uri="{FF2B5EF4-FFF2-40B4-BE49-F238E27FC236}">
              <a16:creationId xmlns:a16="http://schemas.microsoft.com/office/drawing/2014/main" id="{ADCABF33-0B5F-4DE8-B0BF-6926E50673D5}"/>
            </a:ext>
          </a:extLst>
        </xdr:cNvPr>
        <xdr:cNvSpPr txBox="1"/>
      </xdr:nvSpPr>
      <xdr:spPr>
        <a:xfrm>
          <a:off x="22199600" y="179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69487</xdr:rowOff>
    </xdr:from>
    <xdr:to>
      <xdr:col>112</xdr:col>
      <xdr:colOff>38100</xdr:colOff>
      <xdr:row>104</xdr:row>
      <xdr:rowOff>171087</xdr:rowOff>
    </xdr:to>
    <xdr:sp macro="" textlink="">
      <xdr:nvSpPr>
        <xdr:cNvPr id="793" name="楕円 792">
          <a:extLst>
            <a:ext uri="{FF2B5EF4-FFF2-40B4-BE49-F238E27FC236}">
              <a16:creationId xmlns:a16="http://schemas.microsoft.com/office/drawing/2014/main" id="{3AAC523F-6435-4B5A-8148-0AD4201F75D5}"/>
            </a:ext>
          </a:extLst>
        </xdr:cNvPr>
        <xdr:cNvSpPr/>
      </xdr:nvSpPr>
      <xdr:spPr>
        <a:xfrm>
          <a:off x="212725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120287</xdr:rowOff>
    </xdr:from>
    <xdr:to>
      <xdr:col>116</xdr:col>
      <xdr:colOff>63500</xdr:colOff>
      <xdr:row>106</xdr:row>
      <xdr:rowOff>7620</xdr:rowOff>
    </xdr:to>
    <xdr:cxnSp macro="">
      <xdr:nvCxnSpPr>
        <xdr:cNvPr id="794" name="直線コネクタ 793">
          <a:extLst>
            <a:ext uri="{FF2B5EF4-FFF2-40B4-BE49-F238E27FC236}">
              <a16:creationId xmlns:a16="http://schemas.microsoft.com/office/drawing/2014/main" id="{1DECE1DE-4508-47B4-823D-98EDC771380E}"/>
            </a:ext>
          </a:extLst>
        </xdr:cNvPr>
        <xdr:cNvCxnSpPr/>
      </xdr:nvCxnSpPr>
      <xdr:spPr>
        <a:xfrm>
          <a:off x="21323300" y="17951087"/>
          <a:ext cx="838200" cy="23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79284</xdr:rowOff>
    </xdr:from>
    <xdr:to>
      <xdr:col>107</xdr:col>
      <xdr:colOff>101600</xdr:colOff>
      <xdr:row>105</xdr:row>
      <xdr:rowOff>9434</xdr:rowOff>
    </xdr:to>
    <xdr:sp macro="" textlink="">
      <xdr:nvSpPr>
        <xdr:cNvPr id="795" name="楕円 794">
          <a:extLst>
            <a:ext uri="{FF2B5EF4-FFF2-40B4-BE49-F238E27FC236}">
              <a16:creationId xmlns:a16="http://schemas.microsoft.com/office/drawing/2014/main" id="{9302F43C-90AE-4983-A4F0-1FE194EF7046}"/>
            </a:ext>
          </a:extLst>
        </xdr:cNvPr>
        <xdr:cNvSpPr/>
      </xdr:nvSpPr>
      <xdr:spPr>
        <a:xfrm>
          <a:off x="20383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120287</xdr:rowOff>
    </xdr:from>
    <xdr:to>
      <xdr:col>111</xdr:col>
      <xdr:colOff>177800</xdr:colOff>
      <xdr:row>104</xdr:row>
      <xdr:rowOff>130084</xdr:rowOff>
    </xdr:to>
    <xdr:cxnSp macro="">
      <xdr:nvCxnSpPr>
        <xdr:cNvPr id="796" name="直線コネクタ 795">
          <a:extLst>
            <a:ext uri="{FF2B5EF4-FFF2-40B4-BE49-F238E27FC236}">
              <a16:creationId xmlns:a16="http://schemas.microsoft.com/office/drawing/2014/main" id="{887B6B94-D9DF-4E2F-A5D2-0B36F580C922}"/>
            </a:ext>
          </a:extLst>
        </xdr:cNvPr>
        <xdr:cNvCxnSpPr/>
      </xdr:nvCxnSpPr>
      <xdr:spPr>
        <a:xfrm flipV="1">
          <a:off x="20434300" y="1795108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90714</xdr:rowOff>
    </xdr:from>
    <xdr:to>
      <xdr:col>102</xdr:col>
      <xdr:colOff>165100</xdr:colOff>
      <xdr:row>105</xdr:row>
      <xdr:rowOff>20864</xdr:rowOff>
    </xdr:to>
    <xdr:sp macro="" textlink="">
      <xdr:nvSpPr>
        <xdr:cNvPr id="797" name="楕円 796">
          <a:extLst>
            <a:ext uri="{FF2B5EF4-FFF2-40B4-BE49-F238E27FC236}">
              <a16:creationId xmlns:a16="http://schemas.microsoft.com/office/drawing/2014/main" id="{277497CB-973B-4407-83BD-FE99EC8355C3}"/>
            </a:ext>
          </a:extLst>
        </xdr:cNvPr>
        <xdr:cNvSpPr/>
      </xdr:nvSpPr>
      <xdr:spPr>
        <a:xfrm>
          <a:off x="19494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130084</xdr:rowOff>
    </xdr:from>
    <xdr:to>
      <xdr:col>107</xdr:col>
      <xdr:colOff>50800</xdr:colOff>
      <xdr:row>104</xdr:row>
      <xdr:rowOff>141514</xdr:rowOff>
    </xdr:to>
    <xdr:cxnSp macro="">
      <xdr:nvCxnSpPr>
        <xdr:cNvPr id="798" name="直線コネクタ 797">
          <a:extLst>
            <a:ext uri="{FF2B5EF4-FFF2-40B4-BE49-F238E27FC236}">
              <a16:creationId xmlns:a16="http://schemas.microsoft.com/office/drawing/2014/main" id="{AFE08131-4447-4F64-BD69-70F82515BB66}"/>
            </a:ext>
          </a:extLst>
        </xdr:cNvPr>
        <xdr:cNvCxnSpPr/>
      </xdr:nvCxnSpPr>
      <xdr:spPr>
        <a:xfrm flipV="1">
          <a:off x="19545300" y="1796088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69141</xdr:rowOff>
    </xdr:from>
    <xdr:ext cx="469744" cy="259045"/>
    <xdr:sp macro="" textlink="">
      <xdr:nvSpPr>
        <xdr:cNvPr id="799" name="n_1aveValue【公民館】&#10;一人当たり面積">
          <a:extLst>
            <a:ext uri="{FF2B5EF4-FFF2-40B4-BE49-F238E27FC236}">
              <a16:creationId xmlns:a16="http://schemas.microsoft.com/office/drawing/2014/main" id="{CCA26F3C-F76E-4026-A67A-6009B5A0C9A0}"/>
            </a:ext>
          </a:extLst>
        </xdr:cNvPr>
        <xdr:cNvSpPr txBox="1"/>
      </xdr:nvSpPr>
      <xdr:spPr>
        <a:xfrm>
          <a:off x="21075727" y="1841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800" name="n_2aveValue【公民館】&#10;一人当たり面積">
          <a:extLst>
            <a:ext uri="{FF2B5EF4-FFF2-40B4-BE49-F238E27FC236}">
              <a16:creationId xmlns:a16="http://schemas.microsoft.com/office/drawing/2014/main" id="{CA28A05E-AC2C-4313-AC7B-6300E341425A}"/>
            </a:ext>
          </a:extLst>
        </xdr:cNvPr>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801" name="n_3aveValue【公民館】&#10;一人当たり面積">
          <a:extLst>
            <a:ext uri="{FF2B5EF4-FFF2-40B4-BE49-F238E27FC236}">
              <a16:creationId xmlns:a16="http://schemas.microsoft.com/office/drawing/2014/main" id="{AF38CC25-A728-4655-BCFC-99E8DBBB22F6}"/>
            </a:ext>
          </a:extLst>
        </xdr:cNvPr>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802" name="n_4aveValue【公民館】&#10;一人当たり面積">
          <a:extLst>
            <a:ext uri="{FF2B5EF4-FFF2-40B4-BE49-F238E27FC236}">
              <a16:creationId xmlns:a16="http://schemas.microsoft.com/office/drawing/2014/main" id="{910BDBBF-0B13-4043-848A-3100E81DDE1A}"/>
            </a:ext>
          </a:extLst>
        </xdr:cNvPr>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16164</xdr:rowOff>
    </xdr:from>
    <xdr:ext cx="469744" cy="259045"/>
    <xdr:sp macro="" textlink="">
      <xdr:nvSpPr>
        <xdr:cNvPr id="803" name="n_1mainValue【公民館】&#10;一人当たり面積">
          <a:extLst>
            <a:ext uri="{FF2B5EF4-FFF2-40B4-BE49-F238E27FC236}">
              <a16:creationId xmlns:a16="http://schemas.microsoft.com/office/drawing/2014/main" id="{89A6051A-6682-4587-B548-8350D9449E5A}"/>
            </a:ext>
          </a:extLst>
        </xdr:cNvPr>
        <xdr:cNvSpPr txBox="1"/>
      </xdr:nvSpPr>
      <xdr:spPr>
        <a:xfrm>
          <a:off x="21075727" y="1767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25961</xdr:rowOff>
    </xdr:from>
    <xdr:ext cx="469744" cy="259045"/>
    <xdr:sp macro="" textlink="">
      <xdr:nvSpPr>
        <xdr:cNvPr id="804" name="n_2mainValue【公民館】&#10;一人当たり面積">
          <a:extLst>
            <a:ext uri="{FF2B5EF4-FFF2-40B4-BE49-F238E27FC236}">
              <a16:creationId xmlns:a16="http://schemas.microsoft.com/office/drawing/2014/main" id="{B4D6769B-69E7-496B-A082-2AFB902FDDD7}"/>
            </a:ext>
          </a:extLst>
        </xdr:cNvPr>
        <xdr:cNvSpPr txBox="1"/>
      </xdr:nvSpPr>
      <xdr:spPr>
        <a:xfrm>
          <a:off x="20199427" y="1768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37391</xdr:rowOff>
    </xdr:from>
    <xdr:ext cx="469744" cy="259045"/>
    <xdr:sp macro="" textlink="">
      <xdr:nvSpPr>
        <xdr:cNvPr id="805" name="n_3mainValue【公民館】&#10;一人当たり面積">
          <a:extLst>
            <a:ext uri="{FF2B5EF4-FFF2-40B4-BE49-F238E27FC236}">
              <a16:creationId xmlns:a16="http://schemas.microsoft.com/office/drawing/2014/main" id="{AC6F1E06-81C7-42AC-A528-78186729F996}"/>
            </a:ext>
          </a:extLst>
        </xdr:cNvPr>
        <xdr:cNvSpPr txBox="1"/>
      </xdr:nvSpPr>
      <xdr:spPr>
        <a:xfrm>
          <a:off x="19310427" y="1769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6" name="正方形/長方形 805">
          <a:extLst>
            <a:ext uri="{FF2B5EF4-FFF2-40B4-BE49-F238E27FC236}">
              <a16:creationId xmlns:a16="http://schemas.microsoft.com/office/drawing/2014/main" id="{08467FFD-D95C-4DB6-97F7-8FE8166863C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7" name="正方形/長方形 806">
          <a:extLst>
            <a:ext uri="{FF2B5EF4-FFF2-40B4-BE49-F238E27FC236}">
              <a16:creationId xmlns:a16="http://schemas.microsoft.com/office/drawing/2014/main" id="{8D75DD91-B821-4EC8-8B5F-DAAA4BEF25F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8" name="テキスト ボックス 807">
          <a:extLst>
            <a:ext uri="{FF2B5EF4-FFF2-40B4-BE49-F238E27FC236}">
              <a16:creationId xmlns:a16="http://schemas.microsoft.com/office/drawing/2014/main" id="{155435E9-904F-42B1-BEDA-09413DE6322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有形固定資産減価償却率が類似団体内平均値よりも上回っている施設分類は、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のみで、その他の施設分類については、類似団体内平均値を下回っている。</a:t>
          </a:r>
          <a:endParaRPr lang="ja-JP" altLang="ja-JP" sz="1400">
            <a:effectLst/>
          </a:endParaRPr>
        </a:p>
        <a:p>
          <a:r>
            <a:rPr kumimoji="1" lang="ja-JP" altLang="ja-JP" sz="1100">
              <a:solidFill>
                <a:schemeClr val="dk1"/>
              </a:solidFill>
              <a:effectLst/>
              <a:latin typeface="+mn-lt"/>
              <a:ea typeface="+mn-ea"/>
              <a:cs typeface="+mn-cs"/>
            </a:rPr>
            <a:t>　公営住宅については、「公営住宅長寿命化計画」に基づき、施設の維持・改善・建て替えを推進し、学校施設については「対馬市立学校及び幼稚園推進計画」に基づき保護者及び地域住民の理解を得ながら学校の統廃合を推進する。</a:t>
          </a:r>
          <a:endParaRPr lang="ja-JP" altLang="ja-JP" sz="1400">
            <a:effectLst/>
          </a:endParaRPr>
        </a:p>
        <a:p>
          <a:r>
            <a:rPr kumimoji="1" lang="ja-JP" altLang="ja-JP" sz="1100">
              <a:solidFill>
                <a:schemeClr val="dk1"/>
              </a:solidFill>
              <a:effectLst/>
              <a:latin typeface="+mn-lt"/>
              <a:ea typeface="+mn-ea"/>
              <a:cs typeface="+mn-cs"/>
            </a:rPr>
            <a:t>　また、それぞれの施設の状況や規模を総合的に検討し、市民サービスと財政状況のバランスがとれるよう、施設の更新や改修を適切に実施する。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DC98EE7-C9B4-4ECF-9A8F-DE9C92372E9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414D221-B0DF-4276-858C-16CEDE58036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5D22185-1805-46CA-B8FF-A7067868E0B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451E393-44C4-46A7-821E-4B5C37B8BD8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長崎県対馬市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DA3CA60-2029-45B2-B506-9FA1E7E2FAC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66500FD-663B-4C75-8FD2-44508879057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0E43737-BB52-4C18-82CC-C399A7DFFB1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9567AD7-390C-4BB6-B1CA-722FB089C42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41D048F-9BA9-4AF0-AE80-5314074B41F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5A4F34B-C397-4A0F-B9E3-46456316020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30,377
30,143
707.42
33,261,701
32,107,142
700,130
16,886,655
44,441,779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8F5D54F-8F84-4646-935C-13B7401AAF9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050E0E6-FF09-474D-9450-0E8D31C68A8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B729709-5384-49F9-B781-D318A0498BD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A604823-48AB-4E00-B36C-A0B3EBEEEF7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B7CD2B9-E84D-44F9-90DD-B5A52F85567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EBCAE3F-2CD3-4AF8-968C-3B3A64D5A0B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FB1026B-31B7-4333-8FB8-58B08E5F6A5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CF3E90D-670E-4B6F-A2B0-4AC6EFBA771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1AE06EE-550E-407D-A591-0CFD78E39C3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96D396B-E77F-4D27-A01A-22141D5F9E4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2587A8C-5B71-45D5-943F-FCD2D54D390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443F4CE-2449-400D-B26F-91A2E47DBFB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C6BBF1F-B2B4-422E-A6B6-84417BC68F0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1A4F8CA-308D-4741-82E0-7AF3B9C4475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FE70B1E-D1D7-44B6-8494-B2529B8BF6D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A0CE229-BCC8-4EAA-9E8C-8EBF1C710D6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D63CB0D-B8BF-4A9F-9B27-94907035375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08A1F01-35C5-46C6-A8A5-866577B9146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BDB239A-DBFF-448D-A9BB-51DFF0EFFD3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35F1554-01B5-4719-B4C0-035D415F262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C5E6B75-2A36-4B21-82BA-E7A0F2A4CC4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C1534E7-FA74-4201-88EB-AA1121C9002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B1962DA-0615-4DD3-BCCF-AA032FF5B3A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4E43D47-7B18-421D-8737-C577280EDF0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4399687-050E-4D4D-9177-9B297F89B7C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1CE8D6C-CA0F-42BD-A380-FCE015B582E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33E3136-D220-421C-8227-11A961CF4F3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32D3217-FEF3-4233-AA51-C94D9D0896D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6645F6D-E3CB-4566-B641-0062B944356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558485E-ABD5-4EEA-BEA1-98096F507E0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5339A9D-CD96-4877-A8AF-ED2D01F30A0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94ED98E-6C46-4ABF-8058-53CB90E2A49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E10469-4E92-4C01-AB47-0EB09AB83A9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BEC7246E-7169-49C8-871C-D0918F8C657B}"/>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770533A-FD72-40FA-A4A3-D02DED6F69F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011C568-BC0F-4660-93AE-38649FA5DFAA}"/>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0E644B7-89F7-4B1B-B3C8-3863EAD110DF}"/>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D8EA9BC-7687-4302-830D-67726393B7A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A65AB63-0B91-4E23-A1E3-28F7039DA8E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DB47613-2C69-46FB-B280-E0F079CFC28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54C80B5-88BA-4E6E-9BE2-8E68C04ABDC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616A3432-4289-4831-AA70-AA938B224E4F}"/>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8E3325E-29CD-4B78-97A2-E4219E1732F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86F3D901-6D18-4F74-9B77-BE8CB83C953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EFA13655-2FAE-4D7D-AAB8-B0B82D575FA5}"/>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EB3FEAE7-4EA2-4139-A61B-3914F889ED9E}"/>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18936A84-B866-4BD7-9F58-73A313C97092}"/>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15608781-64C2-4D69-B813-4BDAC61AC650}"/>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1505E65A-477E-4215-8BD8-4AFAB9B2A50E}"/>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1" name="【図書館】&#10;有形固定資産減価償却率平均値テキスト">
          <a:extLst>
            <a:ext uri="{FF2B5EF4-FFF2-40B4-BE49-F238E27FC236}">
              <a16:creationId xmlns:a16="http://schemas.microsoft.com/office/drawing/2014/main" id="{B80873DA-D3E3-43A1-A3B1-B65C3E5809E1}"/>
            </a:ext>
          </a:extLst>
        </xdr:cNvPr>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a:extLst>
            <a:ext uri="{FF2B5EF4-FFF2-40B4-BE49-F238E27FC236}">
              <a16:creationId xmlns:a16="http://schemas.microsoft.com/office/drawing/2014/main" id="{8B6AED6F-5757-42FD-9970-4734AD60DEAA}"/>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a:extLst>
            <a:ext uri="{FF2B5EF4-FFF2-40B4-BE49-F238E27FC236}">
              <a16:creationId xmlns:a16="http://schemas.microsoft.com/office/drawing/2014/main" id="{17670B2A-D328-452A-91CE-98563FFB291B}"/>
            </a:ext>
          </a:extLst>
        </xdr:cNvPr>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a:extLst>
            <a:ext uri="{FF2B5EF4-FFF2-40B4-BE49-F238E27FC236}">
              <a16:creationId xmlns:a16="http://schemas.microsoft.com/office/drawing/2014/main" id="{30BCC93C-D209-47F5-8853-14315CA34DDB}"/>
            </a:ext>
          </a:extLst>
        </xdr:cNvPr>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a:extLst>
            <a:ext uri="{FF2B5EF4-FFF2-40B4-BE49-F238E27FC236}">
              <a16:creationId xmlns:a16="http://schemas.microsoft.com/office/drawing/2014/main" id="{5F8FFBEA-DFD9-4A6D-BCB5-A9788928D848}"/>
            </a:ext>
          </a:extLst>
        </xdr:cNvPr>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a:extLst>
            <a:ext uri="{FF2B5EF4-FFF2-40B4-BE49-F238E27FC236}">
              <a16:creationId xmlns:a16="http://schemas.microsoft.com/office/drawing/2014/main" id="{02CB5CA8-DF6F-4156-BC47-A6E942E5F0B7}"/>
            </a:ext>
          </a:extLst>
        </xdr:cNvPr>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FD6EC39-47F8-413D-A08C-196B864B902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BF115A8-4708-4F84-A100-B99D7691D11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9C1CD70-4D1B-43D2-996D-8C5D66DD75E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41EB63E-E786-4D92-B1AC-D85DFD9A40D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CD5F0C5-FBED-4CBB-92F8-0B7BE1F0079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72" name="楕円 71">
          <a:extLst>
            <a:ext uri="{FF2B5EF4-FFF2-40B4-BE49-F238E27FC236}">
              <a16:creationId xmlns:a16="http://schemas.microsoft.com/office/drawing/2014/main" id="{C0C57E94-AA1E-4D63-AB70-54BE505A51FD}"/>
            </a:ext>
          </a:extLst>
        </xdr:cNvPr>
        <xdr:cNvSpPr/>
      </xdr:nvSpPr>
      <xdr:spPr>
        <a:xfrm>
          <a:off x="45847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16527</xdr:rowOff>
    </xdr:from>
    <xdr:ext cx="405111" cy="259045"/>
    <xdr:sp macro="" textlink="">
      <xdr:nvSpPr>
        <xdr:cNvPr id="73" name="【図書館】&#10;有形固定資産減価償却率該当値テキスト">
          <a:extLst>
            <a:ext uri="{FF2B5EF4-FFF2-40B4-BE49-F238E27FC236}">
              <a16:creationId xmlns:a16="http://schemas.microsoft.com/office/drawing/2014/main" id="{4F6A7748-084C-49A7-8AC5-26B38909D60E}"/>
            </a:ext>
          </a:extLst>
        </xdr:cNvPr>
        <xdr:cNvSpPr txBox="1"/>
      </xdr:nvSpPr>
      <xdr:spPr>
        <a:xfrm>
          <a:off x="4673600" y="584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139700</xdr:rowOff>
    </xdr:from>
    <xdr:to>
      <xdr:col>20</xdr:col>
      <xdr:colOff>38100</xdr:colOff>
      <xdr:row>35</xdr:row>
      <xdr:rowOff>69850</xdr:rowOff>
    </xdr:to>
    <xdr:sp macro="" textlink="">
      <xdr:nvSpPr>
        <xdr:cNvPr id="74" name="楕円 73">
          <a:extLst>
            <a:ext uri="{FF2B5EF4-FFF2-40B4-BE49-F238E27FC236}">
              <a16:creationId xmlns:a16="http://schemas.microsoft.com/office/drawing/2014/main" id="{080536B2-A526-4829-9211-E0CF306E1C42}"/>
            </a:ext>
          </a:extLst>
        </xdr:cNvPr>
        <xdr:cNvSpPr/>
      </xdr:nvSpPr>
      <xdr:spPr>
        <a:xfrm>
          <a:off x="3746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19050</xdr:rowOff>
    </xdr:from>
    <xdr:to>
      <xdr:col>24</xdr:col>
      <xdr:colOff>63500</xdr:colOff>
      <xdr:row>35</xdr:row>
      <xdr:rowOff>44450</xdr:rowOff>
    </xdr:to>
    <xdr:cxnSp macro="">
      <xdr:nvCxnSpPr>
        <xdr:cNvPr id="75" name="直線コネクタ 74">
          <a:extLst>
            <a:ext uri="{FF2B5EF4-FFF2-40B4-BE49-F238E27FC236}">
              <a16:creationId xmlns:a16="http://schemas.microsoft.com/office/drawing/2014/main" id="{BA53B378-E537-4029-9688-5942CA921C9E}"/>
            </a:ext>
          </a:extLst>
        </xdr:cNvPr>
        <xdr:cNvCxnSpPr/>
      </xdr:nvCxnSpPr>
      <xdr:spPr>
        <a:xfrm>
          <a:off x="3797300" y="6019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11430</xdr:rowOff>
    </xdr:from>
    <xdr:to>
      <xdr:col>15</xdr:col>
      <xdr:colOff>101600</xdr:colOff>
      <xdr:row>35</xdr:row>
      <xdr:rowOff>113030</xdr:rowOff>
    </xdr:to>
    <xdr:sp macro="" textlink="">
      <xdr:nvSpPr>
        <xdr:cNvPr id="76" name="楕円 75">
          <a:extLst>
            <a:ext uri="{FF2B5EF4-FFF2-40B4-BE49-F238E27FC236}">
              <a16:creationId xmlns:a16="http://schemas.microsoft.com/office/drawing/2014/main" id="{8FB5B9FD-C29E-466B-ACE2-EE931CF36912}"/>
            </a:ext>
          </a:extLst>
        </xdr:cNvPr>
        <xdr:cNvSpPr/>
      </xdr:nvSpPr>
      <xdr:spPr>
        <a:xfrm>
          <a:off x="28575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19050</xdr:rowOff>
    </xdr:from>
    <xdr:to>
      <xdr:col>19</xdr:col>
      <xdr:colOff>177800</xdr:colOff>
      <xdr:row>35</xdr:row>
      <xdr:rowOff>62230</xdr:rowOff>
    </xdr:to>
    <xdr:cxnSp macro="">
      <xdr:nvCxnSpPr>
        <xdr:cNvPr id="77" name="直線コネクタ 76">
          <a:extLst>
            <a:ext uri="{FF2B5EF4-FFF2-40B4-BE49-F238E27FC236}">
              <a16:creationId xmlns:a16="http://schemas.microsoft.com/office/drawing/2014/main" id="{3CBCE44B-D016-4B4E-9FB0-C41BC5A9CE0A}"/>
            </a:ext>
          </a:extLst>
        </xdr:cNvPr>
        <xdr:cNvCxnSpPr/>
      </xdr:nvCxnSpPr>
      <xdr:spPr>
        <a:xfrm flipV="1">
          <a:off x="2908300" y="601980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88900</xdr:rowOff>
    </xdr:from>
    <xdr:to>
      <xdr:col>10</xdr:col>
      <xdr:colOff>165100</xdr:colOff>
      <xdr:row>35</xdr:row>
      <xdr:rowOff>19050</xdr:rowOff>
    </xdr:to>
    <xdr:sp macro="" textlink="">
      <xdr:nvSpPr>
        <xdr:cNvPr id="78" name="楕円 77">
          <a:extLst>
            <a:ext uri="{FF2B5EF4-FFF2-40B4-BE49-F238E27FC236}">
              <a16:creationId xmlns:a16="http://schemas.microsoft.com/office/drawing/2014/main" id="{F9BCA1CE-523F-4CB3-89A2-F2D2AE401604}"/>
            </a:ext>
          </a:extLst>
        </xdr:cNvPr>
        <xdr:cNvSpPr/>
      </xdr:nvSpPr>
      <xdr:spPr>
        <a:xfrm>
          <a:off x="1968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139700</xdr:rowOff>
    </xdr:from>
    <xdr:to>
      <xdr:col>15</xdr:col>
      <xdr:colOff>50800</xdr:colOff>
      <xdr:row>35</xdr:row>
      <xdr:rowOff>62230</xdr:rowOff>
    </xdr:to>
    <xdr:cxnSp macro="">
      <xdr:nvCxnSpPr>
        <xdr:cNvPr id="79" name="直線コネクタ 78">
          <a:extLst>
            <a:ext uri="{FF2B5EF4-FFF2-40B4-BE49-F238E27FC236}">
              <a16:creationId xmlns:a16="http://schemas.microsoft.com/office/drawing/2014/main" id="{C630A06D-E989-4710-9708-3E5D116A4953}"/>
            </a:ext>
          </a:extLst>
        </xdr:cNvPr>
        <xdr:cNvCxnSpPr/>
      </xdr:nvCxnSpPr>
      <xdr:spPr>
        <a:xfrm>
          <a:off x="2019300" y="5969000"/>
          <a:ext cx="889000" cy="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110507</xdr:rowOff>
    </xdr:from>
    <xdr:ext cx="405111" cy="259045"/>
    <xdr:sp macro="" textlink="">
      <xdr:nvSpPr>
        <xdr:cNvPr id="80" name="n_1aveValue【図書館】&#10;有形固定資産減価償却率">
          <a:extLst>
            <a:ext uri="{FF2B5EF4-FFF2-40B4-BE49-F238E27FC236}">
              <a16:creationId xmlns:a16="http://schemas.microsoft.com/office/drawing/2014/main" id="{6B9E3710-82E3-49F8-9DE6-1C93D4B8D8F9}"/>
            </a:ext>
          </a:extLst>
        </xdr:cNvPr>
        <xdr:cNvSpPr txBox="1"/>
      </xdr:nvSpPr>
      <xdr:spPr>
        <a:xfrm>
          <a:off x="3582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111777</xdr:rowOff>
    </xdr:from>
    <xdr:ext cx="405111" cy="259045"/>
    <xdr:sp macro="" textlink="">
      <xdr:nvSpPr>
        <xdr:cNvPr id="81" name="n_2aveValue【図書館】&#10;有形固定資産減価償却率">
          <a:extLst>
            <a:ext uri="{FF2B5EF4-FFF2-40B4-BE49-F238E27FC236}">
              <a16:creationId xmlns:a16="http://schemas.microsoft.com/office/drawing/2014/main" id="{71CF3B90-2DAB-45EA-80D6-2D11A904F124}"/>
            </a:ext>
          </a:extLst>
        </xdr:cNvPr>
        <xdr:cNvSpPr txBox="1"/>
      </xdr:nvSpPr>
      <xdr:spPr>
        <a:xfrm>
          <a:off x="27057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2" name="n_3aveValue【図書館】&#10;有形固定資産減価償却率">
          <a:extLst>
            <a:ext uri="{FF2B5EF4-FFF2-40B4-BE49-F238E27FC236}">
              <a16:creationId xmlns:a16="http://schemas.microsoft.com/office/drawing/2014/main" id="{C1B1F1B6-9833-4B89-B4A7-6D0A99BFB414}"/>
            </a:ext>
          </a:extLst>
        </xdr:cNvPr>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3" name="n_4aveValue【図書館】&#10;有形固定資産減価償却率">
          <a:extLst>
            <a:ext uri="{FF2B5EF4-FFF2-40B4-BE49-F238E27FC236}">
              <a16:creationId xmlns:a16="http://schemas.microsoft.com/office/drawing/2014/main" id="{E47E2E1A-FCF5-4732-9FD6-F865EF2DE700}"/>
            </a:ext>
          </a:extLst>
        </xdr:cNvPr>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86377</xdr:rowOff>
    </xdr:from>
    <xdr:ext cx="405111" cy="259045"/>
    <xdr:sp macro="" textlink="">
      <xdr:nvSpPr>
        <xdr:cNvPr id="84" name="n_1mainValue【図書館】&#10;有形固定資産減価償却率">
          <a:extLst>
            <a:ext uri="{FF2B5EF4-FFF2-40B4-BE49-F238E27FC236}">
              <a16:creationId xmlns:a16="http://schemas.microsoft.com/office/drawing/2014/main" id="{A39F6FD2-ADBC-4EEF-A46A-CFB8AC1F81E0}"/>
            </a:ext>
          </a:extLst>
        </xdr:cNvPr>
        <xdr:cNvSpPr txBox="1"/>
      </xdr:nvSpPr>
      <xdr:spPr>
        <a:xfrm>
          <a:off x="35820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129557</xdr:rowOff>
    </xdr:from>
    <xdr:ext cx="405111" cy="259045"/>
    <xdr:sp macro="" textlink="">
      <xdr:nvSpPr>
        <xdr:cNvPr id="85" name="n_2mainValue【図書館】&#10;有形固定資産減価償却率">
          <a:extLst>
            <a:ext uri="{FF2B5EF4-FFF2-40B4-BE49-F238E27FC236}">
              <a16:creationId xmlns:a16="http://schemas.microsoft.com/office/drawing/2014/main" id="{F39EC672-A380-4801-8BFB-F29599218C8E}"/>
            </a:ext>
          </a:extLst>
        </xdr:cNvPr>
        <xdr:cNvSpPr txBox="1"/>
      </xdr:nvSpPr>
      <xdr:spPr>
        <a:xfrm>
          <a:off x="2705744" y="5787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35577</xdr:rowOff>
    </xdr:from>
    <xdr:ext cx="405111" cy="259045"/>
    <xdr:sp macro="" textlink="">
      <xdr:nvSpPr>
        <xdr:cNvPr id="86" name="n_3mainValue【図書館】&#10;有形固定資産減価償却率">
          <a:extLst>
            <a:ext uri="{FF2B5EF4-FFF2-40B4-BE49-F238E27FC236}">
              <a16:creationId xmlns:a16="http://schemas.microsoft.com/office/drawing/2014/main" id="{67F087A3-6141-4D01-B77E-4F1D603F1373}"/>
            </a:ext>
          </a:extLst>
        </xdr:cNvPr>
        <xdr:cNvSpPr txBox="1"/>
      </xdr:nvSpPr>
      <xdr:spPr>
        <a:xfrm>
          <a:off x="1816744" y="569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CCF702E2-4651-4D69-9B6A-B4EC83F3F2B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9D89AF04-2628-449B-BCE3-D1C505D21F8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289C14AB-2CC7-46E4-AA12-49394EA976C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4CBFC84D-777B-4709-BC82-A3837B42603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E79CD222-8A70-4F0D-A64B-022A794A0E3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4AFB9AB5-0D44-4CDB-8DA6-88942817BAE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29C810A9-F498-4DB3-845D-C2685EFED08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B016A392-FB0F-4CFA-83B1-09681062C13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a:extLst>
            <a:ext uri="{FF2B5EF4-FFF2-40B4-BE49-F238E27FC236}">
              <a16:creationId xmlns:a16="http://schemas.microsoft.com/office/drawing/2014/main" id="{D9C84B04-060F-4F36-96CA-5C0C70102D1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57BB1B05-FDC1-4C7F-91FC-19B41EC236B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a:extLst>
            <a:ext uri="{FF2B5EF4-FFF2-40B4-BE49-F238E27FC236}">
              <a16:creationId xmlns:a16="http://schemas.microsoft.com/office/drawing/2014/main" id="{90E25DB6-82D0-4C1E-9F89-370C1CFA348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a:extLst>
            <a:ext uri="{FF2B5EF4-FFF2-40B4-BE49-F238E27FC236}">
              <a16:creationId xmlns:a16="http://schemas.microsoft.com/office/drawing/2014/main" id="{A155798B-6785-4000-9F5C-84A113DE351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a:extLst>
            <a:ext uri="{FF2B5EF4-FFF2-40B4-BE49-F238E27FC236}">
              <a16:creationId xmlns:a16="http://schemas.microsoft.com/office/drawing/2014/main" id="{7C5404E5-4C45-47B9-AD0E-0E715948517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a:extLst>
            <a:ext uri="{FF2B5EF4-FFF2-40B4-BE49-F238E27FC236}">
              <a16:creationId xmlns:a16="http://schemas.microsoft.com/office/drawing/2014/main" id="{63FF121D-DC5A-45A9-9A00-0F325688BF3D}"/>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4DA9C45E-9539-45D7-BA4E-EB857157E80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id="{F645AB75-52FD-4181-94AE-698666905B19}"/>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a:extLst>
            <a:ext uri="{FF2B5EF4-FFF2-40B4-BE49-F238E27FC236}">
              <a16:creationId xmlns:a16="http://schemas.microsoft.com/office/drawing/2014/main" id="{77AE355F-D894-4741-B715-8BEE58DE8B2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a:extLst>
            <a:ext uri="{FF2B5EF4-FFF2-40B4-BE49-F238E27FC236}">
              <a16:creationId xmlns:a16="http://schemas.microsoft.com/office/drawing/2014/main" id="{64E392F8-C4C2-42E0-B028-1BE9BC61AFD3}"/>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a:extLst>
            <a:ext uri="{FF2B5EF4-FFF2-40B4-BE49-F238E27FC236}">
              <a16:creationId xmlns:a16="http://schemas.microsoft.com/office/drawing/2014/main" id="{DD56C06F-5720-48A0-8C8F-48392BBB91D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a:extLst>
            <a:ext uri="{FF2B5EF4-FFF2-40B4-BE49-F238E27FC236}">
              <a16:creationId xmlns:a16="http://schemas.microsoft.com/office/drawing/2014/main" id="{FDB81A1B-8B4F-451D-90C6-F7DB3580097D}"/>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B6742FED-8DF4-44B5-94EA-F0E8457935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27ED1078-59CD-4544-A1A0-FB4148E720E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F43140D9-5310-4409-9C6C-AE3D52B6F0D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0" name="直線コネクタ 109">
          <a:extLst>
            <a:ext uri="{FF2B5EF4-FFF2-40B4-BE49-F238E27FC236}">
              <a16:creationId xmlns:a16="http://schemas.microsoft.com/office/drawing/2014/main" id="{C92ECD56-5FDF-41AB-9C08-9C45353C90D5}"/>
            </a:ext>
          </a:extLst>
        </xdr:cNvPr>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1" name="【図書館】&#10;一人当たり面積最小値テキスト">
          <a:extLst>
            <a:ext uri="{FF2B5EF4-FFF2-40B4-BE49-F238E27FC236}">
              <a16:creationId xmlns:a16="http://schemas.microsoft.com/office/drawing/2014/main" id="{881FEA8E-40C7-482B-B8FC-CC8EAE51C3E2}"/>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2" name="直線コネクタ 111">
          <a:extLst>
            <a:ext uri="{FF2B5EF4-FFF2-40B4-BE49-F238E27FC236}">
              <a16:creationId xmlns:a16="http://schemas.microsoft.com/office/drawing/2014/main" id="{E770E270-8132-43A7-86E9-E59AEB2CEC97}"/>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3" name="【図書館】&#10;一人当たり面積最大値テキスト">
          <a:extLst>
            <a:ext uri="{FF2B5EF4-FFF2-40B4-BE49-F238E27FC236}">
              <a16:creationId xmlns:a16="http://schemas.microsoft.com/office/drawing/2014/main" id="{F2346F5E-86E7-406C-9726-70A579ABA035}"/>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4" name="直線コネクタ 113">
          <a:extLst>
            <a:ext uri="{FF2B5EF4-FFF2-40B4-BE49-F238E27FC236}">
              <a16:creationId xmlns:a16="http://schemas.microsoft.com/office/drawing/2014/main" id="{BB63249B-FA1F-4923-9C92-36A013E2AF67}"/>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5" name="【図書館】&#10;一人当たり面積平均値テキスト">
          <a:extLst>
            <a:ext uri="{FF2B5EF4-FFF2-40B4-BE49-F238E27FC236}">
              <a16:creationId xmlns:a16="http://schemas.microsoft.com/office/drawing/2014/main" id="{D06BA9AE-327A-4B3E-A0A5-9E95A307D4EE}"/>
            </a:ext>
          </a:extLst>
        </xdr:cNvPr>
        <xdr:cNvSpPr txBox="1"/>
      </xdr:nvSpPr>
      <xdr:spPr>
        <a:xfrm>
          <a:off x="10515600" y="678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6" name="フローチャート: 判断 115">
          <a:extLst>
            <a:ext uri="{FF2B5EF4-FFF2-40B4-BE49-F238E27FC236}">
              <a16:creationId xmlns:a16="http://schemas.microsoft.com/office/drawing/2014/main" id="{8810CD39-BCF6-40C3-8AE1-BA92860E36ED}"/>
            </a:ext>
          </a:extLst>
        </xdr:cNvPr>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17" name="フローチャート: 判断 116">
          <a:extLst>
            <a:ext uri="{FF2B5EF4-FFF2-40B4-BE49-F238E27FC236}">
              <a16:creationId xmlns:a16="http://schemas.microsoft.com/office/drawing/2014/main" id="{46553103-A723-4A22-B4D7-E9CF80BEED82}"/>
            </a:ext>
          </a:extLst>
        </xdr:cNvPr>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8" name="フローチャート: 判断 117">
          <a:extLst>
            <a:ext uri="{FF2B5EF4-FFF2-40B4-BE49-F238E27FC236}">
              <a16:creationId xmlns:a16="http://schemas.microsoft.com/office/drawing/2014/main" id="{D7E282C2-A79E-44B6-A2FC-167121D61991}"/>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19" name="フローチャート: 判断 118">
          <a:extLst>
            <a:ext uri="{FF2B5EF4-FFF2-40B4-BE49-F238E27FC236}">
              <a16:creationId xmlns:a16="http://schemas.microsoft.com/office/drawing/2014/main" id="{3211A305-4F02-4759-9FD3-953D3A09FF76}"/>
            </a:ext>
          </a:extLst>
        </xdr:cNvPr>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0" name="フローチャート: 判断 119">
          <a:extLst>
            <a:ext uri="{FF2B5EF4-FFF2-40B4-BE49-F238E27FC236}">
              <a16:creationId xmlns:a16="http://schemas.microsoft.com/office/drawing/2014/main" id="{DFCB6F1F-52A8-4291-8A1F-4B3E49015655}"/>
            </a:ext>
          </a:extLst>
        </xdr:cNvPr>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996AAE5A-CCE4-470C-8D0C-3142BC73BC0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7E42E64A-0E61-4321-B394-2C550A630AB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20A135AA-7B54-4F55-9451-E436632ACCA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76A118BD-25A1-497C-8EEF-32192690E15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5A21370-25A7-4A83-A112-AF1C1266893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6" name="楕円 125">
          <a:extLst>
            <a:ext uri="{FF2B5EF4-FFF2-40B4-BE49-F238E27FC236}">
              <a16:creationId xmlns:a16="http://schemas.microsoft.com/office/drawing/2014/main" id="{3B738C62-3CB7-4435-9205-37A95380678F}"/>
            </a:ext>
          </a:extLst>
        </xdr:cNvPr>
        <xdr:cNvSpPr/>
      </xdr:nvSpPr>
      <xdr:spPr>
        <a:xfrm>
          <a:off x="104267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64787</xdr:rowOff>
    </xdr:from>
    <xdr:ext cx="469744" cy="259045"/>
    <xdr:sp macro="" textlink="">
      <xdr:nvSpPr>
        <xdr:cNvPr id="127" name="【図書館】&#10;一人当たり面積該当値テキスト">
          <a:extLst>
            <a:ext uri="{FF2B5EF4-FFF2-40B4-BE49-F238E27FC236}">
              <a16:creationId xmlns:a16="http://schemas.microsoft.com/office/drawing/2014/main" id="{DF54CFAC-C618-431E-BF24-E29D2DB6F71F}"/>
            </a:ext>
          </a:extLst>
        </xdr:cNvPr>
        <xdr:cNvSpPr txBox="1"/>
      </xdr:nvSpPr>
      <xdr:spPr>
        <a:xfrm>
          <a:off x="10515600"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93980</xdr:rowOff>
    </xdr:from>
    <xdr:to>
      <xdr:col>50</xdr:col>
      <xdr:colOff>165100</xdr:colOff>
      <xdr:row>41</xdr:row>
      <xdr:rowOff>24130</xdr:rowOff>
    </xdr:to>
    <xdr:sp macro="" textlink="">
      <xdr:nvSpPr>
        <xdr:cNvPr id="128" name="楕円 127">
          <a:extLst>
            <a:ext uri="{FF2B5EF4-FFF2-40B4-BE49-F238E27FC236}">
              <a16:creationId xmlns:a16="http://schemas.microsoft.com/office/drawing/2014/main" id="{513134EE-AED9-4851-BF6D-B9F69EA8DB54}"/>
            </a:ext>
          </a:extLst>
        </xdr:cNvPr>
        <xdr:cNvSpPr/>
      </xdr:nvSpPr>
      <xdr:spPr>
        <a:xfrm>
          <a:off x="9588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137160</xdr:rowOff>
    </xdr:from>
    <xdr:to>
      <xdr:col>55</xdr:col>
      <xdr:colOff>0</xdr:colOff>
      <xdr:row>40</xdr:row>
      <xdr:rowOff>144780</xdr:rowOff>
    </xdr:to>
    <xdr:cxnSp macro="">
      <xdr:nvCxnSpPr>
        <xdr:cNvPr id="129" name="直線コネクタ 128">
          <a:extLst>
            <a:ext uri="{FF2B5EF4-FFF2-40B4-BE49-F238E27FC236}">
              <a16:creationId xmlns:a16="http://schemas.microsoft.com/office/drawing/2014/main" id="{3EE83752-B7EC-41B8-8011-12B8D7CF8BC2}"/>
            </a:ext>
          </a:extLst>
        </xdr:cNvPr>
        <xdr:cNvCxnSpPr/>
      </xdr:nvCxnSpPr>
      <xdr:spPr>
        <a:xfrm flipV="1">
          <a:off x="9639300" y="6995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97790</xdr:rowOff>
    </xdr:from>
    <xdr:to>
      <xdr:col>46</xdr:col>
      <xdr:colOff>38100</xdr:colOff>
      <xdr:row>41</xdr:row>
      <xdr:rowOff>27940</xdr:rowOff>
    </xdr:to>
    <xdr:sp macro="" textlink="">
      <xdr:nvSpPr>
        <xdr:cNvPr id="130" name="楕円 129">
          <a:extLst>
            <a:ext uri="{FF2B5EF4-FFF2-40B4-BE49-F238E27FC236}">
              <a16:creationId xmlns:a16="http://schemas.microsoft.com/office/drawing/2014/main" id="{0E609425-8C1F-47CE-A442-1A9628484016}"/>
            </a:ext>
          </a:extLst>
        </xdr:cNvPr>
        <xdr:cNvSpPr/>
      </xdr:nvSpPr>
      <xdr:spPr>
        <a:xfrm>
          <a:off x="8699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144780</xdr:rowOff>
    </xdr:from>
    <xdr:to>
      <xdr:col>50</xdr:col>
      <xdr:colOff>114300</xdr:colOff>
      <xdr:row>40</xdr:row>
      <xdr:rowOff>148590</xdr:rowOff>
    </xdr:to>
    <xdr:cxnSp macro="">
      <xdr:nvCxnSpPr>
        <xdr:cNvPr id="131" name="直線コネクタ 130">
          <a:extLst>
            <a:ext uri="{FF2B5EF4-FFF2-40B4-BE49-F238E27FC236}">
              <a16:creationId xmlns:a16="http://schemas.microsoft.com/office/drawing/2014/main" id="{3F8B3B80-977B-4B05-91EA-97D2F78D7D69}"/>
            </a:ext>
          </a:extLst>
        </xdr:cNvPr>
        <xdr:cNvCxnSpPr/>
      </xdr:nvCxnSpPr>
      <xdr:spPr>
        <a:xfrm flipV="1">
          <a:off x="8750300" y="7002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97790</xdr:rowOff>
    </xdr:from>
    <xdr:to>
      <xdr:col>41</xdr:col>
      <xdr:colOff>101600</xdr:colOff>
      <xdr:row>41</xdr:row>
      <xdr:rowOff>27940</xdr:rowOff>
    </xdr:to>
    <xdr:sp macro="" textlink="">
      <xdr:nvSpPr>
        <xdr:cNvPr id="132" name="楕円 131">
          <a:extLst>
            <a:ext uri="{FF2B5EF4-FFF2-40B4-BE49-F238E27FC236}">
              <a16:creationId xmlns:a16="http://schemas.microsoft.com/office/drawing/2014/main" id="{2EE9AD98-6941-491C-B9B9-A089FAF2BD07}"/>
            </a:ext>
          </a:extLst>
        </xdr:cNvPr>
        <xdr:cNvSpPr/>
      </xdr:nvSpPr>
      <xdr:spPr>
        <a:xfrm>
          <a:off x="7810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148590</xdr:rowOff>
    </xdr:from>
    <xdr:to>
      <xdr:col>45</xdr:col>
      <xdr:colOff>177800</xdr:colOff>
      <xdr:row>40</xdr:row>
      <xdr:rowOff>148590</xdr:rowOff>
    </xdr:to>
    <xdr:cxnSp macro="">
      <xdr:nvCxnSpPr>
        <xdr:cNvPr id="133" name="直線コネクタ 132">
          <a:extLst>
            <a:ext uri="{FF2B5EF4-FFF2-40B4-BE49-F238E27FC236}">
              <a16:creationId xmlns:a16="http://schemas.microsoft.com/office/drawing/2014/main" id="{114E0EF6-2E8F-4553-9923-D65312BE4CA5}"/>
            </a:ext>
          </a:extLst>
        </xdr:cNvPr>
        <xdr:cNvCxnSpPr/>
      </xdr:nvCxnSpPr>
      <xdr:spPr>
        <a:xfrm>
          <a:off x="7861300" y="70065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34" name="n_1aveValue【図書館】&#10;一人当たり面積">
          <a:extLst>
            <a:ext uri="{FF2B5EF4-FFF2-40B4-BE49-F238E27FC236}">
              <a16:creationId xmlns:a16="http://schemas.microsoft.com/office/drawing/2014/main" id="{B4F5FD94-CFD3-43EF-A425-879EF73EC081}"/>
            </a:ext>
          </a:extLst>
        </xdr:cNvPr>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35" name="n_2aveValue【図書館】&#10;一人当たり面積">
          <a:extLst>
            <a:ext uri="{FF2B5EF4-FFF2-40B4-BE49-F238E27FC236}">
              <a16:creationId xmlns:a16="http://schemas.microsoft.com/office/drawing/2014/main" id="{1FB5B730-6DFF-46B8-89E9-20ABAD4C3EA9}"/>
            </a:ext>
          </a:extLst>
        </xdr:cNvPr>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26687</xdr:rowOff>
    </xdr:from>
    <xdr:ext cx="469744" cy="259045"/>
    <xdr:sp macro="" textlink="">
      <xdr:nvSpPr>
        <xdr:cNvPr id="136" name="n_3aveValue【図書館】&#10;一人当たり面積">
          <a:extLst>
            <a:ext uri="{FF2B5EF4-FFF2-40B4-BE49-F238E27FC236}">
              <a16:creationId xmlns:a16="http://schemas.microsoft.com/office/drawing/2014/main" id="{48B7B89A-7010-48A2-9122-4F056C37DA5D}"/>
            </a:ext>
          </a:extLst>
        </xdr:cNvPr>
        <xdr:cNvSpPr txBox="1"/>
      </xdr:nvSpPr>
      <xdr:spPr>
        <a:xfrm>
          <a:off x="7626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37" name="n_4aveValue【図書館】&#10;一人当たり面積">
          <a:extLst>
            <a:ext uri="{FF2B5EF4-FFF2-40B4-BE49-F238E27FC236}">
              <a16:creationId xmlns:a16="http://schemas.microsoft.com/office/drawing/2014/main" id="{3AF96DCF-77E3-4758-AE23-4E02700A1674}"/>
            </a:ext>
          </a:extLst>
        </xdr:cNvPr>
        <xdr:cNvSpPr txBox="1"/>
      </xdr:nvSpPr>
      <xdr:spPr>
        <a:xfrm>
          <a:off x="6737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15257</xdr:rowOff>
    </xdr:from>
    <xdr:ext cx="469744" cy="259045"/>
    <xdr:sp macro="" textlink="">
      <xdr:nvSpPr>
        <xdr:cNvPr id="138" name="n_1mainValue【図書館】&#10;一人当たり面積">
          <a:extLst>
            <a:ext uri="{FF2B5EF4-FFF2-40B4-BE49-F238E27FC236}">
              <a16:creationId xmlns:a16="http://schemas.microsoft.com/office/drawing/2014/main" id="{AE1A9700-DC08-4217-B24F-87008CE3CE17}"/>
            </a:ext>
          </a:extLst>
        </xdr:cNvPr>
        <xdr:cNvSpPr txBox="1"/>
      </xdr:nvSpPr>
      <xdr:spPr>
        <a:xfrm>
          <a:off x="9391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44467</xdr:rowOff>
    </xdr:from>
    <xdr:ext cx="469744" cy="259045"/>
    <xdr:sp macro="" textlink="">
      <xdr:nvSpPr>
        <xdr:cNvPr id="139" name="n_2mainValue【図書館】&#10;一人当たり面積">
          <a:extLst>
            <a:ext uri="{FF2B5EF4-FFF2-40B4-BE49-F238E27FC236}">
              <a16:creationId xmlns:a16="http://schemas.microsoft.com/office/drawing/2014/main" id="{23F40C1A-04DA-4F1D-81E4-FEB28B0C5969}"/>
            </a:ext>
          </a:extLst>
        </xdr:cNvPr>
        <xdr:cNvSpPr txBox="1"/>
      </xdr:nvSpPr>
      <xdr:spPr>
        <a:xfrm>
          <a:off x="8515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44467</xdr:rowOff>
    </xdr:from>
    <xdr:ext cx="469744" cy="259045"/>
    <xdr:sp macro="" textlink="">
      <xdr:nvSpPr>
        <xdr:cNvPr id="140" name="n_3mainValue【図書館】&#10;一人当たり面積">
          <a:extLst>
            <a:ext uri="{FF2B5EF4-FFF2-40B4-BE49-F238E27FC236}">
              <a16:creationId xmlns:a16="http://schemas.microsoft.com/office/drawing/2014/main" id="{0B2C6429-8277-42FB-8807-77349E60CF48}"/>
            </a:ext>
          </a:extLst>
        </xdr:cNvPr>
        <xdr:cNvSpPr txBox="1"/>
      </xdr:nvSpPr>
      <xdr:spPr>
        <a:xfrm>
          <a:off x="7626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055032EC-57C8-4E2C-8439-16FB24724BB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0CECBE6C-0902-42E9-815C-FD80863B1CE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7D22DBF1-0F3D-4EBD-A8F3-0A2C54AE632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33D94033-FD97-4639-AC8E-4B892B8CB8D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2C0CA7C2-86DF-490E-BE32-2277651CC9A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DC86FB78-E361-4343-A4B3-B0A70840C38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56BBBA42-1C64-47FC-AC53-4076E1D7EA7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7AF2A50C-933F-4C22-BBC3-EA10C1D24E6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4A0880AD-7219-427A-9E08-5180719D3F1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DF59A20C-8558-4586-9054-7D056C244C9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11CEE415-FC85-428B-BAB9-B15322E4C54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149AD874-8481-49DE-A110-5E9A8902796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a:extLst>
            <a:ext uri="{FF2B5EF4-FFF2-40B4-BE49-F238E27FC236}">
              <a16:creationId xmlns:a16="http://schemas.microsoft.com/office/drawing/2014/main" id="{F9E30B08-23A0-46D8-9617-893FABA88DEF}"/>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61C0A48A-F7E1-4D1C-A066-8159E7E39C9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16677949-C7D8-4B69-9710-05ACEB36DBD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D6CFE550-E4EF-4F80-AA51-AE8A6699C8D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E6B9D18C-021C-44DF-B43B-4A47B7ECF90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42D49EBC-BBA2-4C25-B0B2-19F84A1496D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AE6AABE7-2841-40E0-ABB1-EAF4D19670F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424BDD26-9FB1-47AB-BE73-5B259526AC9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a:extLst>
            <a:ext uri="{FF2B5EF4-FFF2-40B4-BE49-F238E27FC236}">
              <a16:creationId xmlns:a16="http://schemas.microsoft.com/office/drawing/2014/main" id="{CB120FFE-FFFE-4D16-A58B-6D3F6F73DF9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65DDCD87-1663-4EFD-9346-787841256A5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a:extLst>
            <a:ext uri="{FF2B5EF4-FFF2-40B4-BE49-F238E27FC236}">
              <a16:creationId xmlns:a16="http://schemas.microsoft.com/office/drawing/2014/main" id="{E826DF4D-6FF0-4FEE-A9FF-EA9B1854879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20974C06-62BB-46D4-AA23-FEEE3F8D3BD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65" name="直線コネクタ 164">
          <a:extLst>
            <a:ext uri="{FF2B5EF4-FFF2-40B4-BE49-F238E27FC236}">
              <a16:creationId xmlns:a16="http://schemas.microsoft.com/office/drawing/2014/main" id="{D194E183-41EC-4F3C-8345-DDFB0B0212AF}"/>
            </a:ext>
          </a:extLst>
        </xdr:cNvPr>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6" name="【体育館・プール】&#10;有形固定資産減価償却率最小値テキスト">
          <a:extLst>
            <a:ext uri="{FF2B5EF4-FFF2-40B4-BE49-F238E27FC236}">
              <a16:creationId xmlns:a16="http://schemas.microsoft.com/office/drawing/2014/main" id="{5D2DFAB0-A7CD-4D8B-8C9E-A0A1150E09E2}"/>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7" name="直線コネクタ 166">
          <a:extLst>
            <a:ext uri="{FF2B5EF4-FFF2-40B4-BE49-F238E27FC236}">
              <a16:creationId xmlns:a16="http://schemas.microsoft.com/office/drawing/2014/main" id="{57634E66-B3D5-416E-85BF-95B4A0DD7323}"/>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68" name="【体育館・プール】&#10;有形固定資産減価償却率最大値テキスト">
          <a:extLst>
            <a:ext uri="{FF2B5EF4-FFF2-40B4-BE49-F238E27FC236}">
              <a16:creationId xmlns:a16="http://schemas.microsoft.com/office/drawing/2014/main" id="{697ED376-1882-4A27-8164-D08F90C746BD}"/>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69" name="直線コネクタ 168">
          <a:extLst>
            <a:ext uri="{FF2B5EF4-FFF2-40B4-BE49-F238E27FC236}">
              <a16:creationId xmlns:a16="http://schemas.microsoft.com/office/drawing/2014/main" id="{85362636-7AAE-4C8D-8274-64B8C3561B32}"/>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F45BD311-65E7-47C5-BCE9-8F74CB52B0CD}"/>
            </a:ext>
          </a:extLst>
        </xdr:cNvPr>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1" name="フローチャート: 判断 170">
          <a:extLst>
            <a:ext uri="{FF2B5EF4-FFF2-40B4-BE49-F238E27FC236}">
              <a16:creationId xmlns:a16="http://schemas.microsoft.com/office/drawing/2014/main" id="{2FF14E44-7A00-44AB-B81A-77E450977BE8}"/>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2" name="フローチャート: 判断 171">
          <a:extLst>
            <a:ext uri="{FF2B5EF4-FFF2-40B4-BE49-F238E27FC236}">
              <a16:creationId xmlns:a16="http://schemas.microsoft.com/office/drawing/2014/main" id="{4692B4F5-AA44-4C14-8336-41BF8EEA879F}"/>
            </a:ext>
          </a:extLst>
        </xdr:cNvPr>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3" name="フローチャート: 判断 172">
          <a:extLst>
            <a:ext uri="{FF2B5EF4-FFF2-40B4-BE49-F238E27FC236}">
              <a16:creationId xmlns:a16="http://schemas.microsoft.com/office/drawing/2014/main" id="{25B6B7D3-99D4-4613-8AAB-02DC6FD75D7A}"/>
            </a:ext>
          </a:extLst>
        </xdr:cNvPr>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74" name="フローチャート: 判断 173">
          <a:extLst>
            <a:ext uri="{FF2B5EF4-FFF2-40B4-BE49-F238E27FC236}">
              <a16:creationId xmlns:a16="http://schemas.microsoft.com/office/drawing/2014/main" id="{5829B3C8-B6C5-46E1-AB25-1AD451D4A277}"/>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75" name="フローチャート: 判断 174">
          <a:extLst>
            <a:ext uri="{FF2B5EF4-FFF2-40B4-BE49-F238E27FC236}">
              <a16:creationId xmlns:a16="http://schemas.microsoft.com/office/drawing/2014/main" id="{5620E13D-08A4-414C-BA68-7E7747AE15F4}"/>
            </a:ext>
          </a:extLst>
        </xdr:cNvPr>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1AECDCE9-2152-4D28-BFED-34E3FC19738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6E6FD90F-1597-40F0-A97B-AEE2B6DC8D7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6B8DA160-F730-4D72-9469-677E18108A1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F75EC478-A511-4568-8E0A-385EE3C45CC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40C3DC34-E1FC-4C91-9297-95E4CC6D427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84455</xdr:rowOff>
    </xdr:from>
    <xdr:to>
      <xdr:col>24</xdr:col>
      <xdr:colOff>114300</xdr:colOff>
      <xdr:row>61</xdr:row>
      <xdr:rowOff>14605</xdr:rowOff>
    </xdr:to>
    <xdr:sp macro="" textlink="">
      <xdr:nvSpPr>
        <xdr:cNvPr id="181" name="楕円 180">
          <a:extLst>
            <a:ext uri="{FF2B5EF4-FFF2-40B4-BE49-F238E27FC236}">
              <a16:creationId xmlns:a16="http://schemas.microsoft.com/office/drawing/2014/main" id="{34A34E98-CC8D-4E01-B5BB-DF259987309F}"/>
            </a:ext>
          </a:extLst>
        </xdr:cNvPr>
        <xdr:cNvSpPr/>
      </xdr:nvSpPr>
      <xdr:spPr>
        <a:xfrm>
          <a:off x="45847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62882</xdr:rowOff>
    </xdr:from>
    <xdr:ext cx="405111" cy="259045"/>
    <xdr:sp macro="" textlink="">
      <xdr:nvSpPr>
        <xdr:cNvPr id="182" name="【体育館・プール】&#10;有形固定資産減価償却率該当値テキスト">
          <a:extLst>
            <a:ext uri="{FF2B5EF4-FFF2-40B4-BE49-F238E27FC236}">
              <a16:creationId xmlns:a16="http://schemas.microsoft.com/office/drawing/2014/main" id="{A4FE0E69-9592-486E-9B44-B83EFE04C1CC}"/>
            </a:ext>
          </a:extLst>
        </xdr:cNvPr>
        <xdr:cNvSpPr txBox="1"/>
      </xdr:nvSpPr>
      <xdr:spPr>
        <a:xfrm>
          <a:off x="4673600"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44450</xdr:rowOff>
    </xdr:from>
    <xdr:to>
      <xdr:col>20</xdr:col>
      <xdr:colOff>38100</xdr:colOff>
      <xdr:row>60</xdr:row>
      <xdr:rowOff>146050</xdr:rowOff>
    </xdr:to>
    <xdr:sp macro="" textlink="">
      <xdr:nvSpPr>
        <xdr:cNvPr id="183" name="楕円 182">
          <a:extLst>
            <a:ext uri="{FF2B5EF4-FFF2-40B4-BE49-F238E27FC236}">
              <a16:creationId xmlns:a16="http://schemas.microsoft.com/office/drawing/2014/main" id="{70F9373C-23DF-4E11-A75D-AEB6654B86AF}"/>
            </a:ext>
          </a:extLst>
        </xdr:cNvPr>
        <xdr:cNvSpPr/>
      </xdr:nvSpPr>
      <xdr:spPr>
        <a:xfrm>
          <a:off x="3746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95250</xdr:rowOff>
    </xdr:from>
    <xdr:to>
      <xdr:col>24</xdr:col>
      <xdr:colOff>63500</xdr:colOff>
      <xdr:row>60</xdr:row>
      <xdr:rowOff>135255</xdr:rowOff>
    </xdr:to>
    <xdr:cxnSp macro="">
      <xdr:nvCxnSpPr>
        <xdr:cNvPr id="184" name="直線コネクタ 183">
          <a:extLst>
            <a:ext uri="{FF2B5EF4-FFF2-40B4-BE49-F238E27FC236}">
              <a16:creationId xmlns:a16="http://schemas.microsoft.com/office/drawing/2014/main" id="{160C024F-09B3-47B4-A2BB-B5C59B1348D9}"/>
            </a:ext>
          </a:extLst>
        </xdr:cNvPr>
        <xdr:cNvCxnSpPr/>
      </xdr:nvCxnSpPr>
      <xdr:spPr>
        <a:xfrm>
          <a:off x="3797300" y="103822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4445</xdr:rowOff>
    </xdr:from>
    <xdr:to>
      <xdr:col>15</xdr:col>
      <xdr:colOff>101600</xdr:colOff>
      <xdr:row>60</xdr:row>
      <xdr:rowOff>106045</xdr:rowOff>
    </xdr:to>
    <xdr:sp macro="" textlink="">
      <xdr:nvSpPr>
        <xdr:cNvPr id="185" name="楕円 184">
          <a:extLst>
            <a:ext uri="{FF2B5EF4-FFF2-40B4-BE49-F238E27FC236}">
              <a16:creationId xmlns:a16="http://schemas.microsoft.com/office/drawing/2014/main" id="{73205C11-C128-4F52-80D0-F170F2496F17}"/>
            </a:ext>
          </a:extLst>
        </xdr:cNvPr>
        <xdr:cNvSpPr/>
      </xdr:nvSpPr>
      <xdr:spPr>
        <a:xfrm>
          <a:off x="2857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55245</xdr:rowOff>
    </xdr:from>
    <xdr:to>
      <xdr:col>19</xdr:col>
      <xdr:colOff>177800</xdr:colOff>
      <xdr:row>60</xdr:row>
      <xdr:rowOff>95250</xdr:rowOff>
    </xdr:to>
    <xdr:cxnSp macro="">
      <xdr:nvCxnSpPr>
        <xdr:cNvPr id="186" name="直線コネクタ 185">
          <a:extLst>
            <a:ext uri="{FF2B5EF4-FFF2-40B4-BE49-F238E27FC236}">
              <a16:creationId xmlns:a16="http://schemas.microsoft.com/office/drawing/2014/main" id="{0ABE2C81-C575-4AFF-A870-9E80B284E8D4}"/>
            </a:ext>
          </a:extLst>
        </xdr:cNvPr>
        <xdr:cNvCxnSpPr/>
      </xdr:nvCxnSpPr>
      <xdr:spPr>
        <a:xfrm>
          <a:off x="2908300" y="103422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87" name="楕円 186">
          <a:extLst>
            <a:ext uri="{FF2B5EF4-FFF2-40B4-BE49-F238E27FC236}">
              <a16:creationId xmlns:a16="http://schemas.microsoft.com/office/drawing/2014/main" id="{55F6769B-C36B-4A44-AAD8-0B44CE2991B9}"/>
            </a:ext>
          </a:extLst>
        </xdr:cNvPr>
        <xdr:cNvSpPr/>
      </xdr:nvSpPr>
      <xdr:spPr>
        <a:xfrm>
          <a:off x="1968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7620</xdr:rowOff>
    </xdr:from>
    <xdr:to>
      <xdr:col>15</xdr:col>
      <xdr:colOff>50800</xdr:colOff>
      <xdr:row>60</xdr:row>
      <xdr:rowOff>55245</xdr:rowOff>
    </xdr:to>
    <xdr:cxnSp macro="">
      <xdr:nvCxnSpPr>
        <xdr:cNvPr id="188" name="直線コネクタ 187">
          <a:extLst>
            <a:ext uri="{FF2B5EF4-FFF2-40B4-BE49-F238E27FC236}">
              <a16:creationId xmlns:a16="http://schemas.microsoft.com/office/drawing/2014/main" id="{7C22BA0C-E9E3-4950-B823-F7C1ACE30E9F}"/>
            </a:ext>
          </a:extLst>
        </xdr:cNvPr>
        <xdr:cNvCxnSpPr/>
      </xdr:nvCxnSpPr>
      <xdr:spPr>
        <a:xfrm>
          <a:off x="2019300" y="102946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89" name="n_1aveValue【体育館・プール】&#10;有形固定資産減価償却率">
          <a:extLst>
            <a:ext uri="{FF2B5EF4-FFF2-40B4-BE49-F238E27FC236}">
              <a16:creationId xmlns:a16="http://schemas.microsoft.com/office/drawing/2014/main" id="{C13B3502-8FBA-4712-AA5B-9B3ABAB2E5C5}"/>
            </a:ext>
          </a:extLst>
        </xdr:cNvPr>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90" name="n_2aveValue【体育館・プール】&#10;有形固定資産減価償却率">
          <a:extLst>
            <a:ext uri="{FF2B5EF4-FFF2-40B4-BE49-F238E27FC236}">
              <a16:creationId xmlns:a16="http://schemas.microsoft.com/office/drawing/2014/main" id="{ABF82103-9BA3-4CF4-B565-6107817830F2}"/>
            </a:ext>
          </a:extLst>
        </xdr:cNvPr>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1" name="n_3aveValue【体育館・プール】&#10;有形固定資産減価償却率">
          <a:extLst>
            <a:ext uri="{FF2B5EF4-FFF2-40B4-BE49-F238E27FC236}">
              <a16:creationId xmlns:a16="http://schemas.microsoft.com/office/drawing/2014/main" id="{D6B0C6B5-EDF7-4D46-B629-22D8CE58496A}"/>
            </a:ext>
          </a:extLst>
        </xdr:cNvPr>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192" name="n_4aveValue【体育館・プール】&#10;有形固定資産減価償却率">
          <a:extLst>
            <a:ext uri="{FF2B5EF4-FFF2-40B4-BE49-F238E27FC236}">
              <a16:creationId xmlns:a16="http://schemas.microsoft.com/office/drawing/2014/main" id="{16D79469-376E-4F7A-913E-7D0761D5BAA2}"/>
            </a:ext>
          </a:extLst>
        </xdr:cNvPr>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137177</xdr:rowOff>
    </xdr:from>
    <xdr:ext cx="405111" cy="259045"/>
    <xdr:sp macro="" textlink="">
      <xdr:nvSpPr>
        <xdr:cNvPr id="193" name="n_1mainValue【体育館・プール】&#10;有形固定資産減価償却率">
          <a:extLst>
            <a:ext uri="{FF2B5EF4-FFF2-40B4-BE49-F238E27FC236}">
              <a16:creationId xmlns:a16="http://schemas.microsoft.com/office/drawing/2014/main" id="{433051A8-66AE-45F2-86A9-EB627B14B7AD}"/>
            </a:ext>
          </a:extLst>
        </xdr:cNvPr>
        <xdr:cNvSpPr txBox="1"/>
      </xdr:nvSpPr>
      <xdr:spPr>
        <a:xfrm>
          <a:off x="35820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97172</xdr:rowOff>
    </xdr:from>
    <xdr:ext cx="405111" cy="259045"/>
    <xdr:sp macro="" textlink="">
      <xdr:nvSpPr>
        <xdr:cNvPr id="194" name="n_2mainValue【体育館・プール】&#10;有形固定資産減価償却率">
          <a:extLst>
            <a:ext uri="{FF2B5EF4-FFF2-40B4-BE49-F238E27FC236}">
              <a16:creationId xmlns:a16="http://schemas.microsoft.com/office/drawing/2014/main" id="{E7AB7285-EBDE-417F-871B-400B045DA234}"/>
            </a:ext>
          </a:extLst>
        </xdr:cNvPr>
        <xdr:cNvSpPr txBox="1"/>
      </xdr:nvSpPr>
      <xdr:spPr>
        <a:xfrm>
          <a:off x="27057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49547</xdr:rowOff>
    </xdr:from>
    <xdr:ext cx="405111" cy="259045"/>
    <xdr:sp macro="" textlink="">
      <xdr:nvSpPr>
        <xdr:cNvPr id="195" name="n_3mainValue【体育館・プール】&#10;有形固定資産減価償却率">
          <a:extLst>
            <a:ext uri="{FF2B5EF4-FFF2-40B4-BE49-F238E27FC236}">
              <a16:creationId xmlns:a16="http://schemas.microsoft.com/office/drawing/2014/main" id="{ED509489-026D-40A0-8B4C-85620F31205A}"/>
            </a:ext>
          </a:extLst>
        </xdr:cNvPr>
        <xdr:cNvSpPr txBox="1"/>
      </xdr:nvSpPr>
      <xdr:spPr>
        <a:xfrm>
          <a:off x="1816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D0D9FD4A-DB40-4EB5-99FA-4C11E943AEF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EB76C2C0-7690-4085-9DF9-40431C8310E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E82DBAC0-D412-453B-89D0-172BFE69286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8E4B072B-4992-4ED0-A84F-4E12D0C814B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BDF2C90F-9608-4A95-B293-1FAF683E997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25BDA456-C541-455C-B3C6-3E257536E8F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89EC0D3B-AE02-4E1F-8529-70A8EA07754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F5DB2266-0C9F-4687-8F1F-3D276909ED4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7F5C89DA-0490-4F6C-8F66-7E6E69555FD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500DEF0B-B97B-4F7A-83D2-A5507C661DD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a:extLst>
            <a:ext uri="{FF2B5EF4-FFF2-40B4-BE49-F238E27FC236}">
              <a16:creationId xmlns:a16="http://schemas.microsoft.com/office/drawing/2014/main" id="{42A2B911-B214-4F48-9B3D-2546BACD429D}"/>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a:extLst>
            <a:ext uri="{FF2B5EF4-FFF2-40B4-BE49-F238E27FC236}">
              <a16:creationId xmlns:a16="http://schemas.microsoft.com/office/drawing/2014/main" id="{0D9D0DC6-5262-4ECA-B8E3-50798B9E9B44}"/>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a:extLst>
            <a:ext uri="{FF2B5EF4-FFF2-40B4-BE49-F238E27FC236}">
              <a16:creationId xmlns:a16="http://schemas.microsoft.com/office/drawing/2014/main" id="{911CDF57-EAAF-4C58-B3EE-DAEF17BF3EDC}"/>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a:extLst>
            <a:ext uri="{FF2B5EF4-FFF2-40B4-BE49-F238E27FC236}">
              <a16:creationId xmlns:a16="http://schemas.microsoft.com/office/drawing/2014/main" id="{3FF12251-3870-4C01-A6BC-EE3F6DE1F58D}"/>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a:extLst>
            <a:ext uri="{FF2B5EF4-FFF2-40B4-BE49-F238E27FC236}">
              <a16:creationId xmlns:a16="http://schemas.microsoft.com/office/drawing/2014/main" id="{E9DDBE7C-C489-415A-BE4E-86DDA4279BA3}"/>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a:extLst>
            <a:ext uri="{FF2B5EF4-FFF2-40B4-BE49-F238E27FC236}">
              <a16:creationId xmlns:a16="http://schemas.microsoft.com/office/drawing/2014/main" id="{E7CC64C5-B378-4F3B-989A-05957C306A25}"/>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a:extLst>
            <a:ext uri="{FF2B5EF4-FFF2-40B4-BE49-F238E27FC236}">
              <a16:creationId xmlns:a16="http://schemas.microsoft.com/office/drawing/2014/main" id="{47BBF35E-95F2-4D14-8E48-43648D7D18EC}"/>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a:extLst>
            <a:ext uri="{FF2B5EF4-FFF2-40B4-BE49-F238E27FC236}">
              <a16:creationId xmlns:a16="http://schemas.microsoft.com/office/drawing/2014/main" id="{F64C4F83-D983-4787-9EE8-971F764A6B7B}"/>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id="{B0195EFD-9A64-4AA9-8E91-03117B60FE5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a:extLst>
            <a:ext uri="{FF2B5EF4-FFF2-40B4-BE49-F238E27FC236}">
              <a16:creationId xmlns:a16="http://schemas.microsoft.com/office/drawing/2014/main" id="{A961D83C-1109-4F7A-AAC7-C608A862EAF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a:extLst>
            <a:ext uri="{FF2B5EF4-FFF2-40B4-BE49-F238E27FC236}">
              <a16:creationId xmlns:a16="http://schemas.microsoft.com/office/drawing/2014/main" id="{AE2652B0-0AD3-4489-8289-12C384481EF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17" name="直線コネクタ 216">
          <a:extLst>
            <a:ext uri="{FF2B5EF4-FFF2-40B4-BE49-F238E27FC236}">
              <a16:creationId xmlns:a16="http://schemas.microsoft.com/office/drawing/2014/main" id="{F240124D-7C32-405A-8047-95BFC7CFC098}"/>
            </a:ext>
          </a:extLst>
        </xdr:cNvPr>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18" name="【体育館・プール】&#10;一人当たり面積最小値テキスト">
          <a:extLst>
            <a:ext uri="{FF2B5EF4-FFF2-40B4-BE49-F238E27FC236}">
              <a16:creationId xmlns:a16="http://schemas.microsoft.com/office/drawing/2014/main" id="{B51AC123-3570-464B-8428-3E341415995F}"/>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19" name="直線コネクタ 218">
          <a:extLst>
            <a:ext uri="{FF2B5EF4-FFF2-40B4-BE49-F238E27FC236}">
              <a16:creationId xmlns:a16="http://schemas.microsoft.com/office/drawing/2014/main" id="{5A773443-4EB0-46A2-B168-9603F0DFBF76}"/>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0" name="【体育館・プール】&#10;一人当たり面積最大値テキスト">
          <a:extLst>
            <a:ext uri="{FF2B5EF4-FFF2-40B4-BE49-F238E27FC236}">
              <a16:creationId xmlns:a16="http://schemas.microsoft.com/office/drawing/2014/main" id="{CE223737-A0F3-4BFD-8790-C8377DE63872}"/>
            </a:ext>
          </a:extLst>
        </xdr:cNvPr>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21" name="直線コネクタ 220">
          <a:extLst>
            <a:ext uri="{FF2B5EF4-FFF2-40B4-BE49-F238E27FC236}">
              <a16:creationId xmlns:a16="http://schemas.microsoft.com/office/drawing/2014/main" id="{80AA3227-B6FD-45E4-8CF2-7E2572F83771}"/>
            </a:ext>
          </a:extLst>
        </xdr:cNvPr>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22" name="【体育館・プール】&#10;一人当たり面積平均値テキスト">
          <a:extLst>
            <a:ext uri="{FF2B5EF4-FFF2-40B4-BE49-F238E27FC236}">
              <a16:creationId xmlns:a16="http://schemas.microsoft.com/office/drawing/2014/main" id="{DA833276-9B3D-49AD-84E1-DF0B11A4CF79}"/>
            </a:ext>
          </a:extLst>
        </xdr:cNvPr>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23" name="フローチャート: 判断 222">
          <a:extLst>
            <a:ext uri="{FF2B5EF4-FFF2-40B4-BE49-F238E27FC236}">
              <a16:creationId xmlns:a16="http://schemas.microsoft.com/office/drawing/2014/main" id="{629B6157-307A-4CBE-92C7-3ED36E8A45C5}"/>
            </a:ext>
          </a:extLst>
        </xdr:cNvPr>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24" name="フローチャート: 判断 223">
          <a:extLst>
            <a:ext uri="{FF2B5EF4-FFF2-40B4-BE49-F238E27FC236}">
              <a16:creationId xmlns:a16="http://schemas.microsoft.com/office/drawing/2014/main" id="{A0BBFF15-400C-45AF-A65B-5C48E916B4C2}"/>
            </a:ext>
          </a:extLst>
        </xdr:cNvPr>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25" name="フローチャート: 判断 224">
          <a:extLst>
            <a:ext uri="{FF2B5EF4-FFF2-40B4-BE49-F238E27FC236}">
              <a16:creationId xmlns:a16="http://schemas.microsoft.com/office/drawing/2014/main" id="{472A0A43-64D5-4966-A10B-FFB0C91C7B76}"/>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26" name="フローチャート: 判断 225">
          <a:extLst>
            <a:ext uri="{FF2B5EF4-FFF2-40B4-BE49-F238E27FC236}">
              <a16:creationId xmlns:a16="http://schemas.microsoft.com/office/drawing/2014/main" id="{71BA22E9-02D3-4966-8E90-67B4019E0CE2}"/>
            </a:ext>
          </a:extLst>
        </xdr:cNvPr>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27" name="フローチャート: 判断 226">
          <a:extLst>
            <a:ext uri="{FF2B5EF4-FFF2-40B4-BE49-F238E27FC236}">
              <a16:creationId xmlns:a16="http://schemas.microsoft.com/office/drawing/2014/main" id="{AC6FA664-CC72-4188-8D3A-FA4E5162CE82}"/>
            </a:ext>
          </a:extLst>
        </xdr:cNvPr>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22FFCB0C-9A73-407F-A025-3DE0E1C3C44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3D9F45E8-E1BA-4284-A3B3-3E0FBC329BC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8C779F1C-27D7-4CB1-8D8C-07E5C1A3C9B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80CECC3A-3E46-41BB-9FD6-9E3CF48FA59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65D5D65E-6E59-4D47-90FA-3A47843155B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49784</xdr:rowOff>
    </xdr:from>
    <xdr:to>
      <xdr:col>55</xdr:col>
      <xdr:colOff>50800</xdr:colOff>
      <xdr:row>62</xdr:row>
      <xdr:rowOff>151384</xdr:rowOff>
    </xdr:to>
    <xdr:sp macro="" textlink="">
      <xdr:nvSpPr>
        <xdr:cNvPr id="233" name="楕円 232">
          <a:extLst>
            <a:ext uri="{FF2B5EF4-FFF2-40B4-BE49-F238E27FC236}">
              <a16:creationId xmlns:a16="http://schemas.microsoft.com/office/drawing/2014/main" id="{98DB492F-5282-4324-A0FE-50236A5765D3}"/>
            </a:ext>
          </a:extLst>
        </xdr:cNvPr>
        <xdr:cNvSpPr/>
      </xdr:nvSpPr>
      <xdr:spPr>
        <a:xfrm>
          <a:off x="104267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72661</xdr:rowOff>
    </xdr:from>
    <xdr:ext cx="469744" cy="259045"/>
    <xdr:sp macro="" textlink="">
      <xdr:nvSpPr>
        <xdr:cNvPr id="234" name="【体育館・プール】&#10;一人当たり面積該当値テキスト">
          <a:extLst>
            <a:ext uri="{FF2B5EF4-FFF2-40B4-BE49-F238E27FC236}">
              <a16:creationId xmlns:a16="http://schemas.microsoft.com/office/drawing/2014/main" id="{CE84CBF0-D11A-45B7-8ED0-AFAC6BA6A5AE}"/>
            </a:ext>
          </a:extLst>
        </xdr:cNvPr>
        <xdr:cNvSpPr txBox="1"/>
      </xdr:nvSpPr>
      <xdr:spPr>
        <a:xfrm>
          <a:off x="10515600" y="1053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136652</xdr:rowOff>
    </xdr:from>
    <xdr:to>
      <xdr:col>50</xdr:col>
      <xdr:colOff>165100</xdr:colOff>
      <xdr:row>62</xdr:row>
      <xdr:rowOff>66802</xdr:rowOff>
    </xdr:to>
    <xdr:sp macro="" textlink="">
      <xdr:nvSpPr>
        <xdr:cNvPr id="235" name="楕円 234">
          <a:extLst>
            <a:ext uri="{FF2B5EF4-FFF2-40B4-BE49-F238E27FC236}">
              <a16:creationId xmlns:a16="http://schemas.microsoft.com/office/drawing/2014/main" id="{FE08A6B3-DE00-4FFF-8B49-73CC3031E482}"/>
            </a:ext>
          </a:extLst>
        </xdr:cNvPr>
        <xdr:cNvSpPr/>
      </xdr:nvSpPr>
      <xdr:spPr>
        <a:xfrm>
          <a:off x="9588500" y="105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16002</xdr:rowOff>
    </xdr:from>
    <xdr:to>
      <xdr:col>55</xdr:col>
      <xdr:colOff>0</xdr:colOff>
      <xdr:row>62</xdr:row>
      <xdr:rowOff>100584</xdr:rowOff>
    </xdr:to>
    <xdr:cxnSp macro="">
      <xdr:nvCxnSpPr>
        <xdr:cNvPr id="236" name="直線コネクタ 235">
          <a:extLst>
            <a:ext uri="{FF2B5EF4-FFF2-40B4-BE49-F238E27FC236}">
              <a16:creationId xmlns:a16="http://schemas.microsoft.com/office/drawing/2014/main" id="{E62593C1-15FB-4DC2-8179-E713739D9187}"/>
            </a:ext>
          </a:extLst>
        </xdr:cNvPr>
        <xdr:cNvCxnSpPr/>
      </xdr:nvCxnSpPr>
      <xdr:spPr>
        <a:xfrm>
          <a:off x="9639300" y="10645902"/>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140767</xdr:rowOff>
    </xdr:from>
    <xdr:to>
      <xdr:col>46</xdr:col>
      <xdr:colOff>38100</xdr:colOff>
      <xdr:row>62</xdr:row>
      <xdr:rowOff>70917</xdr:rowOff>
    </xdr:to>
    <xdr:sp macro="" textlink="">
      <xdr:nvSpPr>
        <xdr:cNvPr id="237" name="楕円 236">
          <a:extLst>
            <a:ext uri="{FF2B5EF4-FFF2-40B4-BE49-F238E27FC236}">
              <a16:creationId xmlns:a16="http://schemas.microsoft.com/office/drawing/2014/main" id="{19DA6EC4-0D9C-46FB-81DD-32E60D75636E}"/>
            </a:ext>
          </a:extLst>
        </xdr:cNvPr>
        <xdr:cNvSpPr/>
      </xdr:nvSpPr>
      <xdr:spPr>
        <a:xfrm>
          <a:off x="8699500" y="1059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16002</xdr:rowOff>
    </xdr:from>
    <xdr:to>
      <xdr:col>50</xdr:col>
      <xdr:colOff>114300</xdr:colOff>
      <xdr:row>62</xdr:row>
      <xdr:rowOff>20117</xdr:rowOff>
    </xdr:to>
    <xdr:cxnSp macro="">
      <xdr:nvCxnSpPr>
        <xdr:cNvPr id="238" name="直線コネクタ 237">
          <a:extLst>
            <a:ext uri="{FF2B5EF4-FFF2-40B4-BE49-F238E27FC236}">
              <a16:creationId xmlns:a16="http://schemas.microsoft.com/office/drawing/2014/main" id="{837EB4CC-8275-4AAE-8680-E48035D772F3}"/>
            </a:ext>
          </a:extLst>
        </xdr:cNvPr>
        <xdr:cNvCxnSpPr/>
      </xdr:nvCxnSpPr>
      <xdr:spPr>
        <a:xfrm flipV="1">
          <a:off x="8750300" y="10645902"/>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145338</xdr:rowOff>
    </xdr:from>
    <xdr:to>
      <xdr:col>41</xdr:col>
      <xdr:colOff>101600</xdr:colOff>
      <xdr:row>62</xdr:row>
      <xdr:rowOff>75488</xdr:rowOff>
    </xdr:to>
    <xdr:sp macro="" textlink="">
      <xdr:nvSpPr>
        <xdr:cNvPr id="239" name="楕円 238">
          <a:extLst>
            <a:ext uri="{FF2B5EF4-FFF2-40B4-BE49-F238E27FC236}">
              <a16:creationId xmlns:a16="http://schemas.microsoft.com/office/drawing/2014/main" id="{D77588D7-5A14-45E7-810C-114A87D9A213}"/>
            </a:ext>
          </a:extLst>
        </xdr:cNvPr>
        <xdr:cNvSpPr/>
      </xdr:nvSpPr>
      <xdr:spPr>
        <a:xfrm>
          <a:off x="7810500" y="1060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20117</xdr:rowOff>
    </xdr:from>
    <xdr:to>
      <xdr:col>45</xdr:col>
      <xdr:colOff>177800</xdr:colOff>
      <xdr:row>62</xdr:row>
      <xdr:rowOff>24688</xdr:rowOff>
    </xdr:to>
    <xdr:cxnSp macro="">
      <xdr:nvCxnSpPr>
        <xdr:cNvPr id="240" name="直線コネクタ 239">
          <a:extLst>
            <a:ext uri="{FF2B5EF4-FFF2-40B4-BE49-F238E27FC236}">
              <a16:creationId xmlns:a16="http://schemas.microsoft.com/office/drawing/2014/main" id="{8D980DBB-6C8C-426C-86A5-3B2076390DB6}"/>
            </a:ext>
          </a:extLst>
        </xdr:cNvPr>
        <xdr:cNvCxnSpPr/>
      </xdr:nvCxnSpPr>
      <xdr:spPr>
        <a:xfrm flipV="1">
          <a:off x="7861300" y="1065001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241" name="n_1aveValue【体育館・プール】&#10;一人当たり面積">
          <a:extLst>
            <a:ext uri="{FF2B5EF4-FFF2-40B4-BE49-F238E27FC236}">
              <a16:creationId xmlns:a16="http://schemas.microsoft.com/office/drawing/2014/main" id="{09D9AB36-7AF0-49CC-8887-E51E00AF0E2F}"/>
            </a:ext>
          </a:extLst>
        </xdr:cNvPr>
        <xdr:cNvSpPr txBox="1"/>
      </xdr:nvSpPr>
      <xdr:spPr>
        <a:xfrm>
          <a:off x="9391727" y="108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42" name="n_2aveValue【体育館・プール】&#10;一人当たり面積">
          <a:extLst>
            <a:ext uri="{FF2B5EF4-FFF2-40B4-BE49-F238E27FC236}">
              <a16:creationId xmlns:a16="http://schemas.microsoft.com/office/drawing/2014/main" id="{6C559377-3754-4715-BE8C-6249E6ECBD97}"/>
            </a:ext>
          </a:extLst>
        </xdr:cNvPr>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243" name="n_3aveValue【体育館・プール】&#10;一人当たり面積">
          <a:extLst>
            <a:ext uri="{FF2B5EF4-FFF2-40B4-BE49-F238E27FC236}">
              <a16:creationId xmlns:a16="http://schemas.microsoft.com/office/drawing/2014/main" id="{DED1BAD5-ACA8-4D2D-B954-DFD1C9DF014F}"/>
            </a:ext>
          </a:extLst>
        </xdr:cNvPr>
        <xdr:cNvSpPr txBox="1"/>
      </xdr:nvSpPr>
      <xdr:spPr>
        <a:xfrm>
          <a:off x="7626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244" name="n_4aveValue【体育館・プール】&#10;一人当たり面積">
          <a:extLst>
            <a:ext uri="{FF2B5EF4-FFF2-40B4-BE49-F238E27FC236}">
              <a16:creationId xmlns:a16="http://schemas.microsoft.com/office/drawing/2014/main" id="{ABBC6DE8-2FC5-41E8-A82C-07CAB99DC3F2}"/>
            </a:ext>
          </a:extLst>
        </xdr:cNvPr>
        <xdr:cNvSpPr txBox="1"/>
      </xdr:nvSpPr>
      <xdr:spPr>
        <a:xfrm>
          <a:off x="6737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83329</xdr:rowOff>
    </xdr:from>
    <xdr:ext cx="469744" cy="259045"/>
    <xdr:sp macro="" textlink="">
      <xdr:nvSpPr>
        <xdr:cNvPr id="245" name="n_1mainValue【体育館・プール】&#10;一人当たり面積">
          <a:extLst>
            <a:ext uri="{FF2B5EF4-FFF2-40B4-BE49-F238E27FC236}">
              <a16:creationId xmlns:a16="http://schemas.microsoft.com/office/drawing/2014/main" id="{EEC37AFC-69F0-4C28-81D8-0CB9BF64B341}"/>
            </a:ext>
          </a:extLst>
        </xdr:cNvPr>
        <xdr:cNvSpPr txBox="1"/>
      </xdr:nvSpPr>
      <xdr:spPr>
        <a:xfrm>
          <a:off x="9391727" y="1037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87444</xdr:rowOff>
    </xdr:from>
    <xdr:ext cx="469744" cy="259045"/>
    <xdr:sp macro="" textlink="">
      <xdr:nvSpPr>
        <xdr:cNvPr id="246" name="n_2mainValue【体育館・プール】&#10;一人当たり面積">
          <a:extLst>
            <a:ext uri="{FF2B5EF4-FFF2-40B4-BE49-F238E27FC236}">
              <a16:creationId xmlns:a16="http://schemas.microsoft.com/office/drawing/2014/main" id="{0E23A6D4-57AC-4B31-A452-74CD78C23402}"/>
            </a:ext>
          </a:extLst>
        </xdr:cNvPr>
        <xdr:cNvSpPr txBox="1"/>
      </xdr:nvSpPr>
      <xdr:spPr>
        <a:xfrm>
          <a:off x="8515427" y="1037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92015</xdr:rowOff>
    </xdr:from>
    <xdr:ext cx="469744" cy="259045"/>
    <xdr:sp macro="" textlink="">
      <xdr:nvSpPr>
        <xdr:cNvPr id="247" name="n_3mainValue【体育館・プール】&#10;一人当たり面積">
          <a:extLst>
            <a:ext uri="{FF2B5EF4-FFF2-40B4-BE49-F238E27FC236}">
              <a16:creationId xmlns:a16="http://schemas.microsoft.com/office/drawing/2014/main" id="{2F68C764-3854-4B0F-B2B5-3A0E7C76B6B3}"/>
            </a:ext>
          </a:extLst>
        </xdr:cNvPr>
        <xdr:cNvSpPr txBox="1"/>
      </xdr:nvSpPr>
      <xdr:spPr>
        <a:xfrm>
          <a:off x="7626427" y="1037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a:extLst>
            <a:ext uri="{FF2B5EF4-FFF2-40B4-BE49-F238E27FC236}">
              <a16:creationId xmlns:a16="http://schemas.microsoft.com/office/drawing/2014/main" id="{F7DF60AB-BB7F-4DB1-B908-FCE9551694D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a:extLst>
            <a:ext uri="{FF2B5EF4-FFF2-40B4-BE49-F238E27FC236}">
              <a16:creationId xmlns:a16="http://schemas.microsoft.com/office/drawing/2014/main" id="{7BD1713C-589A-4A85-A60D-62AFA41AB89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a:extLst>
            <a:ext uri="{FF2B5EF4-FFF2-40B4-BE49-F238E27FC236}">
              <a16:creationId xmlns:a16="http://schemas.microsoft.com/office/drawing/2014/main" id="{7B4A028C-00C3-4264-BB90-C1FE6954B66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a:extLst>
            <a:ext uri="{FF2B5EF4-FFF2-40B4-BE49-F238E27FC236}">
              <a16:creationId xmlns:a16="http://schemas.microsoft.com/office/drawing/2014/main" id="{88F777E2-E94B-4B99-87D5-0E03E4F1E92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a:extLst>
            <a:ext uri="{FF2B5EF4-FFF2-40B4-BE49-F238E27FC236}">
              <a16:creationId xmlns:a16="http://schemas.microsoft.com/office/drawing/2014/main" id="{DC3C701D-495C-41CF-AE3B-F6712C9C192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a:extLst>
            <a:ext uri="{FF2B5EF4-FFF2-40B4-BE49-F238E27FC236}">
              <a16:creationId xmlns:a16="http://schemas.microsoft.com/office/drawing/2014/main" id="{882C45C6-3CA4-463A-AEA5-10E30FFE1A6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a:extLst>
            <a:ext uri="{FF2B5EF4-FFF2-40B4-BE49-F238E27FC236}">
              <a16:creationId xmlns:a16="http://schemas.microsoft.com/office/drawing/2014/main" id="{63C4DADE-90B9-4314-AA84-EBAAABCA65D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a:extLst>
            <a:ext uri="{FF2B5EF4-FFF2-40B4-BE49-F238E27FC236}">
              <a16:creationId xmlns:a16="http://schemas.microsoft.com/office/drawing/2014/main" id="{36032895-81D4-4D86-AC54-FC007A73ACA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a:extLst>
            <a:ext uri="{FF2B5EF4-FFF2-40B4-BE49-F238E27FC236}">
              <a16:creationId xmlns:a16="http://schemas.microsoft.com/office/drawing/2014/main" id="{1C19C129-BCBF-42D2-AE3A-1BD0E67199E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a:extLst>
            <a:ext uri="{FF2B5EF4-FFF2-40B4-BE49-F238E27FC236}">
              <a16:creationId xmlns:a16="http://schemas.microsoft.com/office/drawing/2014/main" id="{FB01234D-6580-4FA7-BA1E-8972D31C7A2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a:extLst>
            <a:ext uri="{FF2B5EF4-FFF2-40B4-BE49-F238E27FC236}">
              <a16:creationId xmlns:a16="http://schemas.microsoft.com/office/drawing/2014/main" id="{AFEBF03A-9563-4D77-BD6E-C0F80FBBBD5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a:extLst>
            <a:ext uri="{FF2B5EF4-FFF2-40B4-BE49-F238E27FC236}">
              <a16:creationId xmlns:a16="http://schemas.microsoft.com/office/drawing/2014/main" id="{24E87889-00C7-4F15-9FB6-30C8D845DD7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0" name="テキスト ボックス 259">
          <a:extLst>
            <a:ext uri="{FF2B5EF4-FFF2-40B4-BE49-F238E27FC236}">
              <a16:creationId xmlns:a16="http://schemas.microsoft.com/office/drawing/2014/main" id="{E614BA12-D01E-40C8-A8D4-B762200D37E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a:extLst>
            <a:ext uri="{FF2B5EF4-FFF2-40B4-BE49-F238E27FC236}">
              <a16:creationId xmlns:a16="http://schemas.microsoft.com/office/drawing/2014/main" id="{AEDCDC0F-9854-4077-8DC9-6BD3D58692A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a:extLst>
            <a:ext uri="{FF2B5EF4-FFF2-40B4-BE49-F238E27FC236}">
              <a16:creationId xmlns:a16="http://schemas.microsoft.com/office/drawing/2014/main" id="{D564CCC7-2A4B-4FA4-924A-BA4B0586DC9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a:extLst>
            <a:ext uri="{FF2B5EF4-FFF2-40B4-BE49-F238E27FC236}">
              <a16:creationId xmlns:a16="http://schemas.microsoft.com/office/drawing/2014/main" id="{6D00CEC3-D701-4A18-BA43-B52F591990B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a:extLst>
            <a:ext uri="{FF2B5EF4-FFF2-40B4-BE49-F238E27FC236}">
              <a16:creationId xmlns:a16="http://schemas.microsoft.com/office/drawing/2014/main" id="{2E9A747C-3A77-4AFF-AD64-E5EEAE7738D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a:extLst>
            <a:ext uri="{FF2B5EF4-FFF2-40B4-BE49-F238E27FC236}">
              <a16:creationId xmlns:a16="http://schemas.microsoft.com/office/drawing/2014/main" id="{B01BE8FB-301B-45AD-9A13-9EC093DEC71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a:extLst>
            <a:ext uri="{FF2B5EF4-FFF2-40B4-BE49-F238E27FC236}">
              <a16:creationId xmlns:a16="http://schemas.microsoft.com/office/drawing/2014/main" id="{AEDE51BC-ABA5-4475-9799-A0B4DE6B326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a:extLst>
            <a:ext uri="{FF2B5EF4-FFF2-40B4-BE49-F238E27FC236}">
              <a16:creationId xmlns:a16="http://schemas.microsoft.com/office/drawing/2014/main" id="{DC3C764A-50B6-4F91-AF9A-CE3F2E1424F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a:extLst>
            <a:ext uri="{FF2B5EF4-FFF2-40B4-BE49-F238E27FC236}">
              <a16:creationId xmlns:a16="http://schemas.microsoft.com/office/drawing/2014/main" id="{0C14D4CC-1594-4E02-AFE1-1DD9863985E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id="{DA0F2168-0DE0-4962-9AF7-0A4F5E52BB0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0" name="テキスト ボックス 269">
          <a:extLst>
            <a:ext uri="{FF2B5EF4-FFF2-40B4-BE49-F238E27FC236}">
              <a16:creationId xmlns:a16="http://schemas.microsoft.com/office/drawing/2014/main" id="{0645A97B-D2EA-48EF-9CCE-3DBADEDAEC7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a:extLst>
            <a:ext uri="{FF2B5EF4-FFF2-40B4-BE49-F238E27FC236}">
              <a16:creationId xmlns:a16="http://schemas.microsoft.com/office/drawing/2014/main" id="{B75AAB65-9062-4A3B-A61D-82454D48ABD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72" name="直線コネクタ 271">
          <a:extLst>
            <a:ext uri="{FF2B5EF4-FFF2-40B4-BE49-F238E27FC236}">
              <a16:creationId xmlns:a16="http://schemas.microsoft.com/office/drawing/2014/main" id="{7731E4E4-195B-47E9-9BC4-2FE06EC08C01}"/>
            </a:ext>
          </a:extLst>
        </xdr:cNvPr>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3" name="【福祉施設】&#10;有形固定資産減価償却率最小値テキスト">
          <a:extLst>
            <a:ext uri="{FF2B5EF4-FFF2-40B4-BE49-F238E27FC236}">
              <a16:creationId xmlns:a16="http://schemas.microsoft.com/office/drawing/2014/main" id="{7FEE500F-FE11-4FE0-8FB5-339E1BB51328}"/>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4" name="直線コネクタ 273">
          <a:extLst>
            <a:ext uri="{FF2B5EF4-FFF2-40B4-BE49-F238E27FC236}">
              <a16:creationId xmlns:a16="http://schemas.microsoft.com/office/drawing/2014/main" id="{C2781520-03B6-4AC8-9C86-A6BA3D50614D}"/>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75" name="【福祉施設】&#10;有形固定資産減価償却率最大値テキスト">
          <a:extLst>
            <a:ext uri="{FF2B5EF4-FFF2-40B4-BE49-F238E27FC236}">
              <a16:creationId xmlns:a16="http://schemas.microsoft.com/office/drawing/2014/main" id="{55571717-EC6B-4280-8345-9A2C7F37147F}"/>
            </a:ext>
          </a:extLst>
        </xdr:cNvPr>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76" name="直線コネクタ 275">
          <a:extLst>
            <a:ext uri="{FF2B5EF4-FFF2-40B4-BE49-F238E27FC236}">
              <a16:creationId xmlns:a16="http://schemas.microsoft.com/office/drawing/2014/main" id="{1109AB3A-2D69-4DD0-9729-EC7C7D1632E9}"/>
            </a:ext>
          </a:extLst>
        </xdr:cNvPr>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95266</xdr:rowOff>
    </xdr:from>
    <xdr:ext cx="405111" cy="259045"/>
    <xdr:sp macro="" textlink="">
      <xdr:nvSpPr>
        <xdr:cNvPr id="277" name="【福祉施設】&#10;有形固定資産減価償却率平均値テキスト">
          <a:extLst>
            <a:ext uri="{FF2B5EF4-FFF2-40B4-BE49-F238E27FC236}">
              <a16:creationId xmlns:a16="http://schemas.microsoft.com/office/drawing/2014/main" id="{506E0778-09F6-4081-9DF5-EBAB54ECFEA4}"/>
            </a:ext>
          </a:extLst>
        </xdr:cNvPr>
        <xdr:cNvSpPr txBox="1"/>
      </xdr:nvSpPr>
      <xdr:spPr>
        <a:xfrm>
          <a:off x="4673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78" name="フローチャート: 判断 277">
          <a:extLst>
            <a:ext uri="{FF2B5EF4-FFF2-40B4-BE49-F238E27FC236}">
              <a16:creationId xmlns:a16="http://schemas.microsoft.com/office/drawing/2014/main" id="{318D3736-DAD3-42EC-A299-F962ECC88918}"/>
            </a:ext>
          </a:extLst>
        </xdr:cNvPr>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79" name="フローチャート: 判断 278">
          <a:extLst>
            <a:ext uri="{FF2B5EF4-FFF2-40B4-BE49-F238E27FC236}">
              <a16:creationId xmlns:a16="http://schemas.microsoft.com/office/drawing/2014/main" id="{89FC4967-D109-4685-8477-2E2ECC8EE681}"/>
            </a:ext>
          </a:extLst>
        </xdr:cNvPr>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80" name="フローチャート: 判断 279">
          <a:extLst>
            <a:ext uri="{FF2B5EF4-FFF2-40B4-BE49-F238E27FC236}">
              <a16:creationId xmlns:a16="http://schemas.microsoft.com/office/drawing/2014/main" id="{D2C20724-BE04-4FB5-B0D3-516A87556D23}"/>
            </a:ext>
          </a:extLst>
        </xdr:cNvPr>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81" name="フローチャート: 判断 280">
          <a:extLst>
            <a:ext uri="{FF2B5EF4-FFF2-40B4-BE49-F238E27FC236}">
              <a16:creationId xmlns:a16="http://schemas.microsoft.com/office/drawing/2014/main" id="{D3AD5A5D-6DE6-43A7-BFCF-A44808C15990}"/>
            </a:ext>
          </a:extLst>
        </xdr:cNvPr>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82" name="フローチャート: 判断 281">
          <a:extLst>
            <a:ext uri="{FF2B5EF4-FFF2-40B4-BE49-F238E27FC236}">
              <a16:creationId xmlns:a16="http://schemas.microsoft.com/office/drawing/2014/main" id="{EFAA8430-A4A4-4C3E-9665-7EC4003CE140}"/>
            </a:ext>
          </a:extLst>
        </xdr:cNvPr>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6C245DAA-0CC6-4E49-B261-B39DB7CB218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26306EFE-B2C6-4091-B1A0-45305A801F5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ABBD877E-0562-430D-BC1E-9C6B9AF3DBC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B4E34A42-6225-4CBF-B9CD-1370681174D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8FFBFA5E-DAA0-40C1-9434-A8BE647E568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80645</xdr:rowOff>
    </xdr:from>
    <xdr:to>
      <xdr:col>24</xdr:col>
      <xdr:colOff>114300</xdr:colOff>
      <xdr:row>81</xdr:row>
      <xdr:rowOff>10795</xdr:rowOff>
    </xdr:to>
    <xdr:sp macro="" textlink="">
      <xdr:nvSpPr>
        <xdr:cNvPr id="288" name="楕円 287">
          <a:extLst>
            <a:ext uri="{FF2B5EF4-FFF2-40B4-BE49-F238E27FC236}">
              <a16:creationId xmlns:a16="http://schemas.microsoft.com/office/drawing/2014/main" id="{6B6F85B9-58C3-45F5-B360-5561692CF066}"/>
            </a:ext>
          </a:extLst>
        </xdr:cNvPr>
        <xdr:cNvSpPr/>
      </xdr:nvSpPr>
      <xdr:spPr>
        <a:xfrm>
          <a:off x="45847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103522</xdr:rowOff>
    </xdr:from>
    <xdr:ext cx="405111" cy="259045"/>
    <xdr:sp macro="" textlink="">
      <xdr:nvSpPr>
        <xdr:cNvPr id="289" name="【福祉施設】&#10;有形固定資産減価償却率該当値テキスト">
          <a:extLst>
            <a:ext uri="{FF2B5EF4-FFF2-40B4-BE49-F238E27FC236}">
              <a16:creationId xmlns:a16="http://schemas.microsoft.com/office/drawing/2014/main" id="{363E19E7-95D4-4E0B-876D-80CCB1E0488B}"/>
            </a:ext>
          </a:extLst>
        </xdr:cNvPr>
        <xdr:cNvSpPr txBox="1"/>
      </xdr:nvSpPr>
      <xdr:spPr>
        <a:xfrm>
          <a:off x="4673600"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65405</xdr:rowOff>
    </xdr:from>
    <xdr:to>
      <xdr:col>20</xdr:col>
      <xdr:colOff>38100</xdr:colOff>
      <xdr:row>80</xdr:row>
      <xdr:rowOff>167005</xdr:rowOff>
    </xdr:to>
    <xdr:sp macro="" textlink="">
      <xdr:nvSpPr>
        <xdr:cNvPr id="290" name="楕円 289">
          <a:extLst>
            <a:ext uri="{FF2B5EF4-FFF2-40B4-BE49-F238E27FC236}">
              <a16:creationId xmlns:a16="http://schemas.microsoft.com/office/drawing/2014/main" id="{609D2850-6BB5-44C8-9B23-328212597300}"/>
            </a:ext>
          </a:extLst>
        </xdr:cNvPr>
        <xdr:cNvSpPr/>
      </xdr:nvSpPr>
      <xdr:spPr>
        <a:xfrm>
          <a:off x="3746500" y="137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116205</xdr:rowOff>
    </xdr:from>
    <xdr:to>
      <xdr:col>24</xdr:col>
      <xdr:colOff>63500</xdr:colOff>
      <xdr:row>80</xdr:row>
      <xdr:rowOff>131445</xdr:rowOff>
    </xdr:to>
    <xdr:cxnSp macro="">
      <xdr:nvCxnSpPr>
        <xdr:cNvPr id="291" name="直線コネクタ 290">
          <a:extLst>
            <a:ext uri="{FF2B5EF4-FFF2-40B4-BE49-F238E27FC236}">
              <a16:creationId xmlns:a16="http://schemas.microsoft.com/office/drawing/2014/main" id="{9CE2404B-32DC-4EF2-9521-B7BD4B00AEC2}"/>
            </a:ext>
          </a:extLst>
        </xdr:cNvPr>
        <xdr:cNvCxnSpPr/>
      </xdr:nvCxnSpPr>
      <xdr:spPr>
        <a:xfrm>
          <a:off x="3797300" y="1383220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44450</xdr:rowOff>
    </xdr:from>
    <xdr:to>
      <xdr:col>15</xdr:col>
      <xdr:colOff>101600</xdr:colOff>
      <xdr:row>80</xdr:row>
      <xdr:rowOff>146050</xdr:rowOff>
    </xdr:to>
    <xdr:sp macro="" textlink="">
      <xdr:nvSpPr>
        <xdr:cNvPr id="292" name="楕円 291">
          <a:extLst>
            <a:ext uri="{FF2B5EF4-FFF2-40B4-BE49-F238E27FC236}">
              <a16:creationId xmlns:a16="http://schemas.microsoft.com/office/drawing/2014/main" id="{889CBEC0-EA03-43FC-8834-3825A91CF616}"/>
            </a:ext>
          </a:extLst>
        </xdr:cNvPr>
        <xdr:cNvSpPr/>
      </xdr:nvSpPr>
      <xdr:spPr>
        <a:xfrm>
          <a:off x="2857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95250</xdr:rowOff>
    </xdr:from>
    <xdr:to>
      <xdr:col>19</xdr:col>
      <xdr:colOff>177800</xdr:colOff>
      <xdr:row>80</xdr:row>
      <xdr:rowOff>116205</xdr:rowOff>
    </xdr:to>
    <xdr:cxnSp macro="">
      <xdr:nvCxnSpPr>
        <xdr:cNvPr id="293" name="直線コネクタ 292">
          <a:extLst>
            <a:ext uri="{FF2B5EF4-FFF2-40B4-BE49-F238E27FC236}">
              <a16:creationId xmlns:a16="http://schemas.microsoft.com/office/drawing/2014/main" id="{01797FE7-436F-4CFE-933F-1CC36D94A3EF}"/>
            </a:ext>
          </a:extLst>
        </xdr:cNvPr>
        <xdr:cNvCxnSpPr/>
      </xdr:nvCxnSpPr>
      <xdr:spPr>
        <a:xfrm>
          <a:off x="2908300" y="138112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8255</xdr:rowOff>
    </xdr:from>
    <xdr:to>
      <xdr:col>10</xdr:col>
      <xdr:colOff>165100</xdr:colOff>
      <xdr:row>80</xdr:row>
      <xdr:rowOff>109855</xdr:rowOff>
    </xdr:to>
    <xdr:sp macro="" textlink="">
      <xdr:nvSpPr>
        <xdr:cNvPr id="294" name="楕円 293">
          <a:extLst>
            <a:ext uri="{FF2B5EF4-FFF2-40B4-BE49-F238E27FC236}">
              <a16:creationId xmlns:a16="http://schemas.microsoft.com/office/drawing/2014/main" id="{43A852DD-7CBD-4AA2-8CC3-04B00ECE5FF6}"/>
            </a:ext>
          </a:extLst>
        </xdr:cNvPr>
        <xdr:cNvSpPr/>
      </xdr:nvSpPr>
      <xdr:spPr>
        <a:xfrm>
          <a:off x="1968500" y="137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59055</xdr:rowOff>
    </xdr:from>
    <xdr:to>
      <xdr:col>15</xdr:col>
      <xdr:colOff>50800</xdr:colOff>
      <xdr:row>80</xdr:row>
      <xdr:rowOff>95250</xdr:rowOff>
    </xdr:to>
    <xdr:cxnSp macro="">
      <xdr:nvCxnSpPr>
        <xdr:cNvPr id="295" name="直線コネクタ 294">
          <a:extLst>
            <a:ext uri="{FF2B5EF4-FFF2-40B4-BE49-F238E27FC236}">
              <a16:creationId xmlns:a16="http://schemas.microsoft.com/office/drawing/2014/main" id="{AD0795E1-A9C8-47D9-B4C8-16A5B08FF8BA}"/>
            </a:ext>
          </a:extLst>
        </xdr:cNvPr>
        <xdr:cNvCxnSpPr/>
      </xdr:nvCxnSpPr>
      <xdr:spPr>
        <a:xfrm>
          <a:off x="2019300" y="137750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169563</xdr:rowOff>
    </xdr:from>
    <xdr:ext cx="405111" cy="259045"/>
    <xdr:sp macro="" textlink="">
      <xdr:nvSpPr>
        <xdr:cNvPr id="296" name="n_1aveValue【福祉施設】&#10;有形固定資産減価償却率">
          <a:extLst>
            <a:ext uri="{FF2B5EF4-FFF2-40B4-BE49-F238E27FC236}">
              <a16:creationId xmlns:a16="http://schemas.microsoft.com/office/drawing/2014/main" id="{2BE9844A-2AC8-424B-A4B3-92ACA3C4BF31}"/>
            </a:ext>
          </a:extLst>
        </xdr:cNvPr>
        <xdr:cNvSpPr txBox="1"/>
      </xdr:nvSpPr>
      <xdr:spPr>
        <a:xfrm>
          <a:off x="35820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148607</xdr:rowOff>
    </xdr:from>
    <xdr:ext cx="405111" cy="259045"/>
    <xdr:sp macro="" textlink="">
      <xdr:nvSpPr>
        <xdr:cNvPr id="297" name="n_2aveValue【福祉施設】&#10;有形固定資産減価償却率">
          <a:extLst>
            <a:ext uri="{FF2B5EF4-FFF2-40B4-BE49-F238E27FC236}">
              <a16:creationId xmlns:a16="http://schemas.microsoft.com/office/drawing/2014/main" id="{5C45F8A7-A20A-4366-A6C7-DBF300496A03}"/>
            </a:ext>
          </a:extLst>
        </xdr:cNvPr>
        <xdr:cNvSpPr txBox="1"/>
      </xdr:nvSpPr>
      <xdr:spPr>
        <a:xfrm>
          <a:off x="2705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144797</xdr:rowOff>
    </xdr:from>
    <xdr:ext cx="405111" cy="259045"/>
    <xdr:sp macro="" textlink="">
      <xdr:nvSpPr>
        <xdr:cNvPr id="298" name="n_3aveValue【福祉施設】&#10;有形固定資産減価償却率">
          <a:extLst>
            <a:ext uri="{FF2B5EF4-FFF2-40B4-BE49-F238E27FC236}">
              <a16:creationId xmlns:a16="http://schemas.microsoft.com/office/drawing/2014/main" id="{C92AD08B-0555-4154-81CE-F70B9A0E48E4}"/>
            </a:ext>
          </a:extLst>
        </xdr:cNvPr>
        <xdr:cNvSpPr txBox="1"/>
      </xdr:nvSpPr>
      <xdr:spPr>
        <a:xfrm>
          <a:off x="1816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299" name="n_4aveValue【福祉施設】&#10;有形固定資産減価償却率">
          <a:extLst>
            <a:ext uri="{FF2B5EF4-FFF2-40B4-BE49-F238E27FC236}">
              <a16:creationId xmlns:a16="http://schemas.microsoft.com/office/drawing/2014/main" id="{26443E7A-F6A8-451D-AD7C-43F571CCF017}"/>
            </a:ext>
          </a:extLst>
        </xdr:cNvPr>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12082</xdr:rowOff>
    </xdr:from>
    <xdr:ext cx="405111" cy="259045"/>
    <xdr:sp macro="" textlink="">
      <xdr:nvSpPr>
        <xdr:cNvPr id="300" name="n_1mainValue【福祉施設】&#10;有形固定資産減価償却率">
          <a:extLst>
            <a:ext uri="{FF2B5EF4-FFF2-40B4-BE49-F238E27FC236}">
              <a16:creationId xmlns:a16="http://schemas.microsoft.com/office/drawing/2014/main" id="{C1C52FF2-1410-4038-8FE0-126FF1728977}"/>
            </a:ext>
          </a:extLst>
        </xdr:cNvPr>
        <xdr:cNvSpPr txBox="1"/>
      </xdr:nvSpPr>
      <xdr:spPr>
        <a:xfrm>
          <a:off x="3582044" y="1355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162577</xdr:rowOff>
    </xdr:from>
    <xdr:ext cx="405111" cy="259045"/>
    <xdr:sp macro="" textlink="">
      <xdr:nvSpPr>
        <xdr:cNvPr id="301" name="n_2mainValue【福祉施設】&#10;有形固定資産減価償却率">
          <a:extLst>
            <a:ext uri="{FF2B5EF4-FFF2-40B4-BE49-F238E27FC236}">
              <a16:creationId xmlns:a16="http://schemas.microsoft.com/office/drawing/2014/main" id="{89CF11B1-B5AE-427F-93FB-119C9D1BEABB}"/>
            </a:ext>
          </a:extLst>
        </xdr:cNvPr>
        <xdr:cNvSpPr txBox="1"/>
      </xdr:nvSpPr>
      <xdr:spPr>
        <a:xfrm>
          <a:off x="2705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126382</xdr:rowOff>
    </xdr:from>
    <xdr:ext cx="405111" cy="259045"/>
    <xdr:sp macro="" textlink="">
      <xdr:nvSpPr>
        <xdr:cNvPr id="302" name="n_3mainValue【福祉施設】&#10;有形固定資産減価償却率">
          <a:extLst>
            <a:ext uri="{FF2B5EF4-FFF2-40B4-BE49-F238E27FC236}">
              <a16:creationId xmlns:a16="http://schemas.microsoft.com/office/drawing/2014/main" id="{4C6D8D4D-A324-464D-B10C-AE59B13E75FC}"/>
            </a:ext>
          </a:extLst>
        </xdr:cNvPr>
        <xdr:cNvSpPr txBox="1"/>
      </xdr:nvSpPr>
      <xdr:spPr>
        <a:xfrm>
          <a:off x="1816744" y="1349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id="{F7C95C46-CFE5-44AA-BA3E-A24B5CC3D23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id="{C5BE65BB-A48F-4CD1-A831-80AD444B165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id="{BD9E6D66-C944-42A3-9219-5E615999000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id="{DEAD872A-CEB1-42A0-9BF4-78DCA0536B6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id="{10D174FE-A20A-454F-A810-75FD6AB58DB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id="{426232DF-9C2D-4FFD-B48B-BD6EF1718BA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id="{91CE83B8-7A35-4F7C-A949-F0C5A16BF2D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30318AB8-5989-41C2-88F0-15DD13020C7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id="{CB70512C-1C16-4E37-9677-B8B27D516A7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F538F01C-6B51-4C71-B3A7-737B1DD4800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a:extLst>
            <a:ext uri="{FF2B5EF4-FFF2-40B4-BE49-F238E27FC236}">
              <a16:creationId xmlns:a16="http://schemas.microsoft.com/office/drawing/2014/main" id="{3B7F3150-2448-4EC7-9A97-1E268D56D04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a:extLst>
            <a:ext uri="{FF2B5EF4-FFF2-40B4-BE49-F238E27FC236}">
              <a16:creationId xmlns:a16="http://schemas.microsoft.com/office/drawing/2014/main" id="{A58BEF49-FAB7-4601-B1C1-FB0E3AC39EE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a:extLst>
            <a:ext uri="{FF2B5EF4-FFF2-40B4-BE49-F238E27FC236}">
              <a16:creationId xmlns:a16="http://schemas.microsoft.com/office/drawing/2014/main" id="{5F554CAB-E736-485C-9E5E-F3F36F197F8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a:extLst>
            <a:ext uri="{FF2B5EF4-FFF2-40B4-BE49-F238E27FC236}">
              <a16:creationId xmlns:a16="http://schemas.microsoft.com/office/drawing/2014/main" id="{6CCDC1B3-AFF2-4E99-B875-7892F346ED9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a:extLst>
            <a:ext uri="{FF2B5EF4-FFF2-40B4-BE49-F238E27FC236}">
              <a16:creationId xmlns:a16="http://schemas.microsoft.com/office/drawing/2014/main" id="{3CB15600-B542-45A1-9685-BB335FDC6F1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a:extLst>
            <a:ext uri="{FF2B5EF4-FFF2-40B4-BE49-F238E27FC236}">
              <a16:creationId xmlns:a16="http://schemas.microsoft.com/office/drawing/2014/main" id="{805384B6-D2CC-43BF-9C65-D3D672CBACF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a:extLst>
            <a:ext uri="{FF2B5EF4-FFF2-40B4-BE49-F238E27FC236}">
              <a16:creationId xmlns:a16="http://schemas.microsoft.com/office/drawing/2014/main" id="{65FBE067-9AA1-45DA-892B-9248938B907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a:extLst>
            <a:ext uri="{FF2B5EF4-FFF2-40B4-BE49-F238E27FC236}">
              <a16:creationId xmlns:a16="http://schemas.microsoft.com/office/drawing/2014/main" id="{CAE23AAD-0E22-465E-96FE-2C0BE6067F3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a:extLst>
            <a:ext uri="{FF2B5EF4-FFF2-40B4-BE49-F238E27FC236}">
              <a16:creationId xmlns:a16="http://schemas.microsoft.com/office/drawing/2014/main" id="{03670A09-078A-459F-BD88-9329D30E14E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a:extLst>
            <a:ext uri="{FF2B5EF4-FFF2-40B4-BE49-F238E27FC236}">
              <a16:creationId xmlns:a16="http://schemas.microsoft.com/office/drawing/2014/main" id="{360C899B-8E00-4DCD-AA74-132A4E8A000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id="{F25B1B2A-13C7-45C4-8CBE-0EA8CD2B523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a:extLst>
            <a:ext uri="{FF2B5EF4-FFF2-40B4-BE49-F238E27FC236}">
              <a16:creationId xmlns:a16="http://schemas.microsoft.com/office/drawing/2014/main" id="{DE472111-AD19-4572-8957-AF53528B1B8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a:extLst>
            <a:ext uri="{FF2B5EF4-FFF2-40B4-BE49-F238E27FC236}">
              <a16:creationId xmlns:a16="http://schemas.microsoft.com/office/drawing/2014/main" id="{011F6038-E510-477C-9F3A-BDB32558C2D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26" name="直線コネクタ 325">
          <a:extLst>
            <a:ext uri="{FF2B5EF4-FFF2-40B4-BE49-F238E27FC236}">
              <a16:creationId xmlns:a16="http://schemas.microsoft.com/office/drawing/2014/main" id="{2CDDB088-D774-4EFC-A3BB-AA40BE6300BE}"/>
            </a:ext>
          </a:extLst>
        </xdr:cNvPr>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27" name="【福祉施設】&#10;一人当たり面積最小値テキスト">
          <a:extLst>
            <a:ext uri="{FF2B5EF4-FFF2-40B4-BE49-F238E27FC236}">
              <a16:creationId xmlns:a16="http://schemas.microsoft.com/office/drawing/2014/main" id="{A19B4AEF-C7CF-445E-8027-A04FEE9ECC4B}"/>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28" name="直線コネクタ 327">
          <a:extLst>
            <a:ext uri="{FF2B5EF4-FFF2-40B4-BE49-F238E27FC236}">
              <a16:creationId xmlns:a16="http://schemas.microsoft.com/office/drawing/2014/main" id="{1F3E1834-5494-446F-BE37-04C6F05FCC8E}"/>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29" name="【福祉施設】&#10;一人当たり面積最大値テキスト">
          <a:extLst>
            <a:ext uri="{FF2B5EF4-FFF2-40B4-BE49-F238E27FC236}">
              <a16:creationId xmlns:a16="http://schemas.microsoft.com/office/drawing/2014/main" id="{C5E820BE-933C-47E9-84FA-956BFA2979AD}"/>
            </a:ext>
          </a:extLst>
        </xdr:cNvPr>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30" name="直線コネクタ 329">
          <a:extLst>
            <a:ext uri="{FF2B5EF4-FFF2-40B4-BE49-F238E27FC236}">
              <a16:creationId xmlns:a16="http://schemas.microsoft.com/office/drawing/2014/main" id="{72AA2806-E6FA-4FC0-8D84-F796CF07E4F2}"/>
            </a:ext>
          </a:extLst>
        </xdr:cNvPr>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25416</xdr:rowOff>
    </xdr:from>
    <xdr:ext cx="469744" cy="259045"/>
    <xdr:sp macro="" textlink="">
      <xdr:nvSpPr>
        <xdr:cNvPr id="331" name="【福祉施設】&#10;一人当たり面積平均値テキスト">
          <a:extLst>
            <a:ext uri="{FF2B5EF4-FFF2-40B4-BE49-F238E27FC236}">
              <a16:creationId xmlns:a16="http://schemas.microsoft.com/office/drawing/2014/main" id="{113C8B4B-245B-425D-8238-1ED0B488801F}"/>
            </a:ext>
          </a:extLst>
        </xdr:cNvPr>
        <xdr:cNvSpPr txBox="1"/>
      </xdr:nvSpPr>
      <xdr:spPr>
        <a:xfrm>
          <a:off x="10515600" y="14598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32" name="フローチャート: 判断 331">
          <a:extLst>
            <a:ext uri="{FF2B5EF4-FFF2-40B4-BE49-F238E27FC236}">
              <a16:creationId xmlns:a16="http://schemas.microsoft.com/office/drawing/2014/main" id="{72E86DD1-43A9-417F-A980-98456C3179B5}"/>
            </a:ext>
          </a:extLst>
        </xdr:cNvPr>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33" name="フローチャート: 判断 332">
          <a:extLst>
            <a:ext uri="{FF2B5EF4-FFF2-40B4-BE49-F238E27FC236}">
              <a16:creationId xmlns:a16="http://schemas.microsoft.com/office/drawing/2014/main" id="{E88D7840-55B0-49AA-A788-3A87E277F693}"/>
            </a:ext>
          </a:extLst>
        </xdr:cNvPr>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34" name="フローチャート: 判断 333">
          <a:extLst>
            <a:ext uri="{FF2B5EF4-FFF2-40B4-BE49-F238E27FC236}">
              <a16:creationId xmlns:a16="http://schemas.microsoft.com/office/drawing/2014/main" id="{64237C37-6C19-4842-9182-9B974FE23E23}"/>
            </a:ext>
          </a:extLst>
        </xdr:cNvPr>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35" name="フローチャート: 判断 334">
          <a:extLst>
            <a:ext uri="{FF2B5EF4-FFF2-40B4-BE49-F238E27FC236}">
              <a16:creationId xmlns:a16="http://schemas.microsoft.com/office/drawing/2014/main" id="{1CDF18EE-C4F1-4D8C-BC5E-FFD3D6AD0F72}"/>
            </a:ext>
          </a:extLst>
        </xdr:cNvPr>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36" name="フローチャート: 判断 335">
          <a:extLst>
            <a:ext uri="{FF2B5EF4-FFF2-40B4-BE49-F238E27FC236}">
              <a16:creationId xmlns:a16="http://schemas.microsoft.com/office/drawing/2014/main" id="{5EB96E26-A85C-4832-B0ED-ADF90A407C64}"/>
            </a:ext>
          </a:extLst>
        </xdr:cNvPr>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3F2890F8-FD7E-4AFC-B89E-EBBE15CA2A4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74C2AF15-D8C3-49B9-A517-113C8DA4CB3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40904B77-51E5-4BA0-B8AE-DA9CB463DE6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F65B3D06-65BF-43FE-A0DB-AD7E7C88789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1D1488DD-949E-4381-90D4-256A05AAEAD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144780</xdr:rowOff>
    </xdr:from>
    <xdr:to>
      <xdr:col>55</xdr:col>
      <xdr:colOff>50800</xdr:colOff>
      <xdr:row>85</xdr:row>
      <xdr:rowOff>74930</xdr:rowOff>
    </xdr:to>
    <xdr:sp macro="" textlink="">
      <xdr:nvSpPr>
        <xdr:cNvPr id="342" name="楕円 341">
          <a:extLst>
            <a:ext uri="{FF2B5EF4-FFF2-40B4-BE49-F238E27FC236}">
              <a16:creationId xmlns:a16="http://schemas.microsoft.com/office/drawing/2014/main" id="{4E023E01-5D60-4A55-9B11-0C7563DCBCD1}"/>
            </a:ext>
          </a:extLst>
        </xdr:cNvPr>
        <xdr:cNvSpPr/>
      </xdr:nvSpPr>
      <xdr:spPr>
        <a:xfrm>
          <a:off x="10426700" y="1454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167657</xdr:rowOff>
    </xdr:from>
    <xdr:ext cx="469744" cy="259045"/>
    <xdr:sp macro="" textlink="">
      <xdr:nvSpPr>
        <xdr:cNvPr id="343" name="【福祉施設】&#10;一人当たり面積該当値テキスト">
          <a:extLst>
            <a:ext uri="{FF2B5EF4-FFF2-40B4-BE49-F238E27FC236}">
              <a16:creationId xmlns:a16="http://schemas.microsoft.com/office/drawing/2014/main" id="{27A98044-FC4D-4DAB-87D0-8E576BDEBDA4}"/>
            </a:ext>
          </a:extLst>
        </xdr:cNvPr>
        <xdr:cNvSpPr txBox="1"/>
      </xdr:nvSpPr>
      <xdr:spPr>
        <a:xfrm>
          <a:off x="10515600"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43180</xdr:rowOff>
    </xdr:from>
    <xdr:to>
      <xdr:col>50</xdr:col>
      <xdr:colOff>165100</xdr:colOff>
      <xdr:row>83</xdr:row>
      <xdr:rowOff>144780</xdr:rowOff>
    </xdr:to>
    <xdr:sp macro="" textlink="">
      <xdr:nvSpPr>
        <xdr:cNvPr id="344" name="楕円 343">
          <a:extLst>
            <a:ext uri="{FF2B5EF4-FFF2-40B4-BE49-F238E27FC236}">
              <a16:creationId xmlns:a16="http://schemas.microsoft.com/office/drawing/2014/main" id="{A5E0681B-14B3-4FFE-9644-61BD7EBF8A15}"/>
            </a:ext>
          </a:extLst>
        </xdr:cNvPr>
        <xdr:cNvSpPr/>
      </xdr:nvSpPr>
      <xdr:spPr>
        <a:xfrm>
          <a:off x="9588500" y="1427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93980</xdr:rowOff>
    </xdr:from>
    <xdr:to>
      <xdr:col>55</xdr:col>
      <xdr:colOff>0</xdr:colOff>
      <xdr:row>85</xdr:row>
      <xdr:rowOff>24130</xdr:rowOff>
    </xdr:to>
    <xdr:cxnSp macro="">
      <xdr:nvCxnSpPr>
        <xdr:cNvPr id="345" name="直線コネクタ 344">
          <a:extLst>
            <a:ext uri="{FF2B5EF4-FFF2-40B4-BE49-F238E27FC236}">
              <a16:creationId xmlns:a16="http://schemas.microsoft.com/office/drawing/2014/main" id="{E8CE24F7-9FDA-402D-8068-B0D643730FBD}"/>
            </a:ext>
          </a:extLst>
        </xdr:cNvPr>
        <xdr:cNvCxnSpPr/>
      </xdr:nvCxnSpPr>
      <xdr:spPr>
        <a:xfrm>
          <a:off x="9639300" y="14324330"/>
          <a:ext cx="838200" cy="27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6" name="楕円 345">
          <a:extLst>
            <a:ext uri="{FF2B5EF4-FFF2-40B4-BE49-F238E27FC236}">
              <a16:creationId xmlns:a16="http://schemas.microsoft.com/office/drawing/2014/main" id="{9ACD11FC-712D-4937-9BBD-BDD0C0CFFA7E}"/>
            </a:ext>
          </a:extLst>
        </xdr:cNvPr>
        <xdr:cNvSpPr/>
      </xdr:nvSpPr>
      <xdr:spPr>
        <a:xfrm>
          <a:off x="8699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93980</xdr:rowOff>
    </xdr:from>
    <xdr:to>
      <xdr:col>50</xdr:col>
      <xdr:colOff>114300</xdr:colOff>
      <xdr:row>83</xdr:row>
      <xdr:rowOff>106680</xdr:rowOff>
    </xdr:to>
    <xdr:cxnSp macro="">
      <xdr:nvCxnSpPr>
        <xdr:cNvPr id="347" name="直線コネクタ 346">
          <a:extLst>
            <a:ext uri="{FF2B5EF4-FFF2-40B4-BE49-F238E27FC236}">
              <a16:creationId xmlns:a16="http://schemas.microsoft.com/office/drawing/2014/main" id="{44C9612E-494C-4F7F-A060-471E6FC5DE51}"/>
            </a:ext>
          </a:extLst>
        </xdr:cNvPr>
        <xdr:cNvCxnSpPr/>
      </xdr:nvCxnSpPr>
      <xdr:spPr>
        <a:xfrm flipV="1">
          <a:off x="8750300" y="1432433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48261</xdr:rowOff>
    </xdr:from>
    <xdr:to>
      <xdr:col>41</xdr:col>
      <xdr:colOff>101600</xdr:colOff>
      <xdr:row>83</xdr:row>
      <xdr:rowOff>149861</xdr:rowOff>
    </xdr:to>
    <xdr:sp macro="" textlink="">
      <xdr:nvSpPr>
        <xdr:cNvPr id="348" name="楕円 347">
          <a:extLst>
            <a:ext uri="{FF2B5EF4-FFF2-40B4-BE49-F238E27FC236}">
              <a16:creationId xmlns:a16="http://schemas.microsoft.com/office/drawing/2014/main" id="{0E6B5BF1-E1CC-4BB0-9955-BE823B90FA17}"/>
            </a:ext>
          </a:extLst>
        </xdr:cNvPr>
        <xdr:cNvSpPr/>
      </xdr:nvSpPr>
      <xdr:spPr>
        <a:xfrm>
          <a:off x="7810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99061</xdr:rowOff>
    </xdr:from>
    <xdr:to>
      <xdr:col>45</xdr:col>
      <xdr:colOff>177800</xdr:colOff>
      <xdr:row>83</xdr:row>
      <xdr:rowOff>106680</xdr:rowOff>
    </xdr:to>
    <xdr:cxnSp macro="">
      <xdr:nvCxnSpPr>
        <xdr:cNvPr id="349" name="直線コネクタ 348">
          <a:extLst>
            <a:ext uri="{FF2B5EF4-FFF2-40B4-BE49-F238E27FC236}">
              <a16:creationId xmlns:a16="http://schemas.microsoft.com/office/drawing/2014/main" id="{D237F521-7112-4E54-8C60-9A2C457FE756}"/>
            </a:ext>
          </a:extLst>
        </xdr:cNvPr>
        <xdr:cNvCxnSpPr/>
      </xdr:nvCxnSpPr>
      <xdr:spPr>
        <a:xfrm>
          <a:off x="7861300" y="143294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139716</xdr:rowOff>
    </xdr:from>
    <xdr:ext cx="469744" cy="259045"/>
    <xdr:sp macro="" textlink="">
      <xdr:nvSpPr>
        <xdr:cNvPr id="350" name="n_1aveValue【福祉施設】&#10;一人当たり面積">
          <a:extLst>
            <a:ext uri="{FF2B5EF4-FFF2-40B4-BE49-F238E27FC236}">
              <a16:creationId xmlns:a16="http://schemas.microsoft.com/office/drawing/2014/main" id="{F93AAFC3-4F1C-4FBE-89AB-68A6708280D6}"/>
            </a:ext>
          </a:extLst>
        </xdr:cNvPr>
        <xdr:cNvSpPr txBox="1"/>
      </xdr:nvSpPr>
      <xdr:spPr>
        <a:xfrm>
          <a:off x="9391727"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142257</xdr:rowOff>
    </xdr:from>
    <xdr:ext cx="469744" cy="259045"/>
    <xdr:sp macro="" textlink="">
      <xdr:nvSpPr>
        <xdr:cNvPr id="351" name="n_2aveValue【福祉施設】&#10;一人当たり面積">
          <a:extLst>
            <a:ext uri="{FF2B5EF4-FFF2-40B4-BE49-F238E27FC236}">
              <a16:creationId xmlns:a16="http://schemas.microsoft.com/office/drawing/2014/main" id="{AD1C7023-3CEB-4F8E-866D-89B214CF9FE6}"/>
            </a:ext>
          </a:extLst>
        </xdr:cNvPr>
        <xdr:cNvSpPr txBox="1"/>
      </xdr:nvSpPr>
      <xdr:spPr>
        <a:xfrm>
          <a:off x="8515427"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132097</xdr:rowOff>
    </xdr:from>
    <xdr:ext cx="469744" cy="259045"/>
    <xdr:sp macro="" textlink="">
      <xdr:nvSpPr>
        <xdr:cNvPr id="352" name="n_3aveValue【福祉施設】&#10;一人当たり面積">
          <a:extLst>
            <a:ext uri="{FF2B5EF4-FFF2-40B4-BE49-F238E27FC236}">
              <a16:creationId xmlns:a16="http://schemas.microsoft.com/office/drawing/2014/main" id="{20C28FA5-468E-46B8-9B50-8D9CB3164289}"/>
            </a:ext>
          </a:extLst>
        </xdr:cNvPr>
        <xdr:cNvSpPr txBox="1"/>
      </xdr:nvSpPr>
      <xdr:spPr>
        <a:xfrm>
          <a:off x="7626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53" name="n_4aveValue【福祉施設】&#10;一人当たり面積">
          <a:extLst>
            <a:ext uri="{FF2B5EF4-FFF2-40B4-BE49-F238E27FC236}">
              <a16:creationId xmlns:a16="http://schemas.microsoft.com/office/drawing/2014/main" id="{5F1ACD6C-E534-40D4-BC1E-771766C43DF3}"/>
            </a:ext>
          </a:extLst>
        </xdr:cNvPr>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161307</xdr:rowOff>
    </xdr:from>
    <xdr:ext cx="469744" cy="259045"/>
    <xdr:sp macro="" textlink="">
      <xdr:nvSpPr>
        <xdr:cNvPr id="354" name="n_1mainValue【福祉施設】&#10;一人当たり面積">
          <a:extLst>
            <a:ext uri="{FF2B5EF4-FFF2-40B4-BE49-F238E27FC236}">
              <a16:creationId xmlns:a16="http://schemas.microsoft.com/office/drawing/2014/main" id="{71271553-BC71-4DFE-8C04-CD7A01E0B030}"/>
            </a:ext>
          </a:extLst>
        </xdr:cNvPr>
        <xdr:cNvSpPr txBox="1"/>
      </xdr:nvSpPr>
      <xdr:spPr>
        <a:xfrm>
          <a:off x="9391727" y="1404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55" name="n_2mainValue【福祉施設】&#10;一人当たり面積">
          <a:extLst>
            <a:ext uri="{FF2B5EF4-FFF2-40B4-BE49-F238E27FC236}">
              <a16:creationId xmlns:a16="http://schemas.microsoft.com/office/drawing/2014/main" id="{16F9DE04-AC42-46F1-A73B-4E656B96B4B6}"/>
            </a:ext>
          </a:extLst>
        </xdr:cNvPr>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166388</xdr:rowOff>
    </xdr:from>
    <xdr:ext cx="469744" cy="259045"/>
    <xdr:sp macro="" textlink="">
      <xdr:nvSpPr>
        <xdr:cNvPr id="356" name="n_3mainValue【福祉施設】&#10;一人当たり面積">
          <a:extLst>
            <a:ext uri="{FF2B5EF4-FFF2-40B4-BE49-F238E27FC236}">
              <a16:creationId xmlns:a16="http://schemas.microsoft.com/office/drawing/2014/main" id="{2DB23A31-B4A8-4C74-A5B8-DB859B1FBDE9}"/>
            </a:ext>
          </a:extLst>
        </xdr:cNvPr>
        <xdr:cNvSpPr txBox="1"/>
      </xdr:nvSpPr>
      <xdr:spPr>
        <a:xfrm>
          <a:off x="7626427" y="140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id="{65D38E91-BE57-4F87-9EAB-0674A4B1AB2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id="{F267BEDF-7E65-49DE-B0FA-23985A458EA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id="{C0675193-B8B0-4675-8A7F-23D97C21B7E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id="{A57755F6-E371-48AE-8725-B7F8B711E54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id="{C82BE49D-4594-4726-8D6C-547FA75BCA5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id="{E1214BDE-2CF5-4F33-B4B6-8DBFF2A0C77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id="{38C9B408-3A14-4907-B23B-A063C681B67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id="{A404C2F0-885D-4243-AC0E-F9091949DC7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a:extLst>
            <a:ext uri="{FF2B5EF4-FFF2-40B4-BE49-F238E27FC236}">
              <a16:creationId xmlns:a16="http://schemas.microsoft.com/office/drawing/2014/main" id="{2A083545-7CB5-4E80-81E6-269E5C272C4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a:extLst>
            <a:ext uri="{FF2B5EF4-FFF2-40B4-BE49-F238E27FC236}">
              <a16:creationId xmlns:a16="http://schemas.microsoft.com/office/drawing/2014/main" id="{A5261368-CE3C-4B8A-8F75-203C956E3CF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a:extLst>
            <a:ext uri="{FF2B5EF4-FFF2-40B4-BE49-F238E27FC236}">
              <a16:creationId xmlns:a16="http://schemas.microsoft.com/office/drawing/2014/main" id="{32CE5F4B-419D-47CD-AF9F-C6C6D574160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8" name="直線コネクタ 367">
          <a:extLst>
            <a:ext uri="{FF2B5EF4-FFF2-40B4-BE49-F238E27FC236}">
              <a16:creationId xmlns:a16="http://schemas.microsoft.com/office/drawing/2014/main" id="{1EA9BA84-661E-4843-81BE-6E934941FED6}"/>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9" name="テキスト ボックス 368">
          <a:extLst>
            <a:ext uri="{FF2B5EF4-FFF2-40B4-BE49-F238E27FC236}">
              <a16:creationId xmlns:a16="http://schemas.microsoft.com/office/drawing/2014/main" id="{0F23E580-199F-43AA-8167-8720F9C7C4D8}"/>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0" name="直線コネクタ 369">
          <a:extLst>
            <a:ext uri="{FF2B5EF4-FFF2-40B4-BE49-F238E27FC236}">
              <a16:creationId xmlns:a16="http://schemas.microsoft.com/office/drawing/2014/main" id="{EFA31C27-8862-47C8-89A8-2270FAAC10C7}"/>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1" name="テキスト ボックス 370">
          <a:extLst>
            <a:ext uri="{FF2B5EF4-FFF2-40B4-BE49-F238E27FC236}">
              <a16:creationId xmlns:a16="http://schemas.microsoft.com/office/drawing/2014/main" id="{57FBBF55-0E5B-47BF-98E0-EEE4DF200FF5}"/>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2" name="直線コネクタ 371">
          <a:extLst>
            <a:ext uri="{FF2B5EF4-FFF2-40B4-BE49-F238E27FC236}">
              <a16:creationId xmlns:a16="http://schemas.microsoft.com/office/drawing/2014/main" id="{7F20C58D-54B3-4044-ACF0-9011867B6D6F}"/>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3" name="テキスト ボックス 372">
          <a:extLst>
            <a:ext uri="{FF2B5EF4-FFF2-40B4-BE49-F238E27FC236}">
              <a16:creationId xmlns:a16="http://schemas.microsoft.com/office/drawing/2014/main" id="{B6E0B9C7-1F34-46C8-8521-90125408D93E}"/>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4" name="直線コネクタ 373">
          <a:extLst>
            <a:ext uri="{FF2B5EF4-FFF2-40B4-BE49-F238E27FC236}">
              <a16:creationId xmlns:a16="http://schemas.microsoft.com/office/drawing/2014/main" id="{849EB280-4BA9-455F-AA33-4A5025029359}"/>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5" name="テキスト ボックス 374">
          <a:extLst>
            <a:ext uri="{FF2B5EF4-FFF2-40B4-BE49-F238E27FC236}">
              <a16:creationId xmlns:a16="http://schemas.microsoft.com/office/drawing/2014/main" id="{DF64A625-97EE-48B6-B5C8-C224321F8465}"/>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6" name="直線コネクタ 375">
          <a:extLst>
            <a:ext uri="{FF2B5EF4-FFF2-40B4-BE49-F238E27FC236}">
              <a16:creationId xmlns:a16="http://schemas.microsoft.com/office/drawing/2014/main" id="{8570A3AC-238D-4924-B6E0-0B555A179E13}"/>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77" name="テキスト ボックス 376">
          <a:extLst>
            <a:ext uri="{FF2B5EF4-FFF2-40B4-BE49-F238E27FC236}">
              <a16:creationId xmlns:a16="http://schemas.microsoft.com/office/drawing/2014/main" id="{45459F8D-853C-4625-9725-6DB627CEEEAF}"/>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a:extLst>
            <a:ext uri="{FF2B5EF4-FFF2-40B4-BE49-F238E27FC236}">
              <a16:creationId xmlns:a16="http://schemas.microsoft.com/office/drawing/2014/main" id="{48EC12ED-5277-4271-87CA-0509D70566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a:extLst>
            <a:ext uri="{FF2B5EF4-FFF2-40B4-BE49-F238E27FC236}">
              <a16:creationId xmlns:a16="http://schemas.microsoft.com/office/drawing/2014/main" id="{C9E57B4A-F6B5-4464-94A3-1E2934F810B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80" name="直線コネクタ 379">
          <a:extLst>
            <a:ext uri="{FF2B5EF4-FFF2-40B4-BE49-F238E27FC236}">
              <a16:creationId xmlns:a16="http://schemas.microsoft.com/office/drawing/2014/main" id="{A52D70B5-369A-476E-B08E-BC29DB1E3D57}"/>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81" name="【市民会館】&#10;有形固定資産減価償却率最小値テキスト">
          <a:extLst>
            <a:ext uri="{FF2B5EF4-FFF2-40B4-BE49-F238E27FC236}">
              <a16:creationId xmlns:a16="http://schemas.microsoft.com/office/drawing/2014/main" id="{3A4ACE64-621F-4DF6-B647-336615E9D589}"/>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82" name="直線コネクタ 381">
          <a:extLst>
            <a:ext uri="{FF2B5EF4-FFF2-40B4-BE49-F238E27FC236}">
              <a16:creationId xmlns:a16="http://schemas.microsoft.com/office/drawing/2014/main" id="{03BBC91F-586E-491D-96FE-584D247B9BD7}"/>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83" name="【市民会館】&#10;有形固定資産減価償却率最大値テキスト">
          <a:extLst>
            <a:ext uri="{FF2B5EF4-FFF2-40B4-BE49-F238E27FC236}">
              <a16:creationId xmlns:a16="http://schemas.microsoft.com/office/drawing/2014/main" id="{CC0E77B7-6DD2-42B9-9A6E-61ABAFE32A9F}"/>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84" name="直線コネクタ 383">
          <a:extLst>
            <a:ext uri="{FF2B5EF4-FFF2-40B4-BE49-F238E27FC236}">
              <a16:creationId xmlns:a16="http://schemas.microsoft.com/office/drawing/2014/main" id="{FFEB59FA-C02E-4912-90ED-D3D40B901114}"/>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385" name="【市民会館】&#10;有形固定資産減価償却率平均値テキスト">
          <a:extLst>
            <a:ext uri="{FF2B5EF4-FFF2-40B4-BE49-F238E27FC236}">
              <a16:creationId xmlns:a16="http://schemas.microsoft.com/office/drawing/2014/main" id="{5277BECB-4F2A-46A1-B774-26C9A12E4981}"/>
            </a:ext>
          </a:extLst>
        </xdr:cNvPr>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86" name="フローチャート: 判断 385">
          <a:extLst>
            <a:ext uri="{FF2B5EF4-FFF2-40B4-BE49-F238E27FC236}">
              <a16:creationId xmlns:a16="http://schemas.microsoft.com/office/drawing/2014/main" id="{D8D64B37-E189-4310-9C6A-38F03034D2EC}"/>
            </a:ext>
          </a:extLst>
        </xdr:cNvPr>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87" name="フローチャート: 判断 386">
          <a:extLst>
            <a:ext uri="{FF2B5EF4-FFF2-40B4-BE49-F238E27FC236}">
              <a16:creationId xmlns:a16="http://schemas.microsoft.com/office/drawing/2014/main" id="{4205DEC5-1343-4FF8-9B8D-02D44766A828}"/>
            </a:ext>
          </a:extLst>
        </xdr:cNvPr>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88" name="フローチャート: 判断 387">
          <a:extLst>
            <a:ext uri="{FF2B5EF4-FFF2-40B4-BE49-F238E27FC236}">
              <a16:creationId xmlns:a16="http://schemas.microsoft.com/office/drawing/2014/main" id="{1AC88B3D-705B-4F6B-BD1D-3B14A582B32F}"/>
            </a:ext>
          </a:extLst>
        </xdr:cNvPr>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89" name="フローチャート: 判断 388">
          <a:extLst>
            <a:ext uri="{FF2B5EF4-FFF2-40B4-BE49-F238E27FC236}">
              <a16:creationId xmlns:a16="http://schemas.microsoft.com/office/drawing/2014/main" id="{F6DFB390-0F4D-442A-9A48-F8BE07A1B418}"/>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390" name="フローチャート: 判断 389">
          <a:extLst>
            <a:ext uri="{FF2B5EF4-FFF2-40B4-BE49-F238E27FC236}">
              <a16:creationId xmlns:a16="http://schemas.microsoft.com/office/drawing/2014/main" id="{289A983B-9B9A-46F9-94D4-B5C2FE3A5332}"/>
            </a:ext>
          </a:extLst>
        </xdr:cNvPr>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48C1B5B3-0E12-4C9A-8B87-56758703D31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4826ED39-E2CD-432F-9AC3-F8F82C34BAF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700A5F79-5160-441C-AB49-5AABDCACFF4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399B44EE-244F-41F5-A8AE-9178D435E04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B6EAE325-1A7D-42A8-A653-2F8999863AF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107950</xdr:rowOff>
    </xdr:from>
    <xdr:to>
      <xdr:col>24</xdr:col>
      <xdr:colOff>114300</xdr:colOff>
      <xdr:row>102</xdr:row>
      <xdr:rowOff>38100</xdr:rowOff>
    </xdr:to>
    <xdr:sp macro="" textlink="">
      <xdr:nvSpPr>
        <xdr:cNvPr id="396" name="楕円 395">
          <a:extLst>
            <a:ext uri="{FF2B5EF4-FFF2-40B4-BE49-F238E27FC236}">
              <a16:creationId xmlns:a16="http://schemas.microsoft.com/office/drawing/2014/main" id="{CCEFAC67-1E7F-43C1-86E2-F22A2814B5C1}"/>
            </a:ext>
          </a:extLst>
        </xdr:cNvPr>
        <xdr:cNvSpPr/>
      </xdr:nvSpPr>
      <xdr:spPr>
        <a:xfrm>
          <a:off x="4584700" y="1742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130827</xdr:rowOff>
    </xdr:from>
    <xdr:ext cx="405111" cy="259045"/>
    <xdr:sp macro="" textlink="">
      <xdr:nvSpPr>
        <xdr:cNvPr id="397" name="【市民会館】&#10;有形固定資産減価償却率該当値テキスト">
          <a:extLst>
            <a:ext uri="{FF2B5EF4-FFF2-40B4-BE49-F238E27FC236}">
              <a16:creationId xmlns:a16="http://schemas.microsoft.com/office/drawing/2014/main" id="{94F18EE9-CB04-4107-886A-E1DDF8C36246}"/>
            </a:ext>
          </a:extLst>
        </xdr:cNvPr>
        <xdr:cNvSpPr txBox="1"/>
      </xdr:nvSpPr>
      <xdr:spPr>
        <a:xfrm>
          <a:off x="4673600" y="1727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82550</xdr:rowOff>
    </xdr:from>
    <xdr:to>
      <xdr:col>20</xdr:col>
      <xdr:colOff>38100</xdr:colOff>
      <xdr:row>102</xdr:row>
      <xdr:rowOff>12700</xdr:rowOff>
    </xdr:to>
    <xdr:sp macro="" textlink="">
      <xdr:nvSpPr>
        <xdr:cNvPr id="398" name="楕円 397">
          <a:extLst>
            <a:ext uri="{FF2B5EF4-FFF2-40B4-BE49-F238E27FC236}">
              <a16:creationId xmlns:a16="http://schemas.microsoft.com/office/drawing/2014/main" id="{A1BCE504-AE5F-4F3D-BB6F-7AB213C467CF}"/>
            </a:ext>
          </a:extLst>
        </xdr:cNvPr>
        <xdr:cNvSpPr/>
      </xdr:nvSpPr>
      <xdr:spPr>
        <a:xfrm>
          <a:off x="3746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133350</xdr:rowOff>
    </xdr:from>
    <xdr:to>
      <xdr:col>24</xdr:col>
      <xdr:colOff>63500</xdr:colOff>
      <xdr:row>101</xdr:row>
      <xdr:rowOff>158750</xdr:rowOff>
    </xdr:to>
    <xdr:cxnSp macro="">
      <xdr:nvCxnSpPr>
        <xdr:cNvPr id="399" name="直線コネクタ 398">
          <a:extLst>
            <a:ext uri="{FF2B5EF4-FFF2-40B4-BE49-F238E27FC236}">
              <a16:creationId xmlns:a16="http://schemas.microsoft.com/office/drawing/2014/main" id="{47956D73-2E3B-4A85-887A-1EDF2198A49F}"/>
            </a:ext>
          </a:extLst>
        </xdr:cNvPr>
        <xdr:cNvCxnSpPr/>
      </xdr:nvCxnSpPr>
      <xdr:spPr>
        <a:xfrm>
          <a:off x="3797300" y="17449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57150</xdr:rowOff>
    </xdr:from>
    <xdr:to>
      <xdr:col>15</xdr:col>
      <xdr:colOff>101600</xdr:colOff>
      <xdr:row>101</xdr:row>
      <xdr:rowOff>158750</xdr:rowOff>
    </xdr:to>
    <xdr:sp macro="" textlink="">
      <xdr:nvSpPr>
        <xdr:cNvPr id="400" name="楕円 399">
          <a:extLst>
            <a:ext uri="{FF2B5EF4-FFF2-40B4-BE49-F238E27FC236}">
              <a16:creationId xmlns:a16="http://schemas.microsoft.com/office/drawing/2014/main" id="{A8A817F3-968F-415F-BE4E-F235D826F1A7}"/>
            </a:ext>
          </a:extLst>
        </xdr:cNvPr>
        <xdr:cNvSpPr/>
      </xdr:nvSpPr>
      <xdr:spPr>
        <a:xfrm>
          <a:off x="2857500" y="1737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107950</xdr:rowOff>
    </xdr:from>
    <xdr:to>
      <xdr:col>19</xdr:col>
      <xdr:colOff>177800</xdr:colOff>
      <xdr:row>101</xdr:row>
      <xdr:rowOff>133350</xdr:rowOff>
    </xdr:to>
    <xdr:cxnSp macro="">
      <xdr:nvCxnSpPr>
        <xdr:cNvPr id="401" name="直線コネクタ 400">
          <a:extLst>
            <a:ext uri="{FF2B5EF4-FFF2-40B4-BE49-F238E27FC236}">
              <a16:creationId xmlns:a16="http://schemas.microsoft.com/office/drawing/2014/main" id="{EF01D9AA-2C57-45DF-A704-EC24D9599987}"/>
            </a:ext>
          </a:extLst>
        </xdr:cNvPr>
        <xdr:cNvCxnSpPr/>
      </xdr:nvCxnSpPr>
      <xdr:spPr>
        <a:xfrm>
          <a:off x="2908300" y="17424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166370</xdr:rowOff>
    </xdr:from>
    <xdr:to>
      <xdr:col>10</xdr:col>
      <xdr:colOff>165100</xdr:colOff>
      <xdr:row>102</xdr:row>
      <xdr:rowOff>96520</xdr:rowOff>
    </xdr:to>
    <xdr:sp macro="" textlink="">
      <xdr:nvSpPr>
        <xdr:cNvPr id="402" name="楕円 401">
          <a:extLst>
            <a:ext uri="{FF2B5EF4-FFF2-40B4-BE49-F238E27FC236}">
              <a16:creationId xmlns:a16="http://schemas.microsoft.com/office/drawing/2014/main" id="{3BB518EF-404F-405E-A711-724DE09DB4F6}"/>
            </a:ext>
          </a:extLst>
        </xdr:cNvPr>
        <xdr:cNvSpPr/>
      </xdr:nvSpPr>
      <xdr:spPr>
        <a:xfrm>
          <a:off x="1968500" y="174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107950</xdr:rowOff>
    </xdr:from>
    <xdr:to>
      <xdr:col>15</xdr:col>
      <xdr:colOff>50800</xdr:colOff>
      <xdr:row>102</xdr:row>
      <xdr:rowOff>45720</xdr:rowOff>
    </xdr:to>
    <xdr:cxnSp macro="">
      <xdr:nvCxnSpPr>
        <xdr:cNvPr id="403" name="直線コネクタ 402">
          <a:extLst>
            <a:ext uri="{FF2B5EF4-FFF2-40B4-BE49-F238E27FC236}">
              <a16:creationId xmlns:a16="http://schemas.microsoft.com/office/drawing/2014/main" id="{D2314E20-D436-4F9B-9DD6-19DF2531B276}"/>
            </a:ext>
          </a:extLst>
        </xdr:cNvPr>
        <xdr:cNvCxnSpPr/>
      </xdr:nvCxnSpPr>
      <xdr:spPr>
        <a:xfrm flipV="1">
          <a:off x="2019300" y="17424400"/>
          <a:ext cx="889000" cy="10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151147</xdr:rowOff>
    </xdr:from>
    <xdr:ext cx="405111" cy="259045"/>
    <xdr:sp macro="" textlink="">
      <xdr:nvSpPr>
        <xdr:cNvPr id="404" name="n_1aveValue【市民会館】&#10;有形固定資産減価償却率">
          <a:extLst>
            <a:ext uri="{FF2B5EF4-FFF2-40B4-BE49-F238E27FC236}">
              <a16:creationId xmlns:a16="http://schemas.microsoft.com/office/drawing/2014/main" id="{51FEDA13-67F8-4CDF-8B40-B45F5381E150}"/>
            </a:ext>
          </a:extLst>
        </xdr:cNvPr>
        <xdr:cNvSpPr txBox="1"/>
      </xdr:nvSpPr>
      <xdr:spPr>
        <a:xfrm>
          <a:off x="3582044"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147338</xdr:rowOff>
    </xdr:from>
    <xdr:ext cx="405111" cy="259045"/>
    <xdr:sp macro="" textlink="">
      <xdr:nvSpPr>
        <xdr:cNvPr id="405" name="n_2aveValue【市民会館】&#10;有形固定資産減価償却率">
          <a:extLst>
            <a:ext uri="{FF2B5EF4-FFF2-40B4-BE49-F238E27FC236}">
              <a16:creationId xmlns:a16="http://schemas.microsoft.com/office/drawing/2014/main" id="{90A6E8F4-6826-49B6-8A1F-93DDE13FECD8}"/>
            </a:ext>
          </a:extLst>
        </xdr:cNvPr>
        <xdr:cNvSpPr txBox="1"/>
      </xdr:nvSpPr>
      <xdr:spPr>
        <a:xfrm>
          <a:off x="2705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144797</xdr:rowOff>
    </xdr:from>
    <xdr:ext cx="405111" cy="259045"/>
    <xdr:sp macro="" textlink="">
      <xdr:nvSpPr>
        <xdr:cNvPr id="406" name="n_3aveValue【市民会館】&#10;有形固定資産減価償却率">
          <a:extLst>
            <a:ext uri="{FF2B5EF4-FFF2-40B4-BE49-F238E27FC236}">
              <a16:creationId xmlns:a16="http://schemas.microsoft.com/office/drawing/2014/main" id="{7C0F880A-0899-4B72-9FB2-5DF0FD0C4397}"/>
            </a:ext>
          </a:extLst>
        </xdr:cNvPr>
        <xdr:cNvSpPr txBox="1"/>
      </xdr:nvSpPr>
      <xdr:spPr>
        <a:xfrm>
          <a:off x="1816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407" name="n_4aveValue【市民会館】&#10;有形固定資産減価償却率">
          <a:extLst>
            <a:ext uri="{FF2B5EF4-FFF2-40B4-BE49-F238E27FC236}">
              <a16:creationId xmlns:a16="http://schemas.microsoft.com/office/drawing/2014/main" id="{29433891-CE23-4A2C-9935-80494F9E89E8}"/>
            </a:ext>
          </a:extLst>
        </xdr:cNvPr>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29227</xdr:rowOff>
    </xdr:from>
    <xdr:ext cx="405111" cy="259045"/>
    <xdr:sp macro="" textlink="">
      <xdr:nvSpPr>
        <xdr:cNvPr id="408" name="n_1mainValue【市民会館】&#10;有形固定資産減価償却率">
          <a:extLst>
            <a:ext uri="{FF2B5EF4-FFF2-40B4-BE49-F238E27FC236}">
              <a16:creationId xmlns:a16="http://schemas.microsoft.com/office/drawing/2014/main" id="{693221F8-EEF4-4424-8C69-DE2177947EE5}"/>
            </a:ext>
          </a:extLst>
        </xdr:cNvPr>
        <xdr:cNvSpPr txBox="1"/>
      </xdr:nvSpPr>
      <xdr:spPr>
        <a:xfrm>
          <a:off x="35820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3827</xdr:rowOff>
    </xdr:from>
    <xdr:ext cx="405111" cy="259045"/>
    <xdr:sp macro="" textlink="">
      <xdr:nvSpPr>
        <xdr:cNvPr id="409" name="n_2mainValue【市民会館】&#10;有形固定資産減価償却率">
          <a:extLst>
            <a:ext uri="{FF2B5EF4-FFF2-40B4-BE49-F238E27FC236}">
              <a16:creationId xmlns:a16="http://schemas.microsoft.com/office/drawing/2014/main" id="{7088384C-A910-4D1C-AC3B-FBDF57334744}"/>
            </a:ext>
          </a:extLst>
        </xdr:cNvPr>
        <xdr:cNvSpPr txBox="1"/>
      </xdr:nvSpPr>
      <xdr:spPr>
        <a:xfrm>
          <a:off x="2705744"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113047</xdr:rowOff>
    </xdr:from>
    <xdr:ext cx="405111" cy="259045"/>
    <xdr:sp macro="" textlink="">
      <xdr:nvSpPr>
        <xdr:cNvPr id="410" name="n_3mainValue【市民会館】&#10;有形固定資産減価償却率">
          <a:extLst>
            <a:ext uri="{FF2B5EF4-FFF2-40B4-BE49-F238E27FC236}">
              <a16:creationId xmlns:a16="http://schemas.microsoft.com/office/drawing/2014/main" id="{35D1E16E-5203-4D3E-B707-D71DE7227434}"/>
            </a:ext>
          </a:extLst>
        </xdr:cNvPr>
        <xdr:cNvSpPr txBox="1"/>
      </xdr:nvSpPr>
      <xdr:spPr>
        <a:xfrm>
          <a:off x="1816744" y="1725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a:extLst>
            <a:ext uri="{FF2B5EF4-FFF2-40B4-BE49-F238E27FC236}">
              <a16:creationId xmlns:a16="http://schemas.microsoft.com/office/drawing/2014/main" id="{68C853B9-B7D1-4327-885A-E9B4AC122FD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2" name="正方形/長方形 411">
          <a:extLst>
            <a:ext uri="{FF2B5EF4-FFF2-40B4-BE49-F238E27FC236}">
              <a16:creationId xmlns:a16="http://schemas.microsoft.com/office/drawing/2014/main" id="{54F7F4C4-76DE-4357-AF54-8DA5EBFFDDE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3" name="正方形/長方形 412">
          <a:extLst>
            <a:ext uri="{FF2B5EF4-FFF2-40B4-BE49-F238E27FC236}">
              <a16:creationId xmlns:a16="http://schemas.microsoft.com/office/drawing/2014/main" id="{1992FF37-C7AC-45C9-A1B8-4C7623704DF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4" name="正方形/長方形 413">
          <a:extLst>
            <a:ext uri="{FF2B5EF4-FFF2-40B4-BE49-F238E27FC236}">
              <a16:creationId xmlns:a16="http://schemas.microsoft.com/office/drawing/2014/main" id="{E2741CBA-3F2B-4C1E-BF02-DD3D04E1247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5" name="正方形/長方形 414">
          <a:extLst>
            <a:ext uri="{FF2B5EF4-FFF2-40B4-BE49-F238E27FC236}">
              <a16:creationId xmlns:a16="http://schemas.microsoft.com/office/drawing/2014/main" id="{CB1451F3-CFEC-47D5-8EF6-A7E50E5372A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6" name="正方形/長方形 415">
          <a:extLst>
            <a:ext uri="{FF2B5EF4-FFF2-40B4-BE49-F238E27FC236}">
              <a16:creationId xmlns:a16="http://schemas.microsoft.com/office/drawing/2014/main" id="{45DB7FD6-21DB-45E2-A8C7-2B23B83FE39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7" name="正方形/長方形 416">
          <a:extLst>
            <a:ext uri="{FF2B5EF4-FFF2-40B4-BE49-F238E27FC236}">
              <a16:creationId xmlns:a16="http://schemas.microsoft.com/office/drawing/2014/main" id="{A520B910-05AF-4455-9567-857F7298513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8" name="正方形/長方形 417">
          <a:extLst>
            <a:ext uri="{FF2B5EF4-FFF2-40B4-BE49-F238E27FC236}">
              <a16:creationId xmlns:a16="http://schemas.microsoft.com/office/drawing/2014/main" id="{3E66339A-0B1C-4625-86E6-EA14B769013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9" name="テキスト ボックス 418">
          <a:extLst>
            <a:ext uri="{FF2B5EF4-FFF2-40B4-BE49-F238E27FC236}">
              <a16:creationId xmlns:a16="http://schemas.microsoft.com/office/drawing/2014/main" id="{5303B7F8-15BE-492D-8A40-6ABB9AE3CF5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0" name="直線コネクタ 419">
          <a:extLst>
            <a:ext uri="{FF2B5EF4-FFF2-40B4-BE49-F238E27FC236}">
              <a16:creationId xmlns:a16="http://schemas.microsoft.com/office/drawing/2014/main" id="{EFBEFBE3-7B41-4C7C-867F-656253F903E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1" name="直線コネクタ 420">
          <a:extLst>
            <a:ext uri="{FF2B5EF4-FFF2-40B4-BE49-F238E27FC236}">
              <a16:creationId xmlns:a16="http://schemas.microsoft.com/office/drawing/2014/main" id="{48059A40-15B0-4817-8AA1-991BE74E958C}"/>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2" name="テキスト ボックス 421">
          <a:extLst>
            <a:ext uri="{FF2B5EF4-FFF2-40B4-BE49-F238E27FC236}">
              <a16:creationId xmlns:a16="http://schemas.microsoft.com/office/drawing/2014/main" id="{B646C286-734A-4055-B802-7CDCA1BDD411}"/>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3" name="直線コネクタ 422">
          <a:extLst>
            <a:ext uri="{FF2B5EF4-FFF2-40B4-BE49-F238E27FC236}">
              <a16:creationId xmlns:a16="http://schemas.microsoft.com/office/drawing/2014/main" id="{33B89697-0029-426A-9B67-262B1B7245E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4" name="テキスト ボックス 423">
          <a:extLst>
            <a:ext uri="{FF2B5EF4-FFF2-40B4-BE49-F238E27FC236}">
              <a16:creationId xmlns:a16="http://schemas.microsoft.com/office/drawing/2014/main" id="{9969114E-C808-4C35-80AD-9B798319E83E}"/>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a:extLst>
            <a:ext uri="{FF2B5EF4-FFF2-40B4-BE49-F238E27FC236}">
              <a16:creationId xmlns:a16="http://schemas.microsoft.com/office/drawing/2014/main" id="{AD73907A-63B8-4D61-83C2-CC9707F00BE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a:extLst>
            <a:ext uri="{FF2B5EF4-FFF2-40B4-BE49-F238E27FC236}">
              <a16:creationId xmlns:a16="http://schemas.microsoft.com/office/drawing/2014/main" id="{2A653529-D54C-474D-9D59-79BDDF194274}"/>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7" name="直線コネクタ 426">
          <a:extLst>
            <a:ext uri="{FF2B5EF4-FFF2-40B4-BE49-F238E27FC236}">
              <a16:creationId xmlns:a16="http://schemas.microsoft.com/office/drawing/2014/main" id="{BCF95AA9-580B-4993-BCA0-E7FA3726EFF5}"/>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8" name="テキスト ボックス 427">
          <a:extLst>
            <a:ext uri="{FF2B5EF4-FFF2-40B4-BE49-F238E27FC236}">
              <a16:creationId xmlns:a16="http://schemas.microsoft.com/office/drawing/2014/main" id="{251428B8-406C-4C40-A5C6-191830F1D35B}"/>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9" name="直線コネクタ 428">
          <a:extLst>
            <a:ext uri="{FF2B5EF4-FFF2-40B4-BE49-F238E27FC236}">
              <a16:creationId xmlns:a16="http://schemas.microsoft.com/office/drawing/2014/main" id="{07E7F330-D2C7-40C5-A9AD-AFC457AD3FBA}"/>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0" name="テキスト ボックス 429">
          <a:extLst>
            <a:ext uri="{FF2B5EF4-FFF2-40B4-BE49-F238E27FC236}">
              <a16:creationId xmlns:a16="http://schemas.microsoft.com/office/drawing/2014/main" id="{BF32B335-C0F6-406F-A102-7B72CAE5A539}"/>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a:extLst>
            <a:ext uri="{FF2B5EF4-FFF2-40B4-BE49-F238E27FC236}">
              <a16:creationId xmlns:a16="http://schemas.microsoft.com/office/drawing/2014/main" id="{E76B2449-B88C-4D74-9512-262B771AFBE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a:extLst>
            <a:ext uri="{FF2B5EF4-FFF2-40B4-BE49-F238E27FC236}">
              <a16:creationId xmlns:a16="http://schemas.microsoft.com/office/drawing/2014/main" id="{4EC5F80A-2C86-419E-8142-B340C4597D5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a:extLst>
            <a:ext uri="{FF2B5EF4-FFF2-40B4-BE49-F238E27FC236}">
              <a16:creationId xmlns:a16="http://schemas.microsoft.com/office/drawing/2014/main" id="{ABB73B91-77E1-4B99-BBE7-91B6FB4B251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34" name="直線コネクタ 433">
          <a:extLst>
            <a:ext uri="{FF2B5EF4-FFF2-40B4-BE49-F238E27FC236}">
              <a16:creationId xmlns:a16="http://schemas.microsoft.com/office/drawing/2014/main" id="{FA1FA7B5-0F41-404D-B8DC-6CB46E57CF1F}"/>
            </a:ext>
          </a:extLst>
        </xdr:cNvPr>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35" name="【市民会館】&#10;一人当たり面積最小値テキスト">
          <a:extLst>
            <a:ext uri="{FF2B5EF4-FFF2-40B4-BE49-F238E27FC236}">
              <a16:creationId xmlns:a16="http://schemas.microsoft.com/office/drawing/2014/main" id="{154EB300-0F71-43F3-A746-79AE83E1A0F4}"/>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36" name="直線コネクタ 435">
          <a:extLst>
            <a:ext uri="{FF2B5EF4-FFF2-40B4-BE49-F238E27FC236}">
              <a16:creationId xmlns:a16="http://schemas.microsoft.com/office/drawing/2014/main" id="{6D0E3FDD-93A3-42A4-A20B-9DCD8756BED5}"/>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37" name="【市民会館】&#10;一人当たり面積最大値テキスト">
          <a:extLst>
            <a:ext uri="{FF2B5EF4-FFF2-40B4-BE49-F238E27FC236}">
              <a16:creationId xmlns:a16="http://schemas.microsoft.com/office/drawing/2014/main" id="{EFAFD9A1-168A-4154-80F1-F6F64B3D6401}"/>
            </a:ext>
          </a:extLst>
        </xdr:cNvPr>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38" name="直線コネクタ 437">
          <a:extLst>
            <a:ext uri="{FF2B5EF4-FFF2-40B4-BE49-F238E27FC236}">
              <a16:creationId xmlns:a16="http://schemas.microsoft.com/office/drawing/2014/main" id="{73BDCF47-F7C6-446A-A3BF-2E2DEBEBB4E2}"/>
            </a:ext>
          </a:extLst>
        </xdr:cNvPr>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439" name="【市民会館】&#10;一人当たり面積平均値テキスト">
          <a:extLst>
            <a:ext uri="{FF2B5EF4-FFF2-40B4-BE49-F238E27FC236}">
              <a16:creationId xmlns:a16="http://schemas.microsoft.com/office/drawing/2014/main" id="{A9886325-4C0F-4230-8CB4-E63115AE460C}"/>
            </a:ext>
          </a:extLst>
        </xdr:cNvPr>
        <xdr:cNvSpPr txBox="1"/>
      </xdr:nvSpPr>
      <xdr:spPr>
        <a:xfrm>
          <a:off x="10515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40" name="フローチャート: 判断 439">
          <a:extLst>
            <a:ext uri="{FF2B5EF4-FFF2-40B4-BE49-F238E27FC236}">
              <a16:creationId xmlns:a16="http://schemas.microsoft.com/office/drawing/2014/main" id="{6D8B909E-D3BE-4945-B760-D2E975C27603}"/>
            </a:ext>
          </a:extLst>
        </xdr:cNvPr>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41" name="フローチャート: 判断 440">
          <a:extLst>
            <a:ext uri="{FF2B5EF4-FFF2-40B4-BE49-F238E27FC236}">
              <a16:creationId xmlns:a16="http://schemas.microsoft.com/office/drawing/2014/main" id="{5680DBE2-1BBB-4E7E-A3BA-D7932E2C153B}"/>
            </a:ext>
          </a:extLst>
        </xdr:cNvPr>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42" name="フローチャート: 判断 441">
          <a:extLst>
            <a:ext uri="{FF2B5EF4-FFF2-40B4-BE49-F238E27FC236}">
              <a16:creationId xmlns:a16="http://schemas.microsoft.com/office/drawing/2014/main" id="{81D75D61-72A1-4E44-A8B0-3F9F90B28955}"/>
            </a:ext>
          </a:extLst>
        </xdr:cNvPr>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43" name="フローチャート: 判断 442">
          <a:extLst>
            <a:ext uri="{FF2B5EF4-FFF2-40B4-BE49-F238E27FC236}">
              <a16:creationId xmlns:a16="http://schemas.microsoft.com/office/drawing/2014/main" id="{AB1A6DB0-C10C-4599-906E-9C49E14E90A7}"/>
            </a:ext>
          </a:extLst>
        </xdr:cNvPr>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44" name="フローチャート: 判断 443">
          <a:extLst>
            <a:ext uri="{FF2B5EF4-FFF2-40B4-BE49-F238E27FC236}">
              <a16:creationId xmlns:a16="http://schemas.microsoft.com/office/drawing/2014/main" id="{88B53FD0-C6BC-48D8-A64C-E701E7755E6F}"/>
            </a:ext>
          </a:extLst>
        </xdr:cNvPr>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D66763D0-32BA-4A3C-9977-77A98C6E35F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6A0FE411-8055-42D5-8FA3-7E35752FB50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4804CF3F-0CA0-4FE3-A44B-C6A1BF7EA78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E6B9E790-C5E2-4D08-BA10-1E358870F78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08013EB3-016A-47DE-95BC-1A053A373C4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114936</xdr:rowOff>
    </xdr:from>
    <xdr:to>
      <xdr:col>55</xdr:col>
      <xdr:colOff>50800</xdr:colOff>
      <xdr:row>107</xdr:row>
      <xdr:rowOff>45086</xdr:rowOff>
    </xdr:to>
    <xdr:sp macro="" textlink="">
      <xdr:nvSpPr>
        <xdr:cNvPr id="450" name="楕円 449">
          <a:extLst>
            <a:ext uri="{FF2B5EF4-FFF2-40B4-BE49-F238E27FC236}">
              <a16:creationId xmlns:a16="http://schemas.microsoft.com/office/drawing/2014/main" id="{5E89F154-449C-410B-AD42-BF5B09691929}"/>
            </a:ext>
          </a:extLst>
        </xdr:cNvPr>
        <xdr:cNvSpPr/>
      </xdr:nvSpPr>
      <xdr:spPr>
        <a:xfrm>
          <a:off x="10426700" y="182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93363</xdr:rowOff>
    </xdr:from>
    <xdr:ext cx="469744" cy="259045"/>
    <xdr:sp macro="" textlink="">
      <xdr:nvSpPr>
        <xdr:cNvPr id="451" name="【市民会館】&#10;一人当たり面積該当値テキスト">
          <a:extLst>
            <a:ext uri="{FF2B5EF4-FFF2-40B4-BE49-F238E27FC236}">
              <a16:creationId xmlns:a16="http://schemas.microsoft.com/office/drawing/2014/main" id="{898C2856-41F3-407E-B2F2-D8B4A37A7DE0}"/>
            </a:ext>
          </a:extLst>
        </xdr:cNvPr>
        <xdr:cNvSpPr txBox="1"/>
      </xdr:nvSpPr>
      <xdr:spPr>
        <a:xfrm>
          <a:off x="10515600" y="1826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122555</xdr:rowOff>
    </xdr:from>
    <xdr:to>
      <xdr:col>50</xdr:col>
      <xdr:colOff>165100</xdr:colOff>
      <xdr:row>107</xdr:row>
      <xdr:rowOff>52705</xdr:rowOff>
    </xdr:to>
    <xdr:sp macro="" textlink="">
      <xdr:nvSpPr>
        <xdr:cNvPr id="452" name="楕円 451">
          <a:extLst>
            <a:ext uri="{FF2B5EF4-FFF2-40B4-BE49-F238E27FC236}">
              <a16:creationId xmlns:a16="http://schemas.microsoft.com/office/drawing/2014/main" id="{6169A634-521D-4420-B58D-89D5D3B3EE8A}"/>
            </a:ext>
          </a:extLst>
        </xdr:cNvPr>
        <xdr:cNvSpPr/>
      </xdr:nvSpPr>
      <xdr:spPr>
        <a:xfrm>
          <a:off x="9588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165736</xdr:rowOff>
    </xdr:from>
    <xdr:to>
      <xdr:col>55</xdr:col>
      <xdr:colOff>0</xdr:colOff>
      <xdr:row>107</xdr:row>
      <xdr:rowOff>1905</xdr:rowOff>
    </xdr:to>
    <xdr:cxnSp macro="">
      <xdr:nvCxnSpPr>
        <xdr:cNvPr id="453" name="直線コネクタ 452">
          <a:extLst>
            <a:ext uri="{FF2B5EF4-FFF2-40B4-BE49-F238E27FC236}">
              <a16:creationId xmlns:a16="http://schemas.microsoft.com/office/drawing/2014/main" id="{87F853B8-66D4-4538-A36D-70C0B9CFA9CD}"/>
            </a:ext>
          </a:extLst>
        </xdr:cNvPr>
        <xdr:cNvCxnSpPr/>
      </xdr:nvCxnSpPr>
      <xdr:spPr>
        <a:xfrm flipV="1">
          <a:off x="9639300" y="18339436"/>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126364</xdr:rowOff>
    </xdr:from>
    <xdr:to>
      <xdr:col>46</xdr:col>
      <xdr:colOff>38100</xdr:colOff>
      <xdr:row>107</xdr:row>
      <xdr:rowOff>56514</xdr:rowOff>
    </xdr:to>
    <xdr:sp macro="" textlink="">
      <xdr:nvSpPr>
        <xdr:cNvPr id="454" name="楕円 453">
          <a:extLst>
            <a:ext uri="{FF2B5EF4-FFF2-40B4-BE49-F238E27FC236}">
              <a16:creationId xmlns:a16="http://schemas.microsoft.com/office/drawing/2014/main" id="{F69C02A1-A479-4A21-83C0-AC25FE0B4BD4}"/>
            </a:ext>
          </a:extLst>
        </xdr:cNvPr>
        <xdr:cNvSpPr/>
      </xdr:nvSpPr>
      <xdr:spPr>
        <a:xfrm>
          <a:off x="86995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1905</xdr:rowOff>
    </xdr:from>
    <xdr:to>
      <xdr:col>50</xdr:col>
      <xdr:colOff>114300</xdr:colOff>
      <xdr:row>107</xdr:row>
      <xdr:rowOff>5714</xdr:rowOff>
    </xdr:to>
    <xdr:cxnSp macro="">
      <xdr:nvCxnSpPr>
        <xdr:cNvPr id="455" name="直線コネクタ 454">
          <a:extLst>
            <a:ext uri="{FF2B5EF4-FFF2-40B4-BE49-F238E27FC236}">
              <a16:creationId xmlns:a16="http://schemas.microsoft.com/office/drawing/2014/main" id="{3C2E7F09-7180-4F59-931F-485AEF06FEFC}"/>
            </a:ext>
          </a:extLst>
        </xdr:cNvPr>
        <xdr:cNvCxnSpPr/>
      </xdr:nvCxnSpPr>
      <xdr:spPr>
        <a:xfrm flipV="1">
          <a:off x="8750300" y="183470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10161</xdr:rowOff>
    </xdr:from>
    <xdr:to>
      <xdr:col>41</xdr:col>
      <xdr:colOff>101600</xdr:colOff>
      <xdr:row>106</xdr:row>
      <xdr:rowOff>111761</xdr:rowOff>
    </xdr:to>
    <xdr:sp macro="" textlink="">
      <xdr:nvSpPr>
        <xdr:cNvPr id="456" name="楕円 455">
          <a:extLst>
            <a:ext uri="{FF2B5EF4-FFF2-40B4-BE49-F238E27FC236}">
              <a16:creationId xmlns:a16="http://schemas.microsoft.com/office/drawing/2014/main" id="{36DCED02-5057-4FF3-9B67-7B0730489F8D}"/>
            </a:ext>
          </a:extLst>
        </xdr:cNvPr>
        <xdr:cNvSpPr/>
      </xdr:nvSpPr>
      <xdr:spPr>
        <a:xfrm>
          <a:off x="7810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60961</xdr:rowOff>
    </xdr:from>
    <xdr:to>
      <xdr:col>45</xdr:col>
      <xdr:colOff>177800</xdr:colOff>
      <xdr:row>107</xdr:row>
      <xdr:rowOff>5714</xdr:rowOff>
    </xdr:to>
    <xdr:cxnSp macro="">
      <xdr:nvCxnSpPr>
        <xdr:cNvPr id="457" name="直線コネクタ 456">
          <a:extLst>
            <a:ext uri="{FF2B5EF4-FFF2-40B4-BE49-F238E27FC236}">
              <a16:creationId xmlns:a16="http://schemas.microsoft.com/office/drawing/2014/main" id="{88025623-A9DB-4210-9BB8-9BE07163B392}"/>
            </a:ext>
          </a:extLst>
        </xdr:cNvPr>
        <xdr:cNvCxnSpPr/>
      </xdr:nvCxnSpPr>
      <xdr:spPr>
        <a:xfrm>
          <a:off x="7861300" y="18234661"/>
          <a:ext cx="889000" cy="11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57802</xdr:rowOff>
    </xdr:from>
    <xdr:ext cx="469744" cy="259045"/>
    <xdr:sp macro="" textlink="">
      <xdr:nvSpPr>
        <xdr:cNvPr id="458" name="n_1aveValue【市民会館】&#10;一人当たり面積">
          <a:extLst>
            <a:ext uri="{FF2B5EF4-FFF2-40B4-BE49-F238E27FC236}">
              <a16:creationId xmlns:a16="http://schemas.microsoft.com/office/drawing/2014/main" id="{CFBBC9A4-7C64-4950-B614-A43F334D629E}"/>
            </a:ext>
          </a:extLst>
        </xdr:cNvPr>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459" name="n_2aveValue【市民会館】&#10;一人当たり面積">
          <a:extLst>
            <a:ext uri="{FF2B5EF4-FFF2-40B4-BE49-F238E27FC236}">
              <a16:creationId xmlns:a16="http://schemas.microsoft.com/office/drawing/2014/main" id="{D62EC86C-BCE8-476D-A80C-2AA54722118B}"/>
            </a:ext>
          </a:extLst>
        </xdr:cNvPr>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20972</xdr:rowOff>
    </xdr:from>
    <xdr:ext cx="469744" cy="259045"/>
    <xdr:sp macro="" textlink="">
      <xdr:nvSpPr>
        <xdr:cNvPr id="460" name="n_3aveValue【市民会館】&#10;一人当たり面積">
          <a:extLst>
            <a:ext uri="{FF2B5EF4-FFF2-40B4-BE49-F238E27FC236}">
              <a16:creationId xmlns:a16="http://schemas.microsoft.com/office/drawing/2014/main" id="{EFDA812A-9BD9-4BC5-BB83-AFD3525DDA43}"/>
            </a:ext>
          </a:extLst>
        </xdr:cNvPr>
        <xdr:cNvSpPr txBox="1"/>
      </xdr:nvSpPr>
      <xdr:spPr>
        <a:xfrm>
          <a:off x="7626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461" name="n_4aveValue【市民会館】&#10;一人当たり面積">
          <a:extLst>
            <a:ext uri="{FF2B5EF4-FFF2-40B4-BE49-F238E27FC236}">
              <a16:creationId xmlns:a16="http://schemas.microsoft.com/office/drawing/2014/main" id="{E926564F-B4D5-4717-AC40-13FC2835BAFB}"/>
            </a:ext>
          </a:extLst>
        </xdr:cNvPr>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43832</xdr:rowOff>
    </xdr:from>
    <xdr:ext cx="469744" cy="259045"/>
    <xdr:sp macro="" textlink="">
      <xdr:nvSpPr>
        <xdr:cNvPr id="462" name="n_1mainValue【市民会館】&#10;一人当たり面積">
          <a:extLst>
            <a:ext uri="{FF2B5EF4-FFF2-40B4-BE49-F238E27FC236}">
              <a16:creationId xmlns:a16="http://schemas.microsoft.com/office/drawing/2014/main" id="{FFC6AD05-367E-4FC1-861F-E8EBCC0E5F80}"/>
            </a:ext>
          </a:extLst>
        </xdr:cNvPr>
        <xdr:cNvSpPr txBox="1"/>
      </xdr:nvSpPr>
      <xdr:spPr>
        <a:xfrm>
          <a:off x="9391727" y="183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47641</xdr:rowOff>
    </xdr:from>
    <xdr:ext cx="469744" cy="259045"/>
    <xdr:sp macro="" textlink="">
      <xdr:nvSpPr>
        <xdr:cNvPr id="463" name="n_2mainValue【市民会館】&#10;一人当たり面積">
          <a:extLst>
            <a:ext uri="{FF2B5EF4-FFF2-40B4-BE49-F238E27FC236}">
              <a16:creationId xmlns:a16="http://schemas.microsoft.com/office/drawing/2014/main" id="{28EC9BB4-C515-483D-9F78-0B2A5CF9D67E}"/>
            </a:ext>
          </a:extLst>
        </xdr:cNvPr>
        <xdr:cNvSpPr txBox="1"/>
      </xdr:nvSpPr>
      <xdr:spPr>
        <a:xfrm>
          <a:off x="8515427" y="1839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128288</xdr:rowOff>
    </xdr:from>
    <xdr:ext cx="469744" cy="259045"/>
    <xdr:sp macro="" textlink="">
      <xdr:nvSpPr>
        <xdr:cNvPr id="464" name="n_3mainValue【市民会館】&#10;一人当たり面積">
          <a:extLst>
            <a:ext uri="{FF2B5EF4-FFF2-40B4-BE49-F238E27FC236}">
              <a16:creationId xmlns:a16="http://schemas.microsoft.com/office/drawing/2014/main" id="{C3863C08-F14C-421D-9AA8-B016A3050AFC}"/>
            </a:ext>
          </a:extLst>
        </xdr:cNvPr>
        <xdr:cNvSpPr txBox="1"/>
      </xdr:nvSpPr>
      <xdr:spPr>
        <a:xfrm>
          <a:off x="76264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a:extLst>
            <a:ext uri="{FF2B5EF4-FFF2-40B4-BE49-F238E27FC236}">
              <a16:creationId xmlns:a16="http://schemas.microsoft.com/office/drawing/2014/main" id="{96A9B122-9C27-49EA-9017-9F558DD07A5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a:extLst>
            <a:ext uri="{FF2B5EF4-FFF2-40B4-BE49-F238E27FC236}">
              <a16:creationId xmlns:a16="http://schemas.microsoft.com/office/drawing/2014/main" id="{F161C94C-5CB4-4ADE-BFF9-949F2028E23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a:extLst>
            <a:ext uri="{FF2B5EF4-FFF2-40B4-BE49-F238E27FC236}">
              <a16:creationId xmlns:a16="http://schemas.microsoft.com/office/drawing/2014/main" id="{BA13A756-2EC6-4B14-84D1-1BB9775A272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a:extLst>
            <a:ext uri="{FF2B5EF4-FFF2-40B4-BE49-F238E27FC236}">
              <a16:creationId xmlns:a16="http://schemas.microsoft.com/office/drawing/2014/main" id="{72B6A107-596A-427D-89C2-A7D72627106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a:extLst>
            <a:ext uri="{FF2B5EF4-FFF2-40B4-BE49-F238E27FC236}">
              <a16:creationId xmlns:a16="http://schemas.microsoft.com/office/drawing/2014/main" id="{7F2B08EE-80D0-4B7A-859A-F6085AEFE3A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a:extLst>
            <a:ext uri="{FF2B5EF4-FFF2-40B4-BE49-F238E27FC236}">
              <a16:creationId xmlns:a16="http://schemas.microsoft.com/office/drawing/2014/main" id="{BD0DE0CD-7201-4C0C-944B-F48653F06C0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a:extLst>
            <a:ext uri="{FF2B5EF4-FFF2-40B4-BE49-F238E27FC236}">
              <a16:creationId xmlns:a16="http://schemas.microsoft.com/office/drawing/2014/main" id="{6395DFF6-BEF3-4C1C-A533-E85619F11C6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a:extLst>
            <a:ext uri="{FF2B5EF4-FFF2-40B4-BE49-F238E27FC236}">
              <a16:creationId xmlns:a16="http://schemas.microsoft.com/office/drawing/2014/main" id="{A5DBFC9C-BA3C-47D5-8345-10E6D1C321A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a:extLst>
            <a:ext uri="{FF2B5EF4-FFF2-40B4-BE49-F238E27FC236}">
              <a16:creationId xmlns:a16="http://schemas.microsoft.com/office/drawing/2014/main" id="{DFD08C1B-3A7B-4645-9B7F-96327B21F64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a:extLst>
            <a:ext uri="{FF2B5EF4-FFF2-40B4-BE49-F238E27FC236}">
              <a16:creationId xmlns:a16="http://schemas.microsoft.com/office/drawing/2014/main" id="{DDE72018-EF7C-49B9-8817-E749DD77DB4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a:extLst>
            <a:ext uri="{FF2B5EF4-FFF2-40B4-BE49-F238E27FC236}">
              <a16:creationId xmlns:a16="http://schemas.microsoft.com/office/drawing/2014/main" id="{E39AA887-5917-4E15-A29B-8E644996688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6" name="直線コネクタ 475">
          <a:extLst>
            <a:ext uri="{FF2B5EF4-FFF2-40B4-BE49-F238E27FC236}">
              <a16:creationId xmlns:a16="http://schemas.microsoft.com/office/drawing/2014/main" id="{D2758D66-0A66-44D4-95D0-BFAB3CDC5D0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7" name="テキスト ボックス 476">
          <a:extLst>
            <a:ext uri="{FF2B5EF4-FFF2-40B4-BE49-F238E27FC236}">
              <a16:creationId xmlns:a16="http://schemas.microsoft.com/office/drawing/2014/main" id="{00948B92-3E0C-4011-8B6F-217C82F8DCF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8" name="直線コネクタ 477">
          <a:extLst>
            <a:ext uri="{FF2B5EF4-FFF2-40B4-BE49-F238E27FC236}">
              <a16:creationId xmlns:a16="http://schemas.microsoft.com/office/drawing/2014/main" id="{6D19CC7A-A46E-499D-B3F3-FFADFDDA5F2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9" name="テキスト ボックス 478">
          <a:extLst>
            <a:ext uri="{FF2B5EF4-FFF2-40B4-BE49-F238E27FC236}">
              <a16:creationId xmlns:a16="http://schemas.microsoft.com/office/drawing/2014/main" id="{FFEACD71-F3F6-4614-B2AD-9DC73AEF801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0" name="直線コネクタ 479">
          <a:extLst>
            <a:ext uri="{FF2B5EF4-FFF2-40B4-BE49-F238E27FC236}">
              <a16:creationId xmlns:a16="http://schemas.microsoft.com/office/drawing/2014/main" id="{651B7CD8-4C65-4052-817D-646357F3717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1" name="テキスト ボックス 480">
          <a:extLst>
            <a:ext uri="{FF2B5EF4-FFF2-40B4-BE49-F238E27FC236}">
              <a16:creationId xmlns:a16="http://schemas.microsoft.com/office/drawing/2014/main" id="{CFDCB14D-99AC-44B5-BC98-2DF4353977C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2" name="直線コネクタ 481">
          <a:extLst>
            <a:ext uri="{FF2B5EF4-FFF2-40B4-BE49-F238E27FC236}">
              <a16:creationId xmlns:a16="http://schemas.microsoft.com/office/drawing/2014/main" id="{22B90088-6D59-4E4E-83A0-53984F5D61D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3" name="テキスト ボックス 482">
          <a:extLst>
            <a:ext uri="{FF2B5EF4-FFF2-40B4-BE49-F238E27FC236}">
              <a16:creationId xmlns:a16="http://schemas.microsoft.com/office/drawing/2014/main" id="{A62A7108-1B65-45C1-967B-043FE8626C9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4" name="直線コネクタ 483">
          <a:extLst>
            <a:ext uri="{FF2B5EF4-FFF2-40B4-BE49-F238E27FC236}">
              <a16:creationId xmlns:a16="http://schemas.microsoft.com/office/drawing/2014/main" id="{22C48A15-413E-4A50-A5B7-294B7F6A1BE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5" name="テキスト ボックス 484">
          <a:extLst>
            <a:ext uri="{FF2B5EF4-FFF2-40B4-BE49-F238E27FC236}">
              <a16:creationId xmlns:a16="http://schemas.microsoft.com/office/drawing/2014/main" id="{EFC31079-76A1-4297-89EC-F8E59F0F15E5}"/>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a:extLst>
            <a:ext uri="{FF2B5EF4-FFF2-40B4-BE49-F238E27FC236}">
              <a16:creationId xmlns:a16="http://schemas.microsoft.com/office/drawing/2014/main" id="{DC8A0DD0-52C2-4B73-A23D-177CE0F78C1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7" name="テキスト ボックス 486">
          <a:extLst>
            <a:ext uri="{FF2B5EF4-FFF2-40B4-BE49-F238E27FC236}">
              <a16:creationId xmlns:a16="http://schemas.microsoft.com/office/drawing/2014/main" id="{D07E199D-17D7-4219-9C0D-8F24638A399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a:extLst>
            <a:ext uri="{FF2B5EF4-FFF2-40B4-BE49-F238E27FC236}">
              <a16:creationId xmlns:a16="http://schemas.microsoft.com/office/drawing/2014/main" id="{2E7CAE32-C9B5-4AC4-9AF5-D5048CDD23B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89" name="直線コネクタ 488">
          <a:extLst>
            <a:ext uri="{FF2B5EF4-FFF2-40B4-BE49-F238E27FC236}">
              <a16:creationId xmlns:a16="http://schemas.microsoft.com/office/drawing/2014/main" id="{C2601CEA-4A85-4D00-BF98-2BACB1766296}"/>
            </a:ext>
          </a:extLst>
        </xdr:cNvPr>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90" name="【一般廃棄物処理施設】&#10;有形固定資産減価償却率最小値テキスト">
          <a:extLst>
            <a:ext uri="{FF2B5EF4-FFF2-40B4-BE49-F238E27FC236}">
              <a16:creationId xmlns:a16="http://schemas.microsoft.com/office/drawing/2014/main" id="{AD27C824-BE8C-4F94-938E-EF6ADEC571F6}"/>
            </a:ext>
          </a:extLst>
        </xdr:cNvPr>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91" name="直線コネクタ 490">
          <a:extLst>
            <a:ext uri="{FF2B5EF4-FFF2-40B4-BE49-F238E27FC236}">
              <a16:creationId xmlns:a16="http://schemas.microsoft.com/office/drawing/2014/main" id="{CCFC6127-37A4-4A2A-8632-B2FF0835004C}"/>
            </a:ext>
          </a:extLst>
        </xdr:cNvPr>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92" name="【一般廃棄物処理施設】&#10;有形固定資産減価償却率最大値テキスト">
          <a:extLst>
            <a:ext uri="{FF2B5EF4-FFF2-40B4-BE49-F238E27FC236}">
              <a16:creationId xmlns:a16="http://schemas.microsoft.com/office/drawing/2014/main" id="{BFF66608-910C-4EEF-A3AD-2DBF8E6FCBB9}"/>
            </a:ext>
          </a:extLst>
        </xdr:cNvPr>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93" name="直線コネクタ 492">
          <a:extLst>
            <a:ext uri="{FF2B5EF4-FFF2-40B4-BE49-F238E27FC236}">
              <a16:creationId xmlns:a16="http://schemas.microsoft.com/office/drawing/2014/main" id="{F99ECF9A-333B-4215-AC0C-6F218E354569}"/>
            </a:ext>
          </a:extLst>
        </xdr:cNvPr>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494" name="【一般廃棄物処理施設】&#10;有形固定資産減価償却率平均値テキスト">
          <a:extLst>
            <a:ext uri="{FF2B5EF4-FFF2-40B4-BE49-F238E27FC236}">
              <a16:creationId xmlns:a16="http://schemas.microsoft.com/office/drawing/2014/main" id="{AB907DD5-146A-4E4B-BCB5-9DEDFB9D67DF}"/>
            </a:ext>
          </a:extLst>
        </xdr:cNvPr>
        <xdr:cNvSpPr txBox="1"/>
      </xdr:nvSpPr>
      <xdr:spPr>
        <a:xfrm>
          <a:off x="163576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95" name="フローチャート: 判断 494">
          <a:extLst>
            <a:ext uri="{FF2B5EF4-FFF2-40B4-BE49-F238E27FC236}">
              <a16:creationId xmlns:a16="http://schemas.microsoft.com/office/drawing/2014/main" id="{559B0F22-6C99-4938-B40D-FBD9EA795386}"/>
            </a:ext>
          </a:extLst>
        </xdr:cNvPr>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96" name="フローチャート: 判断 495">
          <a:extLst>
            <a:ext uri="{FF2B5EF4-FFF2-40B4-BE49-F238E27FC236}">
              <a16:creationId xmlns:a16="http://schemas.microsoft.com/office/drawing/2014/main" id="{48D5888D-1871-4D92-96A2-2F8094130B99}"/>
            </a:ext>
          </a:extLst>
        </xdr:cNvPr>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97" name="フローチャート: 判断 496">
          <a:extLst>
            <a:ext uri="{FF2B5EF4-FFF2-40B4-BE49-F238E27FC236}">
              <a16:creationId xmlns:a16="http://schemas.microsoft.com/office/drawing/2014/main" id="{1EB17DA0-5E7A-4E68-8C8C-E4BF89814C00}"/>
            </a:ext>
          </a:extLst>
        </xdr:cNvPr>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98" name="フローチャート: 判断 497">
          <a:extLst>
            <a:ext uri="{FF2B5EF4-FFF2-40B4-BE49-F238E27FC236}">
              <a16:creationId xmlns:a16="http://schemas.microsoft.com/office/drawing/2014/main" id="{597F69FC-A79D-44C3-B7F5-7F757EC86959}"/>
            </a:ext>
          </a:extLst>
        </xdr:cNvPr>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99" name="フローチャート: 判断 498">
          <a:extLst>
            <a:ext uri="{FF2B5EF4-FFF2-40B4-BE49-F238E27FC236}">
              <a16:creationId xmlns:a16="http://schemas.microsoft.com/office/drawing/2014/main" id="{E2B2F9D8-730C-4F18-869E-0E334EA402F2}"/>
            </a:ext>
          </a:extLst>
        </xdr:cNvPr>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E095C8E9-121C-48EC-B4DB-2778F96250D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7C4A70DD-B299-4FA6-81E7-FBB607F6E9A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1D1FFAA2-6347-49ED-8F64-B3C588286D6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6E6AA5C5-F0C8-4777-A1B0-6B42BADD984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8D28A2C3-6BB7-46C3-A978-17A588F9A70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114935</xdr:rowOff>
    </xdr:from>
    <xdr:to>
      <xdr:col>85</xdr:col>
      <xdr:colOff>177800</xdr:colOff>
      <xdr:row>34</xdr:row>
      <xdr:rowOff>45085</xdr:rowOff>
    </xdr:to>
    <xdr:sp macro="" textlink="">
      <xdr:nvSpPr>
        <xdr:cNvPr id="505" name="楕円 504">
          <a:extLst>
            <a:ext uri="{FF2B5EF4-FFF2-40B4-BE49-F238E27FC236}">
              <a16:creationId xmlns:a16="http://schemas.microsoft.com/office/drawing/2014/main" id="{00EC9D0F-4A74-4795-8674-858316C75370}"/>
            </a:ext>
          </a:extLst>
        </xdr:cNvPr>
        <xdr:cNvSpPr/>
      </xdr:nvSpPr>
      <xdr:spPr>
        <a:xfrm>
          <a:off x="16268700" y="577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137812</xdr:rowOff>
    </xdr:from>
    <xdr:ext cx="405111" cy="259045"/>
    <xdr:sp macro="" textlink="">
      <xdr:nvSpPr>
        <xdr:cNvPr id="506" name="【一般廃棄物処理施設】&#10;有形固定資産減価償却率該当値テキスト">
          <a:extLst>
            <a:ext uri="{FF2B5EF4-FFF2-40B4-BE49-F238E27FC236}">
              <a16:creationId xmlns:a16="http://schemas.microsoft.com/office/drawing/2014/main" id="{F7BD256E-5CEF-43AD-B498-FBF0FDDE6C02}"/>
            </a:ext>
          </a:extLst>
        </xdr:cNvPr>
        <xdr:cNvSpPr txBox="1"/>
      </xdr:nvSpPr>
      <xdr:spPr>
        <a:xfrm>
          <a:off x="16357600" y="562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141605</xdr:rowOff>
    </xdr:from>
    <xdr:to>
      <xdr:col>81</xdr:col>
      <xdr:colOff>101600</xdr:colOff>
      <xdr:row>35</xdr:row>
      <xdr:rowOff>71755</xdr:rowOff>
    </xdr:to>
    <xdr:sp macro="" textlink="">
      <xdr:nvSpPr>
        <xdr:cNvPr id="507" name="楕円 506">
          <a:extLst>
            <a:ext uri="{FF2B5EF4-FFF2-40B4-BE49-F238E27FC236}">
              <a16:creationId xmlns:a16="http://schemas.microsoft.com/office/drawing/2014/main" id="{F8E3E7DC-8434-4BC1-B0DB-0822BE449A13}"/>
            </a:ext>
          </a:extLst>
        </xdr:cNvPr>
        <xdr:cNvSpPr/>
      </xdr:nvSpPr>
      <xdr:spPr>
        <a:xfrm>
          <a:off x="15430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165735</xdr:rowOff>
    </xdr:from>
    <xdr:to>
      <xdr:col>85</xdr:col>
      <xdr:colOff>127000</xdr:colOff>
      <xdr:row>35</xdr:row>
      <xdr:rowOff>20955</xdr:rowOff>
    </xdr:to>
    <xdr:cxnSp macro="">
      <xdr:nvCxnSpPr>
        <xdr:cNvPr id="508" name="直線コネクタ 507">
          <a:extLst>
            <a:ext uri="{FF2B5EF4-FFF2-40B4-BE49-F238E27FC236}">
              <a16:creationId xmlns:a16="http://schemas.microsoft.com/office/drawing/2014/main" id="{82233821-B894-437D-89C1-1A3057BBFFD4}"/>
            </a:ext>
          </a:extLst>
        </xdr:cNvPr>
        <xdr:cNvCxnSpPr/>
      </xdr:nvCxnSpPr>
      <xdr:spPr>
        <a:xfrm flipV="1">
          <a:off x="15481300" y="5823585"/>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90170</xdr:rowOff>
    </xdr:from>
    <xdr:to>
      <xdr:col>76</xdr:col>
      <xdr:colOff>165100</xdr:colOff>
      <xdr:row>35</xdr:row>
      <xdr:rowOff>20320</xdr:rowOff>
    </xdr:to>
    <xdr:sp macro="" textlink="">
      <xdr:nvSpPr>
        <xdr:cNvPr id="509" name="楕円 508">
          <a:extLst>
            <a:ext uri="{FF2B5EF4-FFF2-40B4-BE49-F238E27FC236}">
              <a16:creationId xmlns:a16="http://schemas.microsoft.com/office/drawing/2014/main" id="{84769179-1872-4D33-B870-B545BC7DF8AF}"/>
            </a:ext>
          </a:extLst>
        </xdr:cNvPr>
        <xdr:cNvSpPr/>
      </xdr:nvSpPr>
      <xdr:spPr>
        <a:xfrm>
          <a:off x="14541500" y="59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140970</xdr:rowOff>
    </xdr:from>
    <xdr:to>
      <xdr:col>81</xdr:col>
      <xdr:colOff>50800</xdr:colOff>
      <xdr:row>35</xdr:row>
      <xdr:rowOff>20955</xdr:rowOff>
    </xdr:to>
    <xdr:cxnSp macro="">
      <xdr:nvCxnSpPr>
        <xdr:cNvPr id="510" name="直線コネクタ 509">
          <a:extLst>
            <a:ext uri="{FF2B5EF4-FFF2-40B4-BE49-F238E27FC236}">
              <a16:creationId xmlns:a16="http://schemas.microsoft.com/office/drawing/2014/main" id="{D7268D74-3FC8-4698-96DD-668945B16316}"/>
            </a:ext>
          </a:extLst>
        </xdr:cNvPr>
        <xdr:cNvCxnSpPr/>
      </xdr:nvCxnSpPr>
      <xdr:spPr>
        <a:xfrm>
          <a:off x="14592300" y="59702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38735</xdr:rowOff>
    </xdr:from>
    <xdr:to>
      <xdr:col>72</xdr:col>
      <xdr:colOff>38100</xdr:colOff>
      <xdr:row>34</xdr:row>
      <xdr:rowOff>140335</xdr:rowOff>
    </xdr:to>
    <xdr:sp macro="" textlink="">
      <xdr:nvSpPr>
        <xdr:cNvPr id="511" name="楕円 510">
          <a:extLst>
            <a:ext uri="{FF2B5EF4-FFF2-40B4-BE49-F238E27FC236}">
              <a16:creationId xmlns:a16="http://schemas.microsoft.com/office/drawing/2014/main" id="{ADF3920E-75F9-4640-90EA-8DECCF135A2E}"/>
            </a:ext>
          </a:extLst>
        </xdr:cNvPr>
        <xdr:cNvSpPr/>
      </xdr:nvSpPr>
      <xdr:spPr>
        <a:xfrm>
          <a:off x="13652500" y="586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89535</xdr:rowOff>
    </xdr:from>
    <xdr:to>
      <xdr:col>76</xdr:col>
      <xdr:colOff>114300</xdr:colOff>
      <xdr:row>34</xdr:row>
      <xdr:rowOff>140970</xdr:rowOff>
    </xdr:to>
    <xdr:cxnSp macro="">
      <xdr:nvCxnSpPr>
        <xdr:cNvPr id="512" name="直線コネクタ 511">
          <a:extLst>
            <a:ext uri="{FF2B5EF4-FFF2-40B4-BE49-F238E27FC236}">
              <a16:creationId xmlns:a16="http://schemas.microsoft.com/office/drawing/2014/main" id="{761F84B1-5DA2-42ED-A2B8-0F4AA660F861}"/>
            </a:ext>
          </a:extLst>
        </xdr:cNvPr>
        <xdr:cNvCxnSpPr/>
      </xdr:nvCxnSpPr>
      <xdr:spPr>
        <a:xfrm>
          <a:off x="13703300" y="59188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513" name="n_1aveValue【一般廃棄物処理施設】&#10;有形固定資産減価償却率">
          <a:extLst>
            <a:ext uri="{FF2B5EF4-FFF2-40B4-BE49-F238E27FC236}">
              <a16:creationId xmlns:a16="http://schemas.microsoft.com/office/drawing/2014/main" id="{9E74AFC9-EEF8-439D-ABF4-A02FAF43A060}"/>
            </a:ext>
          </a:extLst>
        </xdr:cNvPr>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14" name="n_2aveValue【一般廃棄物処理施設】&#10;有形固定資産減価償却率">
          <a:extLst>
            <a:ext uri="{FF2B5EF4-FFF2-40B4-BE49-F238E27FC236}">
              <a16:creationId xmlns:a16="http://schemas.microsoft.com/office/drawing/2014/main" id="{27FAE4D4-5DDA-4A71-A37B-10ECD50DB23D}"/>
            </a:ext>
          </a:extLst>
        </xdr:cNvPr>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120032</xdr:rowOff>
    </xdr:from>
    <xdr:ext cx="405111" cy="259045"/>
    <xdr:sp macro="" textlink="">
      <xdr:nvSpPr>
        <xdr:cNvPr id="515" name="n_3aveValue【一般廃棄物処理施設】&#10;有形固定資産減価償却率">
          <a:extLst>
            <a:ext uri="{FF2B5EF4-FFF2-40B4-BE49-F238E27FC236}">
              <a16:creationId xmlns:a16="http://schemas.microsoft.com/office/drawing/2014/main" id="{C2017D89-66F5-41AF-B4AE-803B0B87F61A}"/>
            </a:ext>
          </a:extLst>
        </xdr:cNvPr>
        <xdr:cNvSpPr txBox="1"/>
      </xdr:nvSpPr>
      <xdr:spPr>
        <a:xfrm>
          <a:off x="13500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516" name="n_4aveValue【一般廃棄物処理施設】&#10;有形固定資産減価償却率">
          <a:extLst>
            <a:ext uri="{FF2B5EF4-FFF2-40B4-BE49-F238E27FC236}">
              <a16:creationId xmlns:a16="http://schemas.microsoft.com/office/drawing/2014/main" id="{7ACD4A6F-F2BC-4B5C-B9D0-C862697004D0}"/>
            </a:ext>
          </a:extLst>
        </xdr:cNvPr>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88282</xdr:rowOff>
    </xdr:from>
    <xdr:ext cx="405111" cy="259045"/>
    <xdr:sp macro="" textlink="">
      <xdr:nvSpPr>
        <xdr:cNvPr id="517" name="n_1mainValue【一般廃棄物処理施設】&#10;有形固定資産減価償却率">
          <a:extLst>
            <a:ext uri="{FF2B5EF4-FFF2-40B4-BE49-F238E27FC236}">
              <a16:creationId xmlns:a16="http://schemas.microsoft.com/office/drawing/2014/main" id="{2D89E15F-6D2E-4794-AC58-E168A2564463}"/>
            </a:ext>
          </a:extLst>
        </xdr:cNvPr>
        <xdr:cNvSpPr txBox="1"/>
      </xdr:nvSpPr>
      <xdr:spPr>
        <a:xfrm>
          <a:off x="152660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11447</xdr:rowOff>
    </xdr:from>
    <xdr:ext cx="405111" cy="259045"/>
    <xdr:sp macro="" textlink="">
      <xdr:nvSpPr>
        <xdr:cNvPr id="518" name="n_2mainValue【一般廃棄物処理施設】&#10;有形固定資産減価償却率">
          <a:extLst>
            <a:ext uri="{FF2B5EF4-FFF2-40B4-BE49-F238E27FC236}">
              <a16:creationId xmlns:a16="http://schemas.microsoft.com/office/drawing/2014/main" id="{3B9B7AB6-A657-46E7-896B-A5096D6FF51A}"/>
            </a:ext>
          </a:extLst>
        </xdr:cNvPr>
        <xdr:cNvSpPr txBox="1"/>
      </xdr:nvSpPr>
      <xdr:spPr>
        <a:xfrm>
          <a:off x="14389744" y="601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156862</xdr:rowOff>
    </xdr:from>
    <xdr:ext cx="405111" cy="259045"/>
    <xdr:sp macro="" textlink="">
      <xdr:nvSpPr>
        <xdr:cNvPr id="519" name="n_3mainValue【一般廃棄物処理施設】&#10;有形固定資産減価償却率">
          <a:extLst>
            <a:ext uri="{FF2B5EF4-FFF2-40B4-BE49-F238E27FC236}">
              <a16:creationId xmlns:a16="http://schemas.microsoft.com/office/drawing/2014/main" id="{4FC41F08-B07D-465A-8C4D-F4D18BCC3E53}"/>
            </a:ext>
          </a:extLst>
        </xdr:cNvPr>
        <xdr:cNvSpPr txBox="1"/>
      </xdr:nvSpPr>
      <xdr:spPr>
        <a:xfrm>
          <a:off x="13500744" y="564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a:extLst>
            <a:ext uri="{FF2B5EF4-FFF2-40B4-BE49-F238E27FC236}">
              <a16:creationId xmlns:a16="http://schemas.microsoft.com/office/drawing/2014/main" id="{586ECC50-E663-4D67-8097-78D6BD9A8D0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a:extLst>
            <a:ext uri="{FF2B5EF4-FFF2-40B4-BE49-F238E27FC236}">
              <a16:creationId xmlns:a16="http://schemas.microsoft.com/office/drawing/2014/main" id="{DC14C5BA-360F-4AF6-98FF-12F334E27E4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a:extLst>
            <a:ext uri="{FF2B5EF4-FFF2-40B4-BE49-F238E27FC236}">
              <a16:creationId xmlns:a16="http://schemas.microsoft.com/office/drawing/2014/main" id="{A330F3D4-A5A0-4EFA-BF48-F3B310A24A9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a:extLst>
            <a:ext uri="{FF2B5EF4-FFF2-40B4-BE49-F238E27FC236}">
              <a16:creationId xmlns:a16="http://schemas.microsoft.com/office/drawing/2014/main" id="{317E3CC4-830C-4746-AE28-11018F97835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a:extLst>
            <a:ext uri="{FF2B5EF4-FFF2-40B4-BE49-F238E27FC236}">
              <a16:creationId xmlns:a16="http://schemas.microsoft.com/office/drawing/2014/main" id="{901A57D1-CE9B-422A-B642-5E8184ABF5B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a:extLst>
            <a:ext uri="{FF2B5EF4-FFF2-40B4-BE49-F238E27FC236}">
              <a16:creationId xmlns:a16="http://schemas.microsoft.com/office/drawing/2014/main" id="{DCDF4B1F-C4AF-46CA-88EA-73FB02B0C58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a:extLst>
            <a:ext uri="{FF2B5EF4-FFF2-40B4-BE49-F238E27FC236}">
              <a16:creationId xmlns:a16="http://schemas.microsoft.com/office/drawing/2014/main" id="{6ABD08B9-E4D0-4D87-A5EA-C4310F43A41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a:extLst>
            <a:ext uri="{FF2B5EF4-FFF2-40B4-BE49-F238E27FC236}">
              <a16:creationId xmlns:a16="http://schemas.microsoft.com/office/drawing/2014/main" id="{043CC4A3-D765-49E5-8F9F-A3A1C86B841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a:extLst>
            <a:ext uri="{FF2B5EF4-FFF2-40B4-BE49-F238E27FC236}">
              <a16:creationId xmlns:a16="http://schemas.microsoft.com/office/drawing/2014/main" id="{4B1205C6-B70E-49A7-9600-6D3AAE08A73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a:extLst>
            <a:ext uri="{FF2B5EF4-FFF2-40B4-BE49-F238E27FC236}">
              <a16:creationId xmlns:a16="http://schemas.microsoft.com/office/drawing/2014/main" id="{36E62756-F723-4E0B-85A9-5BA87CC50BA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0" name="直線コネクタ 529">
          <a:extLst>
            <a:ext uri="{FF2B5EF4-FFF2-40B4-BE49-F238E27FC236}">
              <a16:creationId xmlns:a16="http://schemas.microsoft.com/office/drawing/2014/main" id="{2803FA27-F2BB-4BBD-9E9C-A495BF21640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1" name="テキスト ボックス 530">
          <a:extLst>
            <a:ext uri="{FF2B5EF4-FFF2-40B4-BE49-F238E27FC236}">
              <a16:creationId xmlns:a16="http://schemas.microsoft.com/office/drawing/2014/main" id="{15DA30C6-C5F4-4367-97DC-0782B4B7F154}"/>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2" name="直線コネクタ 531">
          <a:extLst>
            <a:ext uri="{FF2B5EF4-FFF2-40B4-BE49-F238E27FC236}">
              <a16:creationId xmlns:a16="http://schemas.microsoft.com/office/drawing/2014/main" id="{17C3AD82-5E9F-45E3-9DBC-675C43CD7A1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3" name="テキスト ボックス 532">
          <a:extLst>
            <a:ext uri="{FF2B5EF4-FFF2-40B4-BE49-F238E27FC236}">
              <a16:creationId xmlns:a16="http://schemas.microsoft.com/office/drawing/2014/main" id="{38C89C75-C253-476D-9617-4CC55DE5480E}"/>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4" name="直線コネクタ 533">
          <a:extLst>
            <a:ext uri="{FF2B5EF4-FFF2-40B4-BE49-F238E27FC236}">
              <a16:creationId xmlns:a16="http://schemas.microsoft.com/office/drawing/2014/main" id="{735FF7F2-590E-43B2-9263-03FD6373A82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5" name="テキスト ボックス 534">
          <a:extLst>
            <a:ext uri="{FF2B5EF4-FFF2-40B4-BE49-F238E27FC236}">
              <a16:creationId xmlns:a16="http://schemas.microsoft.com/office/drawing/2014/main" id="{D8161700-045B-4304-AF9C-D1C2A6E64C1B}"/>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6" name="直線コネクタ 535">
          <a:extLst>
            <a:ext uri="{FF2B5EF4-FFF2-40B4-BE49-F238E27FC236}">
              <a16:creationId xmlns:a16="http://schemas.microsoft.com/office/drawing/2014/main" id="{9DB6EE9F-072B-4E91-916C-8C5747DEBC5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7" name="テキスト ボックス 536">
          <a:extLst>
            <a:ext uri="{FF2B5EF4-FFF2-40B4-BE49-F238E27FC236}">
              <a16:creationId xmlns:a16="http://schemas.microsoft.com/office/drawing/2014/main" id="{15CE724A-494A-456B-80CC-D0AE2042F61C}"/>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8" name="直線コネクタ 537">
          <a:extLst>
            <a:ext uri="{FF2B5EF4-FFF2-40B4-BE49-F238E27FC236}">
              <a16:creationId xmlns:a16="http://schemas.microsoft.com/office/drawing/2014/main" id="{275BE801-1382-46F7-A193-B397447FDD8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9" name="テキスト ボックス 538">
          <a:extLst>
            <a:ext uri="{FF2B5EF4-FFF2-40B4-BE49-F238E27FC236}">
              <a16:creationId xmlns:a16="http://schemas.microsoft.com/office/drawing/2014/main" id="{9EC90016-A28B-4E3B-A004-56FFE7C904F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0" name="【一般廃棄物処理施設】&#10;一人当たり有形固定資産（償却資産）額グラフ枠">
          <a:extLst>
            <a:ext uri="{FF2B5EF4-FFF2-40B4-BE49-F238E27FC236}">
              <a16:creationId xmlns:a16="http://schemas.microsoft.com/office/drawing/2014/main" id="{F16CDCB3-FEAA-41B7-A019-CDBCF46D8AB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41" name="直線コネクタ 540">
          <a:extLst>
            <a:ext uri="{FF2B5EF4-FFF2-40B4-BE49-F238E27FC236}">
              <a16:creationId xmlns:a16="http://schemas.microsoft.com/office/drawing/2014/main" id="{A1CC1A45-06DC-4B2A-838E-A3EE8B8F21B9}"/>
            </a:ext>
          </a:extLst>
        </xdr:cNvPr>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42" name="【一般廃棄物処理施設】&#10;一人当たり有形固定資産（償却資産）額最小値テキスト">
          <a:extLst>
            <a:ext uri="{FF2B5EF4-FFF2-40B4-BE49-F238E27FC236}">
              <a16:creationId xmlns:a16="http://schemas.microsoft.com/office/drawing/2014/main" id="{A8C64099-8856-441D-B4BE-6EBF11BEB3BF}"/>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43" name="直線コネクタ 542">
          <a:extLst>
            <a:ext uri="{FF2B5EF4-FFF2-40B4-BE49-F238E27FC236}">
              <a16:creationId xmlns:a16="http://schemas.microsoft.com/office/drawing/2014/main" id="{FE681C09-BDC6-46CA-96FE-EAD4D861D68F}"/>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44" name="【一般廃棄物処理施設】&#10;一人当たり有形固定資産（償却資産）額最大値テキスト">
          <a:extLst>
            <a:ext uri="{FF2B5EF4-FFF2-40B4-BE49-F238E27FC236}">
              <a16:creationId xmlns:a16="http://schemas.microsoft.com/office/drawing/2014/main" id="{01D3C296-04B6-4A33-A483-11F740D43892}"/>
            </a:ext>
          </a:extLst>
        </xdr:cNvPr>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45" name="直線コネクタ 544">
          <a:extLst>
            <a:ext uri="{FF2B5EF4-FFF2-40B4-BE49-F238E27FC236}">
              <a16:creationId xmlns:a16="http://schemas.microsoft.com/office/drawing/2014/main" id="{433F836E-01DB-4DD9-9ACB-DDBD08C2507D}"/>
            </a:ext>
          </a:extLst>
        </xdr:cNvPr>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546" name="【一般廃棄物処理施設】&#10;一人当たり有形固定資産（償却資産）額平均値テキスト">
          <a:extLst>
            <a:ext uri="{FF2B5EF4-FFF2-40B4-BE49-F238E27FC236}">
              <a16:creationId xmlns:a16="http://schemas.microsoft.com/office/drawing/2014/main" id="{917C0345-3C95-4CBC-8393-C05647470DE2}"/>
            </a:ext>
          </a:extLst>
        </xdr:cNvPr>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47" name="フローチャート: 判断 546">
          <a:extLst>
            <a:ext uri="{FF2B5EF4-FFF2-40B4-BE49-F238E27FC236}">
              <a16:creationId xmlns:a16="http://schemas.microsoft.com/office/drawing/2014/main" id="{639B053E-CE44-4992-9BCE-298E9BB5905E}"/>
            </a:ext>
          </a:extLst>
        </xdr:cNvPr>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48" name="フローチャート: 判断 547">
          <a:extLst>
            <a:ext uri="{FF2B5EF4-FFF2-40B4-BE49-F238E27FC236}">
              <a16:creationId xmlns:a16="http://schemas.microsoft.com/office/drawing/2014/main" id="{7F342015-0CF4-4B5A-B74C-FBF17FC45A8C}"/>
            </a:ext>
          </a:extLst>
        </xdr:cNvPr>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49" name="フローチャート: 判断 548">
          <a:extLst>
            <a:ext uri="{FF2B5EF4-FFF2-40B4-BE49-F238E27FC236}">
              <a16:creationId xmlns:a16="http://schemas.microsoft.com/office/drawing/2014/main" id="{C72BB92B-2EE8-4DD5-BFF5-D5EC0B60837C}"/>
            </a:ext>
          </a:extLst>
        </xdr:cNvPr>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50" name="フローチャート: 判断 549">
          <a:extLst>
            <a:ext uri="{FF2B5EF4-FFF2-40B4-BE49-F238E27FC236}">
              <a16:creationId xmlns:a16="http://schemas.microsoft.com/office/drawing/2014/main" id="{5B2CA094-6D50-40C6-BA77-4FDD6F377FC0}"/>
            </a:ext>
          </a:extLst>
        </xdr:cNvPr>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551" name="フローチャート: 判断 550">
          <a:extLst>
            <a:ext uri="{FF2B5EF4-FFF2-40B4-BE49-F238E27FC236}">
              <a16:creationId xmlns:a16="http://schemas.microsoft.com/office/drawing/2014/main" id="{CE2F2597-93CD-487F-97B8-CC4A6F2D7108}"/>
            </a:ext>
          </a:extLst>
        </xdr:cNvPr>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D73B4A2E-32C8-4EF7-A88F-FDE0C2DDD38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D83FE301-00C8-4599-B2ED-5A38289C86A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67E693BC-1E11-422E-BC7B-49247DE41E2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E510C741-934C-492D-A360-8FE8EB01D8C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586BA057-C65E-4426-B87B-5B339211142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17806</xdr:rowOff>
    </xdr:from>
    <xdr:to>
      <xdr:col>116</xdr:col>
      <xdr:colOff>114300</xdr:colOff>
      <xdr:row>39</xdr:row>
      <xdr:rowOff>119406</xdr:rowOff>
    </xdr:to>
    <xdr:sp macro="" textlink="">
      <xdr:nvSpPr>
        <xdr:cNvPr id="557" name="楕円 556">
          <a:extLst>
            <a:ext uri="{FF2B5EF4-FFF2-40B4-BE49-F238E27FC236}">
              <a16:creationId xmlns:a16="http://schemas.microsoft.com/office/drawing/2014/main" id="{5C5EBC4F-CF21-4699-8B4C-77E1608D46E9}"/>
            </a:ext>
          </a:extLst>
        </xdr:cNvPr>
        <xdr:cNvSpPr/>
      </xdr:nvSpPr>
      <xdr:spPr>
        <a:xfrm>
          <a:off x="22110700" y="670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40683</xdr:rowOff>
    </xdr:from>
    <xdr:ext cx="599010" cy="259045"/>
    <xdr:sp macro="" textlink="">
      <xdr:nvSpPr>
        <xdr:cNvPr id="558" name="【一般廃棄物処理施設】&#10;一人当たり有形固定資産（償却資産）額該当値テキスト">
          <a:extLst>
            <a:ext uri="{FF2B5EF4-FFF2-40B4-BE49-F238E27FC236}">
              <a16:creationId xmlns:a16="http://schemas.microsoft.com/office/drawing/2014/main" id="{37C7CC52-67A3-4462-A797-190D98796ACE}"/>
            </a:ext>
          </a:extLst>
        </xdr:cNvPr>
        <xdr:cNvSpPr txBox="1"/>
      </xdr:nvSpPr>
      <xdr:spPr>
        <a:xfrm>
          <a:off x="22199600" y="6555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160262</xdr:rowOff>
    </xdr:from>
    <xdr:to>
      <xdr:col>112</xdr:col>
      <xdr:colOff>38100</xdr:colOff>
      <xdr:row>40</xdr:row>
      <xdr:rowOff>90412</xdr:rowOff>
    </xdr:to>
    <xdr:sp macro="" textlink="">
      <xdr:nvSpPr>
        <xdr:cNvPr id="559" name="楕円 558">
          <a:extLst>
            <a:ext uri="{FF2B5EF4-FFF2-40B4-BE49-F238E27FC236}">
              <a16:creationId xmlns:a16="http://schemas.microsoft.com/office/drawing/2014/main" id="{87982E3E-8FA0-4B17-B509-91553A854E0E}"/>
            </a:ext>
          </a:extLst>
        </xdr:cNvPr>
        <xdr:cNvSpPr/>
      </xdr:nvSpPr>
      <xdr:spPr>
        <a:xfrm>
          <a:off x="21272500" y="684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68606</xdr:rowOff>
    </xdr:from>
    <xdr:to>
      <xdr:col>116</xdr:col>
      <xdr:colOff>63500</xdr:colOff>
      <xdr:row>40</xdr:row>
      <xdr:rowOff>39612</xdr:rowOff>
    </xdr:to>
    <xdr:cxnSp macro="">
      <xdr:nvCxnSpPr>
        <xdr:cNvPr id="560" name="直線コネクタ 559">
          <a:extLst>
            <a:ext uri="{FF2B5EF4-FFF2-40B4-BE49-F238E27FC236}">
              <a16:creationId xmlns:a16="http://schemas.microsoft.com/office/drawing/2014/main" id="{878310BC-22B2-4443-9101-5DAC5EE3425F}"/>
            </a:ext>
          </a:extLst>
        </xdr:cNvPr>
        <xdr:cNvCxnSpPr/>
      </xdr:nvCxnSpPr>
      <xdr:spPr>
        <a:xfrm flipV="1">
          <a:off x="21323300" y="6755156"/>
          <a:ext cx="838200" cy="14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163708</xdr:rowOff>
    </xdr:from>
    <xdr:to>
      <xdr:col>107</xdr:col>
      <xdr:colOff>101600</xdr:colOff>
      <xdr:row>40</xdr:row>
      <xdr:rowOff>93858</xdr:rowOff>
    </xdr:to>
    <xdr:sp macro="" textlink="">
      <xdr:nvSpPr>
        <xdr:cNvPr id="561" name="楕円 560">
          <a:extLst>
            <a:ext uri="{FF2B5EF4-FFF2-40B4-BE49-F238E27FC236}">
              <a16:creationId xmlns:a16="http://schemas.microsoft.com/office/drawing/2014/main" id="{4E093849-E80E-402C-B76E-76495C10677B}"/>
            </a:ext>
          </a:extLst>
        </xdr:cNvPr>
        <xdr:cNvSpPr/>
      </xdr:nvSpPr>
      <xdr:spPr>
        <a:xfrm>
          <a:off x="20383500" y="685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39612</xdr:rowOff>
    </xdr:from>
    <xdr:to>
      <xdr:col>111</xdr:col>
      <xdr:colOff>177800</xdr:colOff>
      <xdr:row>40</xdr:row>
      <xdr:rowOff>43058</xdr:rowOff>
    </xdr:to>
    <xdr:cxnSp macro="">
      <xdr:nvCxnSpPr>
        <xdr:cNvPr id="562" name="直線コネクタ 561">
          <a:extLst>
            <a:ext uri="{FF2B5EF4-FFF2-40B4-BE49-F238E27FC236}">
              <a16:creationId xmlns:a16="http://schemas.microsoft.com/office/drawing/2014/main" id="{73326754-AB13-4A3D-99AB-B6620798ECED}"/>
            </a:ext>
          </a:extLst>
        </xdr:cNvPr>
        <xdr:cNvCxnSpPr/>
      </xdr:nvCxnSpPr>
      <xdr:spPr>
        <a:xfrm flipV="1">
          <a:off x="20434300" y="6897612"/>
          <a:ext cx="889000" cy="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167324</xdr:rowOff>
    </xdr:from>
    <xdr:to>
      <xdr:col>102</xdr:col>
      <xdr:colOff>165100</xdr:colOff>
      <xdr:row>40</xdr:row>
      <xdr:rowOff>97474</xdr:rowOff>
    </xdr:to>
    <xdr:sp macro="" textlink="">
      <xdr:nvSpPr>
        <xdr:cNvPr id="563" name="楕円 562">
          <a:extLst>
            <a:ext uri="{FF2B5EF4-FFF2-40B4-BE49-F238E27FC236}">
              <a16:creationId xmlns:a16="http://schemas.microsoft.com/office/drawing/2014/main" id="{FE96FC8A-61BB-489B-A40D-4EF368F321BA}"/>
            </a:ext>
          </a:extLst>
        </xdr:cNvPr>
        <xdr:cNvSpPr/>
      </xdr:nvSpPr>
      <xdr:spPr>
        <a:xfrm>
          <a:off x="19494500" y="685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43058</xdr:rowOff>
    </xdr:from>
    <xdr:to>
      <xdr:col>107</xdr:col>
      <xdr:colOff>50800</xdr:colOff>
      <xdr:row>40</xdr:row>
      <xdr:rowOff>46674</xdr:rowOff>
    </xdr:to>
    <xdr:cxnSp macro="">
      <xdr:nvCxnSpPr>
        <xdr:cNvPr id="564" name="直線コネクタ 563">
          <a:extLst>
            <a:ext uri="{FF2B5EF4-FFF2-40B4-BE49-F238E27FC236}">
              <a16:creationId xmlns:a16="http://schemas.microsoft.com/office/drawing/2014/main" id="{6EAB8284-B1CC-4C39-ADC6-2F9FEEE8333B}"/>
            </a:ext>
          </a:extLst>
        </xdr:cNvPr>
        <xdr:cNvCxnSpPr/>
      </xdr:nvCxnSpPr>
      <xdr:spPr>
        <a:xfrm flipV="1">
          <a:off x="19545300" y="6901058"/>
          <a:ext cx="889000" cy="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99912</xdr:rowOff>
    </xdr:from>
    <xdr:ext cx="599010" cy="259045"/>
    <xdr:sp macro="" textlink="">
      <xdr:nvSpPr>
        <xdr:cNvPr id="565" name="n_1aveValue【一般廃棄物処理施設】&#10;一人当たり有形固定資産（償却資産）額">
          <a:extLst>
            <a:ext uri="{FF2B5EF4-FFF2-40B4-BE49-F238E27FC236}">
              <a16:creationId xmlns:a16="http://schemas.microsoft.com/office/drawing/2014/main" id="{E41FC0FB-89E4-42F6-B5B8-1BDB958F1774}"/>
            </a:ext>
          </a:extLst>
        </xdr:cNvPr>
        <xdr:cNvSpPr txBox="1"/>
      </xdr:nvSpPr>
      <xdr:spPr>
        <a:xfrm>
          <a:off x="21011095" y="695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66" name="n_2aveValue【一般廃棄物処理施設】&#10;一人当たり有形固定資産（償却資産）額">
          <a:extLst>
            <a:ext uri="{FF2B5EF4-FFF2-40B4-BE49-F238E27FC236}">
              <a16:creationId xmlns:a16="http://schemas.microsoft.com/office/drawing/2014/main" id="{C040A456-4076-45AA-93F3-CB8C301AB17E}"/>
            </a:ext>
          </a:extLst>
        </xdr:cNvPr>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128151</xdr:rowOff>
    </xdr:from>
    <xdr:ext cx="534377" cy="259045"/>
    <xdr:sp macro="" textlink="">
      <xdr:nvSpPr>
        <xdr:cNvPr id="567" name="n_3aveValue【一般廃棄物処理施設】&#10;一人当たり有形固定資産（償却資産）額">
          <a:extLst>
            <a:ext uri="{FF2B5EF4-FFF2-40B4-BE49-F238E27FC236}">
              <a16:creationId xmlns:a16="http://schemas.microsoft.com/office/drawing/2014/main" id="{8300E731-921C-4B66-9FD4-DB86B3272F1C}"/>
            </a:ext>
          </a:extLst>
        </xdr:cNvPr>
        <xdr:cNvSpPr txBox="1"/>
      </xdr:nvSpPr>
      <xdr:spPr>
        <a:xfrm>
          <a:off x="19278111" y="698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568" name="n_4aveValue【一般廃棄物処理施設】&#10;一人当たり有形固定資産（償却資産）額">
          <a:extLst>
            <a:ext uri="{FF2B5EF4-FFF2-40B4-BE49-F238E27FC236}">
              <a16:creationId xmlns:a16="http://schemas.microsoft.com/office/drawing/2014/main" id="{D2A40B91-9701-434C-A4A4-5C0E4DAFB378}"/>
            </a:ext>
          </a:extLst>
        </xdr:cNvPr>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106939</xdr:rowOff>
    </xdr:from>
    <xdr:ext cx="599010" cy="259045"/>
    <xdr:sp macro="" textlink="">
      <xdr:nvSpPr>
        <xdr:cNvPr id="569" name="n_1mainValue【一般廃棄物処理施設】&#10;一人当たり有形固定資産（償却資産）額">
          <a:extLst>
            <a:ext uri="{FF2B5EF4-FFF2-40B4-BE49-F238E27FC236}">
              <a16:creationId xmlns:a16="http://schemas.microsoft.com/office/drawing/2014/main" id="{CDFD68FE-A82C-40ED-BDC7-F1A7884D4305}"/>
            </a:ext>
          </a:extLst>
        </xdr:cNvPr>
        <xdr:cNvSpPr txBox="1"/>
      </xdr:nvSpPr>
      <xdr:spPr>
        <a:xfrm>
          <a:off x="21011095" y="6622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84985</xdr:rowOff>
    </xdr:from>
    <xdr:ext cx="599010" cy="259045"/>
    <xdr:sp macro="" textlink="">
      <xdr:nvSpPr>
        <xdr:cNvPr id="570" name="n_2mainValue【一般廃棄物処理施設】&#10;一人当たり有形固定資産（償却資産）額">
          <a:extLst>
            <a:ext uri="{FF2B5EF4-FFF2-40B4-BE49-F238E27FC236}">
              <a16:creationId xmlns:a16="http://schemas.microsoft.com/office/drawing/2014/main" id="{EE540D7B-171C-4192-8A46-C23EAF7BA5E9}"/>
            </a:ext>
          </a:extLst>
        </xdr:cNvPr>
        <xdr:cNvSpPr txBox="1"/>
      </xdr:nvSpPr>
      <xdr:spPr>
        <a:xfrm>
          <a:off x="20134795" y="694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114001</xdr:rowOff>
    </xdr:from>
    <xdr:ext cx="599010" cy="259045"/>
    <xdr:sp macro="" textlink="">
      <xdr:nvSpPr>
        <xdr:cNvPr id="571" name="n_3mainValue【一般廃棄物処理施設】&#10;一人当たり有形固定資産（償却資産）額">
          <a:extLst>
            <a:ext uri="{FF2B5EF4-FFF2-40B4-BE49-F238E27FC236}">
              <a16:creationId xmlns:a16="http://schemas.microsoft.com/office/drawing/2014/main" id="{8680C41F-C8D6-4A7C-9AED-FB6724FC2FD8}"/>
            </a:ext>
          </a:extLst>
        </xdr:cNvPr>
        <xdr:cNvSpPr txBox="1"/>
      </xdr:nvSpPr>
      <xdr:spPr>
        <a:xfrm>
          <a:off x="19245795" y="662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2" name="正方形/長方形 571">
          <a:extLst>
            <a:ext uri="{FF2B5EF4-FFF2-40B4-BE49-F238E27FC236}">
              <a16:creationId xmlns:a16="http://schemas.microsoft.com/office/drawing/2014/main" id="{0FE2F98D-062D-4B2D-81F6-EAC843DA164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3" name="正方形/長方形 572">
          <a:extLst>
            <a:ext uri="{FF2B5EF4-FFF2-40B4-BE49-F238E27FC236}">
              <a16:creationId xmlns:a16="http://schemas.microsoft.com/office/drawing/2014/main" id="{2A4A10D4-D04F-47E3-A229-7079AADEC4C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4" name="正方形/長方形 573">
          <a:extLst>
            <a:ext uri="{FF2B5EF4-FFF2-40B4-BE49-F238E27FC236}">
              <a16:creationId xmlns:a16="http://schemas.microsoft.com/office/drawing/2014/main" id="{33A1F0A8-65D2-4345-92EF-666371BDBC9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5" name="正方形/長方形 574">
          <a:extLst>
            <a:ext uri="{FF2B5EF4-FFF2-40B4-BE49-F238E27FC236}">
              <a16:creationId xmlns:a16="http://schemas.microsoft.com/office/drawing/2014/main" id="{86A2546B-2895-4157-B2B7-8846B779A08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6" name="正方形/長方形 575">
          <a:extLst>
            <a:ext uri="{FF2B5EF4-FFF2-40B4-BE49-F238E27FC236}">
              <a16:creationId xmlns:a16="http://schemas.microsoft.com/office/drawing/2014/main" id="{99372C30-5CEC-4472-9D30-F760EBB34AA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7" name="正方形/長方形 576">
          <a:extLst>
            <a:ext uri="{FF2B5EF4-FFF2-40B4-BE49-F238E27FC236}">
              <a16:creationId xmlns:a16="http://schemas.microsoft.com/office/drawing/2014/main" id="{EF21C5BA-16D1-4BB1-8175-BE8B0BAE7E7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8" name="正方形/長方形 577">
          <a:extLst>
            <a:ext uri="{FF2B5EF4-FFF2-40B4-BE49-F238E27FC236}">
              <a16:creationId xmlns:a16="http://schemas.microsoft.com/office/drawing/2014/main" id="{57987E63-4D3B-4EB7-B766-3CA1A84110D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9" name="正方形/長方形 578">
          <a:extLst>
            <a:ext uri="{FF2B5EF4-FFF2-40B4-BE49-F238E27FC236}">
              <a16:creationId xmlns:a16="http://schemas.microsoft.com/office/drawing/2014/main" id="{DF239F08-125A-4A82-9CB4-FAA7B4C4EAF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0" name="テキスト ボックス 579">
          <a:extLst>
            <a:ext uri="{FF2B5EF4-FFF2-40B4-BE49-F238E27FC236}">
              <a16:creationId xmlns:a16="http://schemas.microsoft.com/office/drawing/2014/main" id="{94C0C7DD-0AB4-4230-A20E-F989E0F3D8F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1" name="直線コネクタ 580">
          <a:extLst>
            <a:ext uri="{FF2B5EF4-FFF2-40B4-BE49-F238E27FC236}">
              <a16:creationId xmlns:a16="http://schemas.microsoft.com/office/drawing/2014/main" id="{FE61C488-8D04-4392-94EE-8767DD01DBE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FBA871AB-C5D2-4136-9D62-72A9806EC8E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3" name="直線コネクタ 582">
          <a:extLst>
            <a:ext uri="{FF2B5EF4-FFF2-40B4-BE49-F238E27FC236}">
              <a16:creationId xmlns:a16="http://schemas.microsoft.com/office/drawing/2014/main" id="{5FD9C7D3-95FC-45E1-B6C5-51C05B7A5EF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4" name="テキスト ボックス 583">
          <a:extLst>
            <a:ext uri="{FF2B5EF4-FFF2-40B4-BE49-F238E27FC236}">
              <a16:creationId xmlns:a16="http://schemas.microsoft.com/office/drawing/2014/main" id="{34318C34-3AFD-4442-AC3D-C2BC4821374D}"/>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5" name="直線コネクタ 584">
          <a:extLst>
            <a:ext uri="{FF2B5EF4-FFF2-40B4-BE49-F238E27FC236}">
              <a16:creationId xmlns:a16="http://schemas.microsoft.com/office/drawing/2014/main" id="{587CB5C5-DCA0-46A4-80F1-0C34F32C3A4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6" name="テキスト ボックス 585">
          <a:extLst>
            <a:ext uri="{FF2B5EF4-FFF2-40B4-BE49-F238E27FC236}">
              <a16:creationId xmlns:a16="http://schemas.microsoft.com/office/drawing/2014/main" id="{F256DEA4-DC7D-4C50-B40E-3D202500ADA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7" name="直線コネクタ 586">
          <a:extLst>
            <a:ext uri="{FF2B5EF4-FFF2-40B4-BE49-F238E27FC236}">
              <a16:creationId xmlns:a16="http://schemas.microsoft.com/office/drawing/2014/main" id="{99527079-1323-4FFB-9AD2-FE162C57EA8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8" name="テキスト ボックス 587">
          <a:extLst>
            <a:ext uri="{FF2B5EF4-FFF2-40B4-BE49-F238E27FC236}">
              <a16:creationId xmlns:a16="http://schemas.microsoft.com/office/drawing/2014/main" id="{C042D988-34CD-43E1-8FA1-509762CBF89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9" name="直線コネクタ 588">
          <a:extLst>
            <a:ext uri="{FF2B5EF4-FFF2-40B4-BE49-F238E27FC236}">
              <a16:creationId xmlns:a16="http://schemas.microsoft.com/office/drawing/2014/main" id="{3FE1ECCE-3473-49C0-B174-AE341DC4884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0" name="テキスト ボックス 589">
          <a:extLst>
            <a:ext uri="{FF2B5EF4-FFF2-40B4-BE49-F238E27FC236}">
              <a16:creationId xmlns:a16="http://schemas.microsoft.com/office/drawing/2014/main" id="{AC53D08E-A430-4208-B7C9-A42E5D1F1AF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1" name="直線コネクタ 590">
          <a:extLst>
            <a:ext uri="{FF2B5EF4-FFF2-40B4-BE49-F238E27FC236}">
              <a16:creationId xmlns:a16="http://schemas.microsoft.com/office/drawing/2014/main" id="{977F5C3E-98DD-4CFB-BA1F-91AFC133AD1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2" name="テキスト ボックス 591">
          <a:extLst>
            <a:ext uri="{FF2B5EF4-FFF2-40B4-BE49-F238E27FC236}">
              <a16:creationId xmlns:a16="http://schemas.microsoft.com/office/drawing/2014/main" id="{6884B951-6ADC-4C37-8A3D-232D265AD3B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3" name="直線コネクタ 592">
          <a:extLst>
            <a:ext uri="{FF2B5EF4-FFF2-40B4-BE49-F238E27FC236}">
              <a16:creationId xmlns:a16="http://schemas.microsoft.com/office/drawing/2014/main" id="{194E9A01-74FB-4002-AC4E-D04F749C10F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4" name="テキスト ボックス 593">
          <a:extLst>
            <a:ext uri="{FF2B5EF4-FFF2-40B4-BE49-F238E27FC236}">
              <a16:creationId xmlns:a16="http://schemas.microsoft.com/office/drawing/2014/main" id="{EDBEF4DC-C39B-480F-AA14-99A7B4ACA1C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5" name="直線コネクタ 594">
          <a:extLst>
            <a:ext uri="{FF2B5EF4-FFF2-40B4-BE49-F238E27FC236}">
              <a16:creationId xmlns:a16="http://schemas.microsoft.com/office/drawing/2014/main" id="{0B26BC80-19C3-4CE2-99A2-5A4D08FFEF4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6" name="【保健センター・保健所】&#10;有形固定資産減価償却率グラフ枠">
          <a:extLst>
            <a:ext uri="{FF2B5EF4-FFF2-40B4-BE49-F238E27FC236}">
              <a16:creationId xmlns:a16="http://schemas.microsoft.com/office/drawing/2014/main" id="{FD72FFB3-ED43-483B-A346-AB47A1BC888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97" name="直線コネクタ 596">
          <a:extLst>
            <a:ext uri="{FF2B5EF4-FFF2-40B4-BE49-F238E27FC236}">
              <a16:creationId xmlns:a16="http://schemas.microsoft.com/office/drawing/2014/main" id="{737E0661-18F6-446F-82DD-821C0E536FBF}"/>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98" name="【保健センター・保健所】&#10;有形固定資産減価償却率最小値テキスト">
          <a:extLst>
            <a:ext uri="{FF2B5EF4-FFF2-40B4-BE49-F238E27FC236}">
              <a16:creationId xmlns:a16="http://schemas.microsoft.com/office/drawing/2014/main" id="{202645DF-4165-49FA-9EEA-774443FC826C}"/>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99" name="直線コネクタ 598">
          <a:extLst>
            <a:ext uri="{FF2B5EF4-FFF2-40B4-BE49-F238E27FC236}">
              <a16:creationId xmlns:a16="http://schemas.microsoft.com/office/drawing/2014/main" id="{9C19A98C-3BF9-4421-B6DD-2D708A6D794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00" name="【保健センター・保健所】&#10;有形固定資産減価償却率最大値テキスト">
          <a:extLst>
            <a:ext uri="{FF2B5EF4-FFF2-40B4-BE49-F238E27FC236}">
              <a16:creationId xmlns:a16="http://schemas.microsoft.com/office/drawing/2014/main" id="{6D41BE95-6236-4B29-B532-8771F97CE1C9}"/>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01" name="直線コネクタ 600">
          <a:extLst>
            <a:ext uri="{FF2B5EF4-FFF2-40B4-BE49-F238E27FC236}">
              <a16:creationId xmlns:a16="http://schemas.microsoft.com/office/drawing/2014/main" id="{080C98DA-E642-4382-B6BF-608442711A28}"/>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104339</xdr:rowOff>
    </xdr:from>
    <xdr:ext cx="405111" cy="259045"/>
    <xdr:sp macro="" textlink="">
      <xdr:nvSpPr>
        <xdr:cNvPr id="602" name="【保健センター・保健所】&#10;有形固定資産減価償却率平均値テキスト">
          <a:extLst>
            <a:ext uri="{FF2B5EF4-FFF2-40B4-BE49-F238E27FC236}">
              <a16:creationId xmlns:a16="http://schemas.microsoft.com/office/drawing/2014/main" id="{1EB41D81-ED7F-45C1-AF9C-592EA3D6F15E}"/>
            </a:ext>
          </a:extLst>
        </xdr:cNvPr>
        <xdr:cNvSpPr txBox="1"/>
      </xdr:nvSpPr>
      <xdr:spPr>
        <a:xfrm>
          <a:off x="16357600" y="1004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03" name="フローチャート: 判断 602">
          <a:extLst>
            <a:ext uri="{FF2B5EF4-FFF2-40B4-BE49-F238E27FC236}">
              <a16:creationId xmlns:a16="http://schemas.microsoft.com/office/drawing/2014/main" id="{3FBD0D75-CC30-44DC-9C47-94D22538EF1F}"/>
            </a:ext>
          </a:extLst>
        </xdr:cNvPr>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04" name="フローチャート: 判断 603">
          <a:extLst>
            <a:ext uri="{FF2B5EF4-FFF2-40B4-BE49-F238E27FC236}">
              <a16:creationId xmlns:a16="http://schemas.microsoft.com/office/drawing/2014/main" id="{8ACB0C7A-5909-4CF1-AFD1-FBEED9D5907E}"/>
            </a:ext>
          </a:extLst>
        </xdr:cNvPr>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05" name="フローチャート: 判断 604">
          <a:extLst>
            <a:ext uri="{FF2B5EF4-FFF2-40B4-BE49-F238E27FC236}">
              <a16:creationId xmlns:a16="http://schemas.microsoft.com/office/drawing/2014/main" id="{D878450F-993F-44E6-A5E3-7ECF353AD850}"/>
            </a:ext>
          </a:extLst>
        </xdr:cNvPr>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06" name="フローチャート: 判断 605">
          <a:extLst>
            <a:ext uri="{FF2B5EF4-FFF2-40B4-BE49-F238E27FC236}">
              <a16:creationId xmlns:a16="http://schemas.microsoft.com/office/drawing/2014/main" id="{85199077-A3C7-4F5A-834A-8811B1D18525}"/>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607" name="フローチャート: 判断 606">
          <a:extLst>
            <a:ext uri="{FF2B5EF4-FFF2-40B4-BE49-F238E27FC236}">
              <a16:creationId xmlns:a16="http://schemas.microsoft.com/office/drawing/2014/main" id="{435A0939-9D04-451F-B330-57FCAA4E0964}"/>
            </a:ext>
          </a:extLst>
        </xdr:cNvPr>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42B13C41-56A9-4150-B5A1-1B26B9CFF48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9516394B-2F4E-4AD4-805B-0389E630A48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C4C3D751-972B-4365-9F0A-A4A680E1C58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28F94017-715B-4A48-BAB5-62501CB28D8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27C51F94-5045-4F31-AA56-82774BB8625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613" name="楕円 612">
          <a:extLst>
            <a:ext uri="{FF2B5EF4-FFF2-40B4-BE49-F238E27FC236}">
              <a16:creationId xmlns:a16="http://schemas.microsoft.com/office/drawing/2014/main" id="{61CB0105-08BB-42C4-A211-C5FADB4B0404}"/>
            </a:ext>
          </a:extLst>
        </xdr:cNvPr>
        <xdr:cNvSpPr/>
      </xdr:nvSpPr>
      <xdr:spPr>
        <a:xfrm>
          <a:off x="162687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6004</xdr:rowOff>
    </xdr:from>
    <xdr:ext cx="405111" cy="259045"/>
    <xdr:sp macro="" textlink="">
      <xdr:nvSpPr>
        <xdr:cNvPr id="614" name="【保健センター・保健所】&#10;有形固定資産減価償却率該当値テキスト">
          <a:extLst>
            <a:ext uri="{FF2B5EF4-FFF2-40B4-BE49-F238E27FC236}">
              <a16:creationId xmlns:a16="http://schemas.microsoft.com/office/drawing/2014/main" id="{4151F74B-C436-4431-85B1-8F3E8816F98A}"/>
            </a:ext>
          </a:extLst>
        </xdr:cNvPr>
        <xdr:cNvSpPr txBox="1"/>
      </xdr:nvSpPr>
      <xdr:spPr>
        <a:xfrm>
          <a:off x="16357600"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19413</xdr:rowOff>
    </xdr:from>
    <xdr:to>
      <xdr:col>81</xdr:col>
      <xdr:colOff>101600</xdr:colOff>
      <xdr:row>60</xdr:row>
      <xdr:rowOff>121013</xdr:rowOff>
    </xdr:to>
    <xdr:sp macro="" textlink="">
      <xdr:nvSpPr>
        <xdr:cNvPr id="615" name="楕円 614">
          <a:extLst>
            <a:ext uri="{FF2B5EF4-FFF2-40B4-BE49-F238E27FC236}">
              <a16:creationId xmlns:a16="http://schemas.microsoft.com/office/drawing/2014/main" id="{989370B9-5CED-464A-B2E9-23435A2E1CAF}"/>
            </a:ext>
          </a:extLst>
        </xdr:cNvPr>
        <xdr:cNvSpPr/>
      </xdr:nvSpPr>
      <xdr:spPr>
        <a:xfrm>
          <a:off x="15430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70213</xdr:rowOff>
    </xdr:from>
    <xdr:to>
      <xdr:col>85</xdr:col>
      <xdr:colOff>127000</xdr:colOff>
      <xdr:row>60</xdr:row>
      <xdr:rowOff>78377</xdr:rowOff>
    </xdr:to>
    <xdr:cxnSp macro="">
      <xdr:nvCxnSpPr>
        <xdr:cNvPr id="616" name="直線コネクタ 615">
          <a:extLst>
            <a:ext uri="{FF2B5EF4-FFF2-40B4-BE49-F238E27FC236}">
              <a16:creationId xmlns:a16="http://schemas.microsoft.com/office/drawing/2014/main" id="{D1C680A4-9FBB-4AFE-BE1E-9298B075E99B}"/>
            </a:ext>
          </a:extLst>
        </xdr:cNvPr>
        <xdr:cNvCxnSpPr/>
      </xdr:nvCxnSpPr>
      <xdr:spPr>
        <a:xfrm>
          <a:off x="15481300" y="1035721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150041</xdr:rowOff>
    </xdr:from>
    <xdr:to>
      <xdr:col>76</xdr:col>
      <xdr:colOff>165100</xdr:colOff>
      <xdr:row>60</xdr:row>
      <xdr:rowOff>80191</xdr:rowOff>
    </xdr:to>
    <xdr:sp macro="" textlink="">
      <xdr:nvSpPr>
        <xdr:cNvPr id="617" name="楕円 616">
          <a:extLst>
            <a:ext uri="{FF2B5EF4-FFF2-40B4-BE49-F238E27FC236}">
              <a16:creationId xmlns:a16="http://schemas.microsoft.com/office/drawing/2014/main" id="{90C882DA-4DC9-4186-BFF5-07636C4D7615}"/>
            </a:ext>
          </a:extLst>
        </xdr:cNvPr>
        <xdr:cNvSpPr/>
      </xdr:nvSpPr>
      <xdr:spPr>
        <a:xfrm>
          <a:off x="14541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29391</xdr:rowOff>
    </xdr:from>
    <xdr:to>
      <xdr:col>81</xdr:col>
      <xdr:colOff>50800</xdr:colOff>
      <xdr:row>60</xdr:row>
      <xdr:rowOff>70213</xdr:rowOff>
    </xdr:to>
    <xdr:cxnSp macro="">
      <xdr:nvCxnSpPr>
        <xdr:cNvPr id="618" name="直線コネクタ 617">
          <a:extLst>
            <a:ext uri="{FF2B5EF4-FFF2-40B4-BE49-F238E27FC236}">
              <a16:creationId xmlns:a16="http://schemas.microsoft.com/office/drawing/2014/main" id="{CE7B31B7-CD7D-4067-9CC7-B70C2137C094}"/>
            </a:ext>
          </a:extLst>
        </xdr:cNvPr>
        <xdr:cNvCxnSpPr/>
      </xdr:nvCxnSpPr>
      <xdr:spPr>
        <a:xfrm>
          <a:off x="14592300" y="1031639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56969</xdr:rowOff>
    </xdr:from>
    <xdr:to>
      <xdr:col>72</xdr:col>
      <xdr:colOff>38100</xdr:colOff>
      <xdr:row>58</xdr:row>
      <xdr:rowOff>158569</xdr:rowOff>
    </xdr:to>
    <xdr:sp macro="" textlink="">
      <xdr:nvSpPr>
        <xdr:cNvPr id="619" name="楕円 618">
          <a:extLst>
            <a:ext uri="{FF2B5EF4-FFF2-40B4-BE49-F238E27FC236}">
              <a16:creationId xmlns:a16="http://schemas.microsoft.com/office/drawing/2014/main" id="{1AD1E4C3-6182-4A5A-910C-585C3A6ACC5B}"/>
            </a:ext>
          </a:extLst>
        </xdr:cNvPr>
        <xdr:cNvSpPr/>
      </xdr:nvSpPr>
      <xdr:spPr>
        <a:xfrm>
          <a:off x="136525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107769</xdr:rowOff>
    </xdr:from>
    <xdr:to>
      <xdr:col>76</xdr:col>
      <xdr:colOff>114300</xdr:colOff>
      <xdr:row>60</xdr:row>
      <xdr:rowOff>29391</xdr:rowOff>
    </xdr:to>
    <xdr:cxnSp macro="">
      <xdr:nvCxnSpPr>
        <xdr:cNvPr id="620" name="直線コネクタ 619">
          <a:extLst>
            <a:ext uri="{FF2B5EF4-FFF2-40B4-BE49-F238E27FC236}">
              <a16:creationId xmlns:a16="http://schemas.microsoft.com/office/drawing/2014/main" id="{A5AAF724-BFF0-4CC8-8958-A18F18B2B7B0}"/>
            </a:ext>
          </a:extLst>
        </xdr:cNvPr>
        <xdr:cNvCxnSpPr/>
      </xdr:nvCxnSpPr>
      <xdr:spPr>
        <a:xfrm>
          <a:off x="13703300" y="10051869"/>
          <a:ext cx="889000" cy="26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621" name="n_1aveValue【保健センター・保健所】&#10;有形固定資産減価償却率">
          <a:extLst>
            <a:ext uri="{FF2B5EF4-FFF2-40B4-BE49-F238E27FC236}">
              <a16:creationId xmlns:a16="http://schemas.microsoft.com/office/drawing/2014/main" id="{F3B85502-7A64-4571-BC97-B6025C0247FF}"/>
            </a:ext>
          </a:extLst>
        </xdr:cNvPr>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622" name="n_2aveValue【保健センター・保健所】&#10;有形固定資産減価償却率">
          <a:extLst>
            <a:ext uri="{FF2B5EF4-FFF2-40B4-BE49-F238E27FC236}">
              <a16:creationId xmlns:a16="http://schemas.microsoft.com/office/drawing/2014/main" id="{784EAE61-EBA1-44B8-AA74-36C166245D19}"/>
            </a:ext>
          </a:extLst>
        </xdr:cNvPr>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623" name="n_3aveValue【保健センター・保健所】&#10;有形固定資産減価償却率">
          <a:extLst>
            <a:ext uri="{FF2B5EF4-FFF2-40B4-BE49-F238E27FC236}">
              <a16:creationId xmlns:a16="http://schemas.microsoft.com/office/drawing/2014/main" id="{04AC309D-0EEA-406A-A0BE-7C551789837A}"/>
            </a:ext>
          </a:extLst>
        </xdr:cNvPr>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624" name="n_4aveValue【保健センター・保健所】&#10;有形固定資産減価償却率">
          <a:extLst>
            <a:ext uri="{FF2B5EF4-FFF2-40B4-BE49-F238E27FC236}">
              <a16:creationId xmlns:a16="http://schemas.microsoft.com/office/drawing/2014/main" id="{BE298A35-B8EC-4A8E-8B91-DA01E7C9047E}"/>
            </a:ext>
          </a:extLst>
        </xdr:cNvPr>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112140</xdr:rowOff>
    </xdr:from>
    <xdr:ext cx="405111" cy="259045"/>
    <xdr:sp macro="" textlink="">
      <xdr:nvSpPr>
        <xdr:cNvPr id="625" name="n_1mainValue【保健センター・保健所】&#10;有形固定資産減価償却率">
          <a:extLst>
            <a:ext uri="{FF2B5EF4-FFF2-40B4-BE49-F238E27FC236}">
              <a16:creationId xmlns:a16="http://schemas.microsoft.com/office/drawing/2014/main" id="{C567A794-9ED7-4538-AC23-D88A24745D3C}"/>
            </a:ext>
          </a:extLst>
        </xdr:cNvPr>
        <xdr:cNvSpPr txBox="1"/>
      </xdr:nvSpPr>
      <xdr:spPr>
        <a:xfrm>
          <a:off x="15266044" y="1039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71318</xdr:rowOff>
    </xdr:from>
    <xdr:ext cx="405111" cy="259045"/>
    <xdr:sp macro="" textlink="">
      <xdr:nvSpPr>
        <xdr:cNvPr id="626" name="n_2mainValue【保健センター・保健所】&#10;有形固定資産減価償却率">
          <a:extLst>
            <a:ext uri="{FF2B5EF4-FFF2-40B4-BE49-F238E27FC236}">
              <a16:creationId xmlns:a16="http://schemas.microsoft.com/office/drawing/2014/main" id="{64E624E6-7D94-4560-BA09-8953DBD91F24}"/>
            </a:ext>
          </a:extLst>
        </xdr:cNvPr>
        <xdr:cNvSpPr txBox="1"/>
      </xdr:nvSpPr>
      <xdr:spPr>
        <a:xfrm>
          <a:off x="14389744" y="1035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3646</xdr:rowOff>
    </xdr:from>
    <xdr:ext cx="405111" cy="259045"/>
    <xdr:sp macro="" textlink="">
      <xdr:nvSpPr>
        <xdr:cNvPr id="627" name="n_3mainValue【保健センター・保健所】&#10;有形固定資産減価償却率">
          <a:extLst>
            <a:ext uri="{FF2B5EF4-FFF2-40B4-BE49-F238E27FC236}">
              <a16:creationId xmlns:a16="http://schemas.microsoft.com/office/drawing/2014/main" id="{C9D3F213-EAF5-4474-9504-ED16C9896BAC}"/>
            </a:ext>
          </a:extLst>
        </xdr:cNvPr>
        <xdr:cNvSpPr txBox="1"/>
      </xdr:nvSpPr>
      <xdr:spPr>
        <a:xfrm>
          <a:off x="135007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8" name="正方形/長方形 627">
          <a:extLst>
            <a:ext uri="{FF2B5EF4-FFF2-40B4-BE49-F238E27FC236}">
              <a16:creationId xmlns:a16="http://schemas.microsoft.com/office/drawing/2014/main" id="{C5C110A5-D4ED-4C20-944C-9B11767E3AF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9" name="正方形/長方形 628">
          <a:extLst>
            <a:ext uri="{FF2B5EF4-FFF2-40B4-BE49-F238E27FC236}">
              <a16:creationId xmlns:a16="http://schemas.microsoft.com/office/drawing/2014/main" id="{6B9A35CD-5B4D-4E2D-A5E3-121DE4B1478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0" name="正方形/長方形 629">
          <a:extLst>
            <a:ext uri="{FF2B5EF4-FFF2-40B4-BE49-F238E27FC236}">
              <a16:creationId xmlns:a16="http://schemas.microsoft.com/office/drawing/2014/main" id="{7D40C98F-392F-46C0-B272-5F5ADBFFD1B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1" name="正方形/長方形 630">
          <a:extLst>
            <a:ext uri="{FF2B5EF4-FFF2-40B4-BE49-F238E27FC236}">
              <a16:creationId xmlns:a16="http://schemas.microsoft.com/office/drawing/2014/main" id="{97D39233-72F1-420A-9888-988A7ADF7FD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2" name="正方形/長方形 631">
          <a:extLst>
            <a:ext uri="{FF2B5EF4-FFF2-40B4-BE49-F238E27FC236}">
              <a16:creationId xmlns:a16="http://schemas.microsoft.com/office/drawing/2014/main" id="{B40B82EC-4439-4A04-9EEC-EA16C0C1546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3" name="正方形/長方形 632">
          <a:extLst>
            <a:ext uri="{FF2B5EF4-FFF2-40B4-BE49-F238E27FC236}">
              <a16:creationId xmlns:a16="http://schemas.microsoft.com/office/drawing/2014/main" id="{3922B0FF-ACF6-4F8F-8E0B-FDC8A986BE2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4" name="正方形/長方形 633">
          <a:extLst>
            <a:ext uri="{FF2B5EF4-FFF2-40B4-BE49-F238E27FC236}">
              <a16:creationId xmlns:a16="http://schemas.microsoft.com/office/drawing/2014/main" id="{A489E36C-6A2A-4986-84B4-8E1B2734E58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5" name="正方形/長方形 634">
          <a:extLst>
            <a:ext uri="{FF2B5EF4-FFF2-40B4-BE49-F238E27FC236}">
              <a16:creationId xmlns:a16="http://schemas.microsoft.com/office/drawing/2014/main" id="{203EED96-1E18-4A06-BE37-951C5527940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6" name="テキスト ボックス 635">
          <a:extLst>
            <a:ext uri="{FF2B5EF4-FFF2-40B4-BE49-F238E27FC236}">
              <a16:creationId xmlns:a16="http://schemas.microsoft.com/office/drawing/2014/main" id="{DA203F0F-771A-4AC6-983C-1F61A44B831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7" name="直線コネクタ 636">
          <a:extLst>
            <a:ext uri="{FF2B5EF4-FFF2-40B4-BE49-F238E27FC236}">
              <a16:creationId xmlns:a16="http://schemas.microsoft.com/office/drawing/2014/main" id="{2D236D24-4EA2-4996-992F-E3F45F0A80B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8" name="直線コネクタ 637">
          <a:extLst>
            <a:ext uri="{FF2B5EF4-FFF2-40B4-BE49-F238E27FC236}">
              <a16:creationId xmlns:a16="http://schemas.microsoft.com/office/drawing/2014/main" id="{5843C136-1B4C-45A4-9EA0-E2E26BF34E1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9" name="テキスト ボックス 638">
          <a:extLst>
            <a:ext uri="{FF2B5EF4-FFF2-40B4-BE49-F238E27FC236}">
              <a16:creationId xmlns:a16="http://schemas.microsoft.com/office/drawing/2014/main" id="{7FA0E6B7-2F5B-4688-B020-5ECFF060BE4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0" name="直線コネクタ 639">
          <a:extLst>
            <a:ext uri="{FF2B5EF4-FFF2-40B4-BE49-F238E27FC236}">
              <a16:creationId xmlns:a16="http://schemas.microsoft.com/office/drawing/2014/main" id="{056F721E-D942-456C-B36F-D9E55D1E230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1" name="テキスト ボックス 640">
          <a:extLst>
            <a:ext uri="{FF2B5EF4-FFF2-40B4-BE49-F238E27FC236}">
              <a16:creationId xmlns:a16="http://schemas.microsoft.com/office/drawing/2014/main" id="{37CDC3BC-211A-421B-B0B5-AC72D1FFCD2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2" name="直線コネクタ 641">
          <a:extLst>
            <a:ext uri="{FF2B5EF4-FFF2-40B4-BE49-F238E27FC236}">
              <a16:creationId xmlns:a16="http://schemas.microsoft.com/office/drawing/2014/main" id="{04AF5F66-C630-4720-86F2-4893DF52AB3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3" name="テキスト ボックス 642">
          <a:extLst>
            <a:ext uri="{FF2B5EF4-FFF2-40B4-BE49-F238E27FC236}">
              <a16:creationId xmlns:a16="http://schemas.microsoft.com/office/drawing/2014/main" id="{470FF186-4095-4209-9690-D1A63065AE1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4" name="直線コネクタ 643">
          <a:extLst>
            <a:ext uri="{FF2B5EF4-FFF2-40B4-BE49-F238E27FC236}">
              <a16:creationId xmlns:a16="http://schemas.microsoft.com/office/drawing/2014/main" id="{B4B4ABF2-CD7F-4CE1-9031-3BE10333853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5" name="テキスト ボックス 644">
          <a:extLst>
            <a:ext uri="{FF2B5EF4-FFF2-40B4-BE49-F238E27FC236}">
              <a16:creationId xmlns:a16="http://schemas.microsoft.com/office/drawing/2014/main" id="{CD576413-AE0E-4161-A957-41ADCB8CE3B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6" name="直線コネクタ 645">
          <a:extLst>
            <a:ext uri="{FF2B5EF4-FFF2-40B4-BE49-F238E27FC236}">
              <a16:creationId xmlns:a16="http://schemas.microsoft.com/office/drawing/2014/main" id="{D07A3FA0-E552-4113-B976-0F01F4D6C9F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7" name="テキスト ボックス 646">
          <a:extLst>
            <a:ext uri="{FF2B5EF4-FFF2-40B4-BE49-F238E27FC236}">
              <a16:creationId xmlns:a16="http://schemas.microsoft.com/office/drawing/2014/main" id="{AD8EF51E-5344-4380-9C90-83C84FDD0C6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8" name="直線コネクタ 647">
          <a:extLst>
            <a:ext uri="{FF2B5EF4-FFF2-40B4-BE49-F238E27FC236}">
              <a16:creationId xmlns:a16="http://schemas.microsoft.com/office/drawing/2014/main" id="{0175C918-6723-41F1-B2EF-47E98954A96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9" name="テキスト ボックス 648">
          <a:extLst>
            <a:ext uri="{FF2B5EF4-FFF2-40B4-BE49-F238E27FC236}">
              <a16:creationId xmlns:a16="http://schemas.microsoft.com/office/drawing/2014/main" id="{C8F35901-F96D-4C38-9774-7A5EBECA8A9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0" name="【保健センター・保健所】&#10;一人当たり面積グラフ枠">
          <a:extLst>
            <a:ext uri="{FF2B5EF4-FFF2-40B4-BE49-F238E27FC236}">
              <a16:creationId xmlns:a16="http://schemas.microsoft.com/office/drawing/2014/main" id="{E1E36600-8237-4F3D-9638-90D318BD71C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51" name="直線コネクタ 650">
          <a:extLst>
            <a:ext uri="{FF2B5EF4-FFF2-40B4-BE49-F238E27FC236}">
              <a16:creationId xmlns:a16="http://schemas.microsoft.com/office/drawing/2014/main" id="{2327B98D-B34F-42BC-9CC0-360C8F17FC55}"/>
            </a:ext>
          </a:extLst>
        </xdr:cNvPr>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52" name="【保健センター・保健所】&#10;一人当たり面積最小値テキスト">
          <a:extLst>
            <a:ext uri="{FF2B5EF4-FFF2-40B4-BE49-F238E27FC236}">
              <a16:creationId xmlns:a16="http://schemas.microsoft.com/office/drawing/2014/main" id="{7B52F08B-F82D-4E58-9322-6BBD6DB5D943}"/>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53" name="直線コネクタ 652">
          <a:extLst>
            <a:ext uri="{FF2B5EF4-FFF2-40B4-BE49-F238E27FC236}">
              <a16:creationId xmlns:a16="http://schemas.microsoft.com/office/drawing/2014/main" id="{E3B16963-B450-4F8D-B12D-B0D12D45F83F}"/>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54" name="【保健センター・保健所】&#10;一人当たり面積最大値テキスト">
          <a:extLst>
            <a:ext uri="{FF2B5EF4-FFF2-40B4-BE49-F238E27FC236}">
              <a16:creationId xmlns:a16="http://schemas.microsoft.com/office/drawing/2014/main" id="{6C595908-3BFB-4D0E-BE9B-4106AEB379E5}"/>
            </a:ext>
          </a:extLst>
        </xdr:cNvPr>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55" name="直線コネクタ 654">
          <a:extLst>
            <a:ext uri="{FF2B5EF4-FFF2-40B4-BE49-F238E27FC236}">
              <a16:creationId xmlns:a16="http://schemas.microsoft.com/office/drawing/2014/main" id="{F4D44F51-AD03-4FD6-AD3A-F3007F46548C}"/>
            </a:ext>
          </a:extLst>
        </xdr:cNvPr>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53357</xdr:rowOff>
    </xdr:from>
    <xdr:ext cx="469744" cy="259045"/>
    <xdr:sp macro="" textlink="">
      <xdr:nvSpPr>
        <xdr:cNvPr id="656" name="【保健センター・保健所】&#10;一人当たり面積平均値テキスト">
          <a:extLst>
            <a:ext uri="{FF2B5EF4-FFF2-40B4-BE49-F238E27FC236}">
              <a16:creationId xmlns:a16="http://schemas.microsoft.com/office/drawing/2014/main" id="{781B0A47-876C-45F5-A9F0-50A6EAA6D63F}"/>
            </a:ext>
          </a:extLst>
        </xdr:cNvPr>
        <xdr:cNvSpPr txBox="1"/>
      </xdr:nvSpPr>
      <xdr:spPr>
        <a:xfrm>
          <a:off x="22199600" y="1068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57" name="フローチャート: 判断 656">
          <a:extLst>
            <a:ext uri="{FF2B5EF4-FFF2-40B4-BE49-F238E27FC236}">
              <a16:creationId xmlns:a16="http://schemas.microsoft.com/office/drawing/2014/main" id="{CEA3A5BD-F043-4678-A918-F734C31B9C10}"/>
            </a:ext>
          </a:extLst>
        </xdr:cNvPr>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58" name="フローチャート: 判断 657">
          <a:extLst>
            <a:ext uri="{FF2B5EF4-FFF2-40B4-BE49-F238E27FC236}">
              <a16:creationId xmlns:a16="http://schemas.microsoft.com/office/drawing/2014/main" id="{A4A67D01-60AC-4497-B799-8735DC7E6F7D}"/>
            </a:ext>
          </a:extLst>
        </xdr:cNvPr>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59" name="フローチャート: 判断 658">
          <a:extLst>
            <a:ext uri="{FF2B5EF4-FFF2-40B4-BE49-F238E27FC236}">
              <a16:creationId xmlns:a16="http://schemas.microsoft.com/office/drawing/2014/main" id="{110BEEA8-E197-4957-835B-B6B8E683F0FC}"/>
            </a:ext>
          </a:extLst>
        </xdr:cNvPr>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60" name="フローチャート: 判断 659">
          <a:extLst>
            <a:ext uri="{FF2B5EF4-FFF2-40B4-BE49-F238E27FC236}">
              <a16:creationId xmlns:a16="http://schemas.microsoft.com/office/drawing/2014/main" id="{0E1E050F-7B25-405F-8153-6B84B1C2C3BA}"/>
            </a:ext>
          </a:extLst>
        </xdr:cNvPr>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661" name="フローチャート: 判断 660">
          <a:extLst>
            <a:ext uri="{FF2B5EF4-FFF2-40B4-BE49-F238E27FC236}">
              <a16:creationId xmlns:a16="http://schemas.microsoft.com/office/drawing/2014/main" id="{9F4EA587-FFE1-472E-A5D7-4318299BC397}"/>
            </a:ext>
          </a:extLst>
        </xdr:cNvPr>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FB757011-DD7D-433D-8D13-653593B36BE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3" name="テキスト ボックス 662">
          <a:extLst>
            <a:ext uri="{FF2B5EF4-FFF2-40B4-BE49-F238E27FC236}">
              <a16:creationId xmlns:a16="http://schemas.microsoft.com/office/drawing/2014/main" id="{E8075B97-05BD-48D8-971D-A0770DC383C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FBBACFE4-58F0-4396-B558-3CC3DBB69B7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id="{DE54929D-2A77-4DCB-8C16-E346FD06F9A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id="{BE713056-B052-4BCF-8369-49E3B1AD546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116840</xdr:rowOff>
    </xdr:from>
    <xdr:to>
      <xdr:col>116</xdr:col>
      <xdr:colOff>114300</xdr:colOff>
      <xdr:row>62</xdr:row>
      <xdr:rowOff>46990</xdr:rowOff>
    </xdr:to>
    <xdr:sp macro="" textlink="">
      <xdr:nvSpPr>
        <xdr:cNvPr id="667" name="楕円 666">
          <a:extLst>
            <a:ext uri="{FF2B5EF4-FFF2-40B4-BE49-F238E27FC236}">
              <a16:creationId xmlns:a16="http://schemas.microsoft.com/office/drawing/2014/main" id="{A968DCF9-B7BD-4765-B11B-3A12FF7A6459}"/>
            </a:ext>
          </a:extLst>
        </xdr:cNvPr>
        <xdr:cNvSpPr/>
      </xdr:nvSpPr>
      <xdr:spPr>
        <a:xfrm>
          <a:off x="221107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139717</xdr:rowOff>
    </xdr:from>
    <xdr:ext cx="469744" cy="259045"/>
    <xdr:sp macro="" textlink="">
      <xdr:nvSpPr>
        <xdr:cNvPr id="668" name="【保健センター・保健所】&#10;一人当たり面積該当値テキスト">
          <a:extLst>
            <a:ext uri="{FF2B5EF4-FFF2-40B4-BE49-F238E27FC236}">
              <a16:creationId xmlns:a16="http://schemas.microsoft.com/office/drawing/2014/main" id="{7CBCB342-0843-4E4E-A192-ABC2F67A61DD}"/>
            </a:ext>
          </a:extLst>
        </xdr:cNvPr>
        <xdr:cNvSpPr txBox="1"/>
      </xdr:nvSpPr>
      <xdr:spPr>
        <a:xfrm>
          <a:off x="22199600"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143510</xdr:rowOff>
    </xdr:from>
    <xdr:to>
      <xdr:col>112</xdr:col>
      <xdr:colOff>38100</xdr:colOff>
      <xdr:row>63</xdr:row>
      <xdr:rowOff>73660</xdr:rowOff>
    </xdr:to>
    <xdr:sp macro="" textlink="">
      <xdr:nvSpPr>
        <xdr:cNvPr id="669" name="楕円 668">
          <a:extLst>
            <a:ext uri="{FF2B5EF4-FFF2-40B4-BE49-F238E27FC236}">
              <a16:creationId xmlns:a16="http://schemas.microsoft.com/office/drawing/2014/main" id="{EE20CF40-D0B1-4285-AAAB-2058CB57B304}"/>
            </a:ext>
          </a:extLst>
        </xdr:cNvPr>
        <xdr:cNvSpPr/>
      </xdr:nvSpPr>
      <xdr:spPr>
        <a:xfrm>
          <a:off x="21272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167640</xdr:rowOff>
    </xdr:from>
    <xdr:to>
      <xdr:col>116</xdr:col>
      <xdr:colOff>63500</xdr:colOff>
      <xdr:row>63</xdr:row>
      <xdr:rowOff>22860</xdr:rowOff>
    </xdr:to>
    <xdr:cxnSp macro="">
      <xdr:nvCxnSpPr>
        <xdr:cNvPr id="670" name="直線コネクタ 669">
          <a:extLst>
            <a:ext uri="{FF2B5EF4-FFF2-40B4-BE49-F238E27FC236}">
              <a16:creationId xmlns:a16="http://schemas.microsoft.com/office/drawing/2014/main" id="{D13A29C2-119A-4245-B12E-5AF83188777B}"/>
            </a:ext>
          </a:extLst>
        </xdr:cNvPr>
        <xdr:cNvCxnSpPr/>
      </xdr:nvCxnSpPr>
      <xdr:spPr>
        <a:xfrm flipV="1">
          <a:off x="21323300" y="1062609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147320</xdr:rowOff>
    </xdr:from>
    <xdr:to>
      <xdr:col>107</xdr:col>
      <xdr:colOff>101600</xdr:colOff>
      <xdr:row>63</xdr:row>
      <xdr:rowOff>77470</xdr:rowOff>
    </xdr:to>
    <xdr:sp macro="" textlink="">
      <xdr:nvSpPr>
        <xdr:cNvPr id="671" name="楕円 670">
          <a:extLst>
            <a:ext uri="{FF2B5EF4-FFF2-40B4-BE49-F238E27FC236}">
              <a16:creationId xmlns:a16="http://schemas.microsoft.com/office/drawing/2014/main" id="{623F7E3E-E4AF-45BA-870E-5F2C081BB409}"/>
            </a:ext>
          </a:extLst>
        </xdr:cNvPr>
        <xdr:cNvSpPr/>
      </xdr:nvSpPr>
      <xdr:spPr>
        <a:xfrm>
          <a:off x="20383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22860</xdr:rowOff>
    </xdr:from>
    <xdr:to>
      <xdr:col>111</xdr:col>
      <xdr:colOff>177800</xdr:colOff>
      <xdr:row>63</xdr:row>
      <xdr:rowOff>26670</xdr:rowOff>
    </xdr:to>
    <xdr:cxnSp macro="">
      <xdr:nvCxnSpPr>
        <xdr:cNvPr id="672" name="直線コネクタ 671">
          <a:extLst>
            <a:ext uri="{FF2B5EF4-FFF2-40B4-BE49-F238E27FC236}">
              <a16:creationId xmlns:a16="http://schemas.microsoft.com/office/drawing/2014/main" id="{DE589485-68CD-4755-A1B0-810113F5A7D1}"/>
            </a:ext>
          </a:extLst>
        </xdr:cNvPr>
        <xdr:cNvCxnSpPr/>
      </xdr:nvCxnSpPr>
      <xdr:spPr>
        <a:xfrm flipV="1">
          <a:off x="20434300" y="108242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147320</xdr:rowOff>
    </xdr:from>
    <xdr:to>
      <xdr:col>102</xdr:col>
      <xdr:colOff>165100</xdr:colOff>
      <xdr:row>63</xdr:row>
      <xdr:rowOff>77470</xdr:rowOff>
    </xdr:to>
    <xdr:sp macro="" textlink="">
      <xdr:nvSpPr>
        <xdr:cNvPr id="673" name="楕円 672">
          <a:extLst>
            <a:ext uri="{FF2B5EF4-FFF2-40B4-BE49-F238E27FC236}">
              <a16:creationId xmlns:a16="http://schemas.microsoft.com/office/drawing/2014/main" id="{AA1DFD79-B343-4CBA-9FB5-2E8EC051C326}"/>
            </a:ext>
          </a:extLst>
        </xdr:cNvPr>
        <xdr:cNvSpPr/>
      </xdr:nvSpPr>
      <xdr:spPr>
        <a:xfrm>
          <a:off x="19494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26670</xdr:rowOff>
    </xdr:from>
    <xdr:to>
      <xdr:col>107</xdr:col>
      <xdr:colOff>50800</xdr:colOff>
      <xdr:row>63</xdr:row>
      <xdr:rowOff>26670</xdr:rowOff>
    </xdr:to>
    <xdr:cxnSp macro="">
      <xdr:nvCxnSpPr>
        <xdr:cNvPr id="674" name="直線コネクタ 673">
          <a:extLst>
            <a:ext uri="{FF2B5EF4-FFF2-40B4-BE49-F238E27FC236}">
              <a16:creationId xmlns:a16="http://schemas.microsoft.com/office/drawing/2014/main" id="{1138EFD8-0383-4DDA-8931-13D1503029C7}"/>
            </a:ext>
          </a:extLst>
        </xdr:cNvPr>
        <xdr:cNvCxnSpPr/>
      </xdr:nvCxnSpPr>
      <xdr:spPr>
        <a:xfrm>
          <a:off x="19545300" y="1082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675" name="n_1aveValue【保健センター・保健所】&#10;一人当たり面積">
          <a:extLst>
            <a:ext uri="{FF2B5EF4-FFF2-40B4-BE49-F238E27FC236}">
              <a16:creationId xmlns:a16="http://schemas.microsoft.com/office/drawing/2014/main" id="{B88FD0F7-F97D-4A1F-9DA1-A382252CD35E}"/>
            </a:ext>
          </a:extLst>
        </xdr:cNvPr>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676" name="n_2aveValue【保健センター・保健所】&#10;一人当たり面積">
          <a:extLst>
            <a:ext uri="{FF2B5EF4-FFF2-40B4-BE49-F238E27FC236}">
              <a16:creationId xmlns:a16="http://schemas.microsoft.com/office/drawing/2014/main" id="{0F292F90-7736-4163-8E96-44B6FFA70F4E}"/>
            </a:ext>
          </a:extLst>
        </xdr:cNvPr>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677" name="n_3aveValue【保健センター・保健所】&#10;一人当たり面積">
          <a:extLst>
            <a:ext uri="{FF2B5EF4-FFF2-40B4-BE49-F238E27FC236}">
              <a16:creationId xmlns:a16="http://schemas.microsoft.com/office/drawing/2014/main" id="{87F20C73-0273-4174-848A-C8741AF3C897}"/>
            </a:ext>
          </a:extLst>
        </xdr:cNvPr>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678" name="n_4aveValue【保健センター・保健所】&#10;一人当たり面積">
          <a:extLst>
            <a:ext uri="{FF2B5EF4-FFF2-40B4-BE49-F238E27FC236}">
              <a16:creationId xmlns:a16="http://schemas.microsoft.com/office/drawing/2014/main" id="{ACD8FEA0-2C0D-40AA-9AC0-85C4F048F3C4}"/>
            </a:ext>
          </a:extLst>
        </xdr:cNvPr>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64787</xdr:rowOff>
    </xdr:from>
    <xdr:ext cx="469744" cy="259045"/>
    <xdr:sp macro="" textlink="">
      <xdr:nvSpPr>
        <xdr:cNvPr id="679" name="n_1mainValue【保健センター・保健所】&#10;一人当たり面積">
          <a:extLst>
            <a:ext uri="{FF2B5EF4-FFF2-40B4-BE49-F238E27FC236}">
              <a16:creationId xmlns:a16="http://schemas.microsoft.com/office/drawing/2014/main" id="{FC3580F6-048E-4281-B486-6F59A389C011}"/>
            </a:ext>
          </a:extLst>
        </xdr:cNvPr>
        <xdr:cNvSpPr txBox="1"/>
      </xdr:nvSpPr>
      <xdr:spPr>
        <a:xfrm>
          <a:off x="210757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68597</xdr:rowOff>
    </xdr:from>
    <xdr:ext cx="469744" cy="259045"/>
    <xdr:sp macro="" textlink="">
      <xdr:nvSpPr>
        <xdr:cNvPr id="680" name="n_2mainValue【保健センター・保健所】&#10;一人当たり面積">
          <a:extLst>
            <a:ext uri="{FF2B5EF4-FFF2-40B4-BE49-F238E27FC236}">
              <a16:creationId xmlns:a16="http://schemas.microsoft.com/office/drawing/2014/main" id="{016278F4-9AE2-4E38-9AF5-A1A935CBE6A1}"/>
            </a:ext>
          </a:extLst>
        </xdr:cNvPr>
        <xdr:cNvSpPr txBox="1"/>
      </xdr:nvSpPr>
      <xdr:spPr>
        <a:xfrm>
          <a:off x="201994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68597</xdr:rowOff>
    </xdr:from>
    <xdr:ext cx="469744" cy="259045"/>
    <xdr:sp macro="" textlink="">
      <xdr:nvSpPr>
        <xdr:cNvPr id="681" name="n_3mainValue【保健センター・保健所】&#10;一人当たり面積">
          <a:extLst>
            <a:ext uri="{FF2B5EF4-FFF2-40B4-BE49-F238E27FC236}">
              <a16:creationId xmlns:a16="http://schemas.microsoft.com/office/drawing/2014/main" id="{A74BC1A9-E484-4EF0-B9BF-445D7CE09C22}"/>
            </a:ext>
          </a:extLst>
        </xdr:cNvPr>
        <xdr:cNvSpPr txBox="1"/>
      </xdr:nvSpPr>
      <xdr:spPr>
        <a:xfrm>
          <a:off x="193104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2" name="正方形/長方形 681">
          <a:extLst>
            <a:ext uri="{FF2B5EF4-FFF2-40B4-BE49-F238E27FC236}">
              <a16:creationId xmlns:a16="http://schemas.microsoft.com/office/drawing/2014/main" id="{AB40E23D-A7E4-4205-B699-82B05C35B0B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3" name="正方形/長方形 682">
          <a:extLst>
            <a:ext uri="{FF2B5EF4-FFF2-40B4-BE49-F238E27FC236}">
              <a16:creationId xmlns:a16="http://schemas.microsoft.com/office/drawing/2014/main" id="{F971D081-C5B4-408B-872F-3614238D96A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4" name="正方形/長方形 683">
          <a:extLst>
            <a:ext uri="{FF2B5EF4-FFF2-40B4-BE49-F238E27FC236}">
              <a16:creationId xmlns:a16="http://schemas.microsoft.com/office/drawing/2014/main" id="{D545F7BE-A278-4F71-8A49-3E34D1AF8F5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5" name="正方形/長方形 684">
          <a:extLst>
            <a:ext uri="{FF2B5EF4-FFF2-40B4-BE49-F238E27FC236}">
              <a16:creationId xmlns:a16="http://schemas.microsoft.com/office/drawing/2014/main" id="{E0E405FB-8278-4489-AE6A-00D254E255D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6" name="正方形/長方形 685">
          <a:extLst>
            <a:ext uri="{FF2B5EF4-FFF2-40B4-BE49-F238E27FC236}">
              <a16:creationId xmlns:a16="http://schemas.microsoft.com/office/drawing/2014/main" id="{628AF9CB-28B7-423A-8128-3D6C859EC47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7" name="正方形/長方形 686">
          <a:extLst>
            <a:ext uri="{FF2B5EF4-FFF2-40B4-BE49-F238E27FC236}">
              <a16:creationId xmlns:a16="http://schemas.microsoft.com/office/drawing/2014/main" id="{06C6E103-83A7-4566-8D0C-C7BB40F0CCD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8" name="正方形/長方形 687">
          <a:extLst>
            <a:ext uri="{FF2B5EF4-FFF2-40B4-BE49-F238E27FC236}">
              <a16:creationId xmlns:a16="http://schemas.microsoft.com/office/drawing/2014/main" id="{F30B26E0-F8A6-4AD3-9BBC-47CF467578A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9" name="正方形/長方形 688">
          <a:extLst>
            <a:ext uri="{FF2B5EF4-FFF2-40B4-BE49-F238E27FC236}">
              <a16:creationId xmlns:a16="http://schemas.microsoft.com/office/drawing/2014/main" id="{B9B6577F-D44C-4E56-808D-D0C044EA262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0" name="テキスト ボックス 689">
          <a:extLst>
            <a:ext uri="{FF2B5EF4-FFF2-40B4-BE49-F238E27FC236}">
              <a16:creationId xmlns:a16="http://schemas.microsoft.com/office/drawing/2014/main" id="{F31E7C44-FB60-47D6-BF6D-5DD5D4C6BEB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1" name="直線コネクタ 690">
          <a:extLst>
            <a:ext uri="{FF2B5EF4-FFF2-40B4-BE49-F238E27FC236}">
              <a16:creationId xmlns:a16="http://schemas.microsoft.com/office/drawing/2014/main" id="{699F104F-7BCB-480E-AEA4-833EF7E9897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2" name="テキスト ボックス 691">
          <a:extLst>
            <a:ext uri="{FF2B5EF4-FFF2-40B4-BE49-F238E27FC236}">
              <a16:creationId xmlns:a16="http://schemas.microsoft.com/office/drawing/2014/main" id="{AC85B53F-A2D0-4704-99D6-014A24D59C7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3" name="直線コネクタ 692">
          <a:extLst>
            <a:ext uri="{FF2B5EF4-FFF2-40B4-BE49-F238E27FC236}">
              <a16:creationId xmlns:a16="http://schemas.microsoft.com/office/drawing/2014/main" id="{948E595C-54EA-4DCF-A796-31AB002AA70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4" name="テキスト ボックス 693">
          <a:extLst>
            <a:ext uri="{FF2B5EF4-FFF2-40B4-BE49-F238E27FC236}">
              <a16:creationId xmlns:a16="http://schemas.microsoft.com/office/drawing/2014/main" id="{37BD38F1-4FA7-4C5E-850D-46571E5AF1E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5" name="直線コネクタ 694">
          <a:extLst>
            <a:ext uri="{FF2B5EF4-FFF2-40B4-BE49-F238E27FC236}">
              <a16:creationId xmlns:a16="http://schemas.microsoft.com/office/drawing/2014/main" id="{737CBC5F-4B5A-45F9-8306-4AA741AE25E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6" name="テキスト ボックス 695">
          <a:extLst>
            <a:ext uri="{FF2B5EF4-FFF2-40B4-BE49-F238E27FC236}">
              <a16:creationId xmlns:a16="http://schemas.microsoft.com/office/drawing/2014/main" id="{1F193E90-D55B-4A83-AA86-0FB5C7F340F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7" name="直線コネクタ 696">
          <a:extLst>
            <a:ext uri="{FF2B5EF4-FFF2-40B4-BE49-F238E27FC236}">
              <a16:creationId xmlns:a16="http://schemas.microsoft.com/office/drawing/2014/main" id="{1C5FD264-1A65-4AEE-A007-D26512C734B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8" name="テキスト ボックス 697">
          <a:extLst>
            <a:ext uri="{FF2B5EF4-FFF2-40B4-BE49-F238E27FC236}">
              <a16:creationId xmlns:a16="http://schemas.microsoft.com/office/drawing/2014/main" id="{52140F16-C933-4238-8036-111D6391A0D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9" name="直線コネクタ 698">
          <a:extLst>
            <a:ext uri="{FF2B5EF4-FFF2-40B4-BE49-F238E27FC236}">
              <a16:creationId xmlns:a16="http://schemas.microsoft.com/office/drawing/2014/main" id="{D56BCAE5-4DC6-4EFC-824F-69DDA5AB596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0" name="テキスト ボックス 699">
          <a:extLst>
            <a:ext uri="{FF2B5EF4-FFF2-40B4-BE49-F238E27FC236}">
              <a16:creationId xmlns:a16="http://schemas.microsoft.com/office/drawing/2014/main" id="{86CFC29E-E9F4-44FF-BC6A-143F5451419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1" name="直線コネクタ 700">
          <a:extLst>
            <a:ext uri="{FF2B5EF4-FFF2-40B4-BE49-F238E27FC236}">
              <a16:creationId xmlns:a16="http://schemas.microsoft.com/office/drawing/2014/main" id="{A3E50FB9-3D3F-4C49-A8E3-F1B36B17B8A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2" name="テキスト ボックス 701">
          <a:extLst>
            <a:ext uri="{FF2B5EF4-FFF2-40B4-BE49-F238E27FC236}">
              <a16:creationId xmlns:a16="http://schemas.microsoft.com/office/drawing/2014/main" id="{9FF8015B-4E67-4C90-9FD5-2582DF763B2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3" name="直線コネクタ 702">
          <a:extLst>
            <a:ext uri="{FF2B5EF4-FFF2-40B4-BE49-F238E27FC236}">
              <a16:creationId xmlns:a16="http://schemas.microsoft.com/office/drawing/2014/main" id="{E7767566-B3C5-43A8-BA19-E2082035001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4" name="テキスト ボックス 703">
          <a:extLst>
            <a:ext uri="{FF2B5EF4-FFF2-40B4-BE49-F238E27FC236}">
              <a16:creationId xmlns:a16="http://schemas.microsoft.com/office/drawing/2014/main" id="{1A920FA5-65D2-4C8D-B1EF-F6B0BB9B6092}"/>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5" name="直線コネクタ 704">
          <a:extLst>
            <a:ext uri="{FF2B5EF4-FFF2-40B4-BE49-F238E27FC236}">
              <a16:creationId xmlns:a16="http://schemas.microsoft.com/office/drawing/2014/main" id="{4854C464-6E8D-4368-BDA2-B6490527458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6" name="【消防施設】&#10;有形固定資産減価償却率グラフ枠">
          <a:extLst>
            <a:ext uri="{FF2B5EF4-FFF2-40B4-BE49-F238E27FC236}">
              <a16:creationId xmlns:a16="http://schemas.microsoft.com/office/drawing/2014/main" id="{3AE557BD-19F5-432C-9CC6-F46DB621BA9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707" name="直線コネクタ 706">
          <a:extLst>
            <a:ext uri="{FF2B5EF4-FFF2-40B4-BE49-F238E27FC236}">
              <a16:creationId xmlns:a16="http://schemas.microsoft.com/office/drawing/2014/main" id="{864FFED1-DC50-4AA6-B503-D95910FDEF60}"/>
            </a:ext>
          </a:extLst>
        </xdr:cNvPr>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8" name="【消防施設】&#10;有形固定資産減価償却率最小値テキスト">
          <a:extLst>
            <a:ext uri="{FF2B5EF4-FFF2-40B4-BE49-F238E27FC236}">
              <a16:creationId xmlns:a16="http://schemas.microsoft.com/office/drawing/2014/main" id="{12BD6C53-E276-4C35-81DD-B4840BA5DF9D}"/>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9" name="直線コネクタ 708">
          <a:extLst>
            <a:ext uri="{FF2B5EF4-FFF2-40B4-BE49-F238E27FC236}">
              <a16:creationId xmlns:a16="http://schemas.microsoft.com/office/drawing/2014/main" id="{EF56CECB-9EE9-4883-888F-0963D6C0430F}"/>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710" name="【消防施設】&#10;有形固定資産減価償却率最大値テキスト">
          <a:extLst>
            <a:ext uri="{FF2B5EF4-FFF2-40B4-BE49-F238E27FC236}">
              <a16:creationId xmlns:a16="http://schemas.microsoft.com/office/drawing/2014/main" id="{29E68893-3958-404D-A65A-70054E703D35}"/>
            </a:ext>
          </a:extLst>
        </xdr:cNvPr>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711" name="直線コネクタ 710">
          <a:extLst>
            <a:ext uri="{FF2B5EF4-FFF2-40B4-BE49-F238E27FC236}">
              <a16:creationId xmlns:a16="http://schemas.microsoft.com/office/drawing/2014/main" id="{639A6F1A-CF7B-4F3A-9643-41CF4C1457AF}"/>
            </a:ext>
          </a:extLst>
        </xdr:cNvPr>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46100</xdr:rowOff>
    </xdr:from>
    <xdr:ext cx="405111" cy="259045"/>
    <xdr:sp macro="" textlink="">
      <xdr:nvSpPr>
        <xdr:cNvPr id="712" name="【消防施設】&#10;有形固定資産減価償却率平均値テキスト">
          <a:extLst>
            <a:ext uri="{FF2B5EF4-FFF2-40B4-BE49-F238E27FC236}">
              <a16:creationId xmlns:a16="http://schemas.microsoft.com/office/drawing/2014/main" id="{1E2CEA92-9815-4182-8782-B67AC2E0C7B9}"/>
            </a:ext>
          </a:extLst>
        </xdr:cNvPr>
        <xdr:cNvSpPr txBox="1"/>
      </xdr:nvSpPr>
      <xdr:spPr>
        <a:xfrm>
          <a:off x="16357600" y="1410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13" name="フローチャート: 判断 712">
          <a:extLst>
            <a:ext uri="{FF2B5EF4-FFF2-40B4-BE49-F238E27FC236}">
              <a16:creationId xmlns:a16="http://schemas.microsoft.com/office/drawing/2014/main" id="{438E7D46-3732-4BC2-8C02-EA2031409F3D}"/>
            </a:ext>
          </a:extLst>
        </xdr:cNvPr>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14" name="フローチャート: 判断 713">
          <a:extLst>
            <a:ext uri="{FF2B5EF4-FFF2-40B4-BE49-F238E27FC236}">
              <a16:creationId xmlns:a16="http://schemas.microsoft.com/office/drawing/2014/main" id="{F483EF0D-7C64-4FCB-9D97-061CC9AAEBF9}"/>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15" name="フローチャート: 判断 714">
          <a:extLst>
            <a:ext uri="{FF2B5EF4-FFF2-40B4-BE49-F238E27FC236}">
              <a16:creationId xmlns:a16="http://schemas.microsoft.com/office/drawing/2014/main" id="{2E2518DD-8952-4FD3-A50A-FE8BBABA6498}"/>
            </a:ext>
          </a:extLst>
        </xdr:cNvPr>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16" name="フローチャート: 判断 715">
          <a:extLst>
            <a:ext uri="{FF2B5EF4-FFF2-40B4-BE49-F238E27FC236}">
              <a16:creationId xmlns:a16="http://schemas.microsoft.com/office/drawing/2014/main" id="{820DAF81-515E-478A-8225-C83FB6513159}"/>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717" name="フローチャート: 判断 716">
          <a:extLst>
            <a:ext uri="{FF2B5EF4-FFF2-40B4-BE49-F238E27FC236}">
              <a16:creationId xmlns:a16="http://schemas.microsoft.com/office/drawing/2014/main" id="{436919B1-DF48-4CC8-B7CA-8BA81BC4F4E3}"/>
            </a:ext>
          </a:extLst>
        </xdr:cNvPr>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CB2548B0-FB3D-4512-8AF9-A7DF77EC300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D0D98CF8-03A1-4426-A814-68865AB87C9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59F913C2-D1C6-4A45-8656-DD94B76792D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997B959A-0515-4F99-87D0-13CACDF8F2B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EDA33694-D0C5-4C68-8B7C-017B64C16D9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132624</xdr:rowOff>
    </xdr:from>
    <xdr:to>
      <xdr:col>85</xdr:col>
      <xdr:colOff>177800</xdr:colOff>
      <xdr:row>84</xdr:row>
      <xdr:rowOff>62774</xdr:rowOff>
    </xdr:to>
    <xdr:sp macro="" textlink="">
      <xdr:nvSpPr>
        <xdr:cNvPr id="723" name="楕円 722">
          <a:extLst>
            <a:ext uri="{FF2B5EF4-FFF2-40B4-BE49-F238E27FC236}">
              <a16:creationId xmlns:a16="http://schemas.microsoft.com/office/drawing/2014/main" id="{B08B63C6-3CBB-431F-9F3D-F70E5D1A82CF}"/>
            </a:ext>
          </a:extLst>
        </xdr:cNvPr>
        <xdr:cNvSpPr/>
      </xdr:nvSpPr>
      <xdr:spPr>
        <a:xfrm>
          <a:off x="162687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111051</xdr:rowOff>
    </xdr:from>
    <xdr:ext cx="405111" cy="259045"/>
    <xdr:sp macro="" textlink="">
      <xdr:nvSpPr>
        <xdr:cNvPr id="724" name="【消防施設】&#10;有形固定資産減価償却率該当値テキスト">
          <a:extLst>
            <a:ext uri="{FF2B5EF4-FFF2-40B4-BE49-F238E27FC236}">
              <a16:creationId xmlns:a16="http://schemas.microsoft.com/office/drawing/2014/main" id="{09B5CFCE-74D7-43A1-AEE3-2CF4B2EB28EA}"/>
            </a:ext>
          </a:extLst>
        </xdr:cNvPr>
        <xdr:cNvSpPr txBox="1"/>
      </xdr:nvSpPr>
      <xdr:spPr>
        <a:xfrm>
          <a:off x="16357600"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55880</xdr:rowOff>
    </xdr:from>
    <xdr:to>
      <xdr:col>81</xdr:col>
      <xdr:colOff>101600</xdr:colOff>
      <xdr:row>84</xdr:row>
      <xdr:rowOff>157480</xdr:rowOff>
    </xdr:to>
    <xdr:sp macro="" textlink="">
      <xdr:nvSpPr>
        <xdr:cNvPr id="725" name="楕円 724">
          <a:extLst>
            <a:ext uri="{FF2B5EF4-FFF2-40B4-BE49-F238E27FC236}">
              <a16:creationId xmlns:a16="http://schemas.microsoft.com/office/drawing/2014/main" id="{9D9E0352-3922-462F-9B4A-5316E5332E19}"/>
            </a:ext>
          </a:extLst>
        </xdr:cNvPr>
        <xdr:cNvSpPr/>
      </xdr:nvSpPr>
      <xdr:spPr>
        <a:xfrm>
          <a:off x="15430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11974</xdr:rowOff>
    </xdr:from>
    <xdr:to>
      <xdr:col>85</xdr:col>
      <xdr:colOff>127000</xdr:colOff>
      <xdr:row>84</xdr:row>
      <xdr:rowOff>106680</xdr:rowOff>
    </xdr:to>
    <xdr:cxnSp macro="">
      <xdr:nvCxnSpPr>
        <xdr:cNvPr id="726" name="直線コネクタ 725">
          <a:extLst>
            <a:ext uri="{FF2B5EF4-FFF2-40B4-BE49-F238E27FC236}">
              <a16:creationId xmlns:a16="http://schemas.microsoft.com/office/drawing/2014/main" id="{5F71CF65-578D-4873-A9A2-444F102A5774}"/>
            </a:ext>
          </a:extLst>
        </xdr:cNvPr>
        <xdr:cNvCxnSpPr/>
      </xdr:nvCxnSpPr>
      <xdr:spPr>
        <a:xfrm flipV="1">
          <a:off x="15481300" y="14413774"/>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54248</xdr:rowOff>
    </xdr:from>
    <xdr:to>
      <xdr:col>76</xdr:col>
      <xdr:colOff>165100</xdr:colOff>
      <xdr:row>84</xdr:row>
      <xdr:rowOff>155848</xdr:rowOff>
    </xdr:to>
    <xdr:sp macro="" textlink="">
      <xdr:nvSpPr>
        <xdr:cNvPr id="727" name="楕円 726">
          <a:extLst>
            <a:ext uri="{FF2B5EF4-FFF2-40B4-BE49-F238E27FC236}">
              <a16:creationId xmlns:a16="http://schemas.microsoft.com/office/drawing/2014/main" id="{2ADB4593-0F4D-4C48-A633-F89D6F140306}"/>
            </a:ext>
          </a:extLst>
        </xdr:cNvPr>
        <xdr:cNvSpPr/>
      </xdr:nvSpPr>
      <xdr:spPr>
        <a:xfrm>
          <a:off x="145415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105048</xdr:rowOff>
    </xdr:from>
    <xdr:to>
      <xdr:col>81</xdr:col>
      <xdr:colOff>50800</xdr:colOff>
      <xdr:row>84</xdr:row>
      <xdr:rowOff>106680</xdr:rowOff>
    </xdr:to>
    <xdr:cxnSp macro="">
      <xdr:nvCxnSpPr>
        <xdr:cNvPr id="728" name="直線コネクタ 727">
          <a:extLst>
            <a:ext uri="{FF2B5EF4-FFF2-40B4-BE49-F238E27FC236}">
              <a16:creationId xmlns:a16="http://schemas.microsoft.com/office/drawing/2014/main" id="{47BEB0AB-3D0C-4E5B-A543-221A691C7149}"/>
            </a:ext>
          </a:extLst>
        </xdr:cNvPr>
        <xdr:cNvCxnSpPr/>
      </xdr:nvCxnSpPr>
      <xdr:spPr>
        <a:xfrm>
          <a:off x="14592300" y="1450684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19957</xdr:rowOff>
    </xdr:from>
    <xdr:to>
      <xdr:col>72</xdr:col>
      <xdr:colOff>38100</xdr:colOff>
      <xdr:row>82</xdr:row>
      <xdr:rowOff>121557</xdr:rowOff>
    </xdr:to>
    <xdr:sp macro="" textlink="">
      <xdr:nvSpPr>
        <xdr:cNvPr id="729" name="楕円 728">
          <a:extLst>
            <a:ext uri="{FF2B5EF4-FFF2-40B4-BE49-F238E27FC236}">
              <a16:creationId xmlns:a16="http://schemas.microsoft.com/office/drawing/2014/main" id="{ECC624FE-8A9D-4C5C-A9D9-2A24AD39E645}"/>
            </a:ext>
          </a:extLst>
        </xdr:cNvPr>
        <xdr:cNvSpPr/>
      </xdr:nvSpPr>
      <xdr:spPr>
        <a:xfrm>
          <a:off x="13652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70757</xdr:rowOff>
    </xdr:from>
    <xdr:to>
      <xdr:col>76</xdr:col>
      <xdr:colOff>114300</xdr:colOff>
      <xdr:row>84</xdr:row>
      <xdr:rowOff>105048</xdr:rowOff>
    </xdr:to>
    <xdr:cxnSp macro="">
      <xdr:nvCxnSpPr>
        <xdr:cNvPr id="730" name="直線コネクタ 729">
          <a:extLst>
            <a:ext uri="{FF2B5EF4-FFF2-40B4-BE49-F238E27FC236}">
              <a16:creationId xmlns:a16="http://schemas.microsoft.com/office/drawing/2014/main" id="{BA95A36E-471E-4D72-9567-F0950842BCD5}"/>
            </a:ext>
          </a:extLst>
        </xdr:cNvPr>
        <xdr:cNvCxnSpPr/>
      </xdr:nvCxnSpPr>
      <xdr:spPr>
        <a:xfrm>
          <a:off x="13703300" y="14129657"/>
          <a:ext cx="889000" cy="37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731" name="n_1aveValue【消防施設】&#10;有形固定資産減価償却率">
          <a:extLst>
            <a:ext uri="{FF2B5EF4-FFF2-40B4-BE49-F238E27FC236}">
              <a16:creationId xmlns:a16="http://schemas.microsoft.com/office/drawing/2014/main" id="{F8FAE5A4-2721-4BF5-8FE3-18F685545718}"/>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732" name="n_2aveValue【消防施設】&#10;有形固定資産減価償却率">
          <a:extLst>
            <a:ext uri="{FF2B5EF4-FFF2-40B4-BE49-F238E27FC236}">
              <a16:creationId xmlns:a16="http://schemas.microsoft.com/office/drawing/2014/main" id="{D7A2B06B-33C4-4D9B-874B-AB395FC844E1}"/>
            </a:ext>
          </a:extLst>
        </xdr:cNvPr>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733" name="n_3aveValue【消防施設】&#10;有形固定資産減価償却率">
          <a:extLst>
            <a:ext uri="{FF2B5EF4-FFF2-40B4-BE49-F238E27FC236}">
              <a16:creationId xmlns:a16="http://schemas.microsoft.com/office/drawing/2014/main" id="{61975EA4-8818-439B-820A-C275ED385CB2}"/>
            </a:ext>
          </a:extLst>
        </xdr:cNvPr>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734" name="n_4aveValue【消防施設】&#10;有形固定資産減価償却率">
          <a:extLst>
            <a:ext uri="{FF2B5EF4-FFF2-40B4-BE49-F238E27FC236}">
              <a16:creationId xmlns:a16="http://schemas.microsoft.com/office/drawing/2014/main" id="{9A639292-7C55-4525-8DBF-4AF135F2DE04}"/>
            </a:ext>
          </a:extLst>
        </xdr:cNvPr>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148607</xdr:rowOff>
    </xdr:from>
    <xdr:ext cx="405111" cy="259045"/>
    <xdr:sp macro="" textlink="">
      <xdr:nvSpPr>
        <xdr:cNvPr id="735" name="n_1mainValue【消防施設】&#10;有形固定資産減価償却率">
          <a:extLst>
            <a:ext uri="{FF2B5EF4-FFF2-40B4-BE49-F238E27FC236}">
              <a16:creationId xmlns:a16="http://schemas.microsoft.com/office/drawing/2014/main" id="{BC5B78ED-0A48-4851-BE0D-040014A4233E}"/>
            </a:ext>
          </a:extLst>
        </xdr:cNvPr>
        <xdr:cNvSpPr txBox="1"/>
      </xdr:nvSpPr>
      <xdr:spPr>
        <a:xfrm>
          <a:off x="152660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146975</xdr:rowOff>
    </xdr:from>
    <xdr:ext cx="405111" cy="259045"/>
    <xdr:sp macro="" textlink="">
      <xdr:nvSpPr>
        <xdr:cNvPr id="736" name="n_2mainValue【消防施設】&#10;有形固定資産減価償却率">
          <a:extLst>
            <a:ext uri="{FF2B5EF4-FFF2-40B4-BE49-F238E27FC236}">
              <a16:creationId xmlns:a16="http://schemas.microsoft.com/office/drawing/2014/main" id="{11413DFE-BD6F-4A7C-A0F2-EE95F5438F5E}"/>
            </a:ext>
          </a:extLst>
        </xdr:cNvPr>
        <xdr:cNvSpPr txBox="1"/>
      </xdr:nvSpPr>
      <xdr:spPr>
        <a:xfrm>
          <a:off x="14389744"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138084</xdr:rowOff>
    </xdr:from>
    <xdr:ext cx="405111" cy="259045"/>
    <xdr:sp macro="" textlink="">
      <xdr:nvSpPr>
        <xdr:cNvPr id="737" name="n_3mainValue【消防施設】&#10;有形固定資産減価償却率">
          <a:extLst>
            <a:ext uri="{FF2B5EF4-FFF2-40B4-BE49-F238E27FC236}">
              <a16:creationId xmlns:a16="http://schemas.microsoft.com/office/drawing/2014/main" id="{EDAC99A4-5643-43B6-9385-40184FEE8EA6}"/>
            </a:ext>
          </a:extLst>
        </xdr:cNvPr>
        <xdr:cNvSpPr txBox="1"/>
      </xdr:nvSpPr>
      <xdr:spPr>
        <a:xfrm>
          <a:off x="13500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a:extLst>
            <a:ext uri="{FF2B5EF4-FFF2-40B4-BE49-F238E27FC236}">
              <a16:creationId xmlns:a16="http://schemas.microsoft.com/office/drawing/2014/main" id="{65066F83-4E69-4EEE-88D5-3916CAE5577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a:extLst>
            <a:ext uri="{FF2B5EF4-FFF2-40B4-BE49-F238E27FC236}">
              <a16:creationId xmlns:a16="http://schemas.microsoft.com/office/drawing/2014/main" id="{DBF85F09-49EC-44AA-B109-28A44483810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a:extLst>
            <a:ext uri="{FF2B5EF4-FFF2-40B4-BE49-F238E27FC236}">
              <a16:creationId xmlns:a16="http://schemas.microsoft.com/office/drawing/2014/main" id="{9E7B6CCC-D543-4DA1-BB6B-C2184B82507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a:extLst>
            <a:ext uri="{FF2B5EF4-FFF2-40B4-BE49-F238E27FC236}">
              <a16:creationId xmlns:a16="http://schemas.microsoft.com/office/drawing/2014/main" id="{1A9B9D46-9B77-4A2C-8E16-5B0F0F71251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a:extLst>
            <a:ext uri="{FF2B5EF4-FFF2-40B4-BE49-F238E27FC236}">
              <a16:creationId xmlns:a16="http://schemas.microsoft.com/office/drawing/2014/main" id="{AC751C52-6FF9-4E5B-BC19-233DF9CD1E2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a:extLst>
            <a:ext uri="{FF2B5EF4-FFF2-40B4-BE49-F238E27FC236}">
              <a16:creationId xmlns:a16="http://schemas.microsoft.com/office/drawing/2014/main" id="{177494CA-E5CB-4F90-AA85-04075AD299E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a:extLst>
            <a:ext uri="{FF2B5EF4-FFF2-40B4-BE49-F238E27FC236}">
              <a16:creationId xmlns:a16="http://schemas.microsoft.com/office/drawing/2014/main" id="{1427BE40-ABC5-47C6-96B5-27638F8F3FF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a:extLst>
            <a:ext uri="{FF2B5EF4-FFF2-40B4-BE49-F238E27FC236}">
              <a16:creationId xmlns:a16="http://schemas.microsoft.com/office/drawing/2014/main" id="{1488F57F-5E1D-4374-84EA-D7117584F83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a:extLst>
            <a:ext uri="{FF2B5EF4-FFF2-40B4-BE49-F238E27FC236}">
              <a16:creationId xmlns:a16="http://schemas.microsoft.com/office/drawing/2014/main" id="{27E2BF12-A90D-4CF8-8ABF-4ADA9040F40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a:extLst>
            <a:ext uri="{FF2B5EF4-FFF2-40B4-BE49-F238E27FC236}">
              <a16:creationId xmlns:a16="http://schemas.microsoft.com/office/drawing/2014/main" id="{E6416FD7-B427-41E4-B1C3-C97E28BB93D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8" name="直線コネクタ 747">
          <a:extLst>
            <a:ext uri="{FF2B5EF4-FFF2-40B4-BE49-F238E27FC236}">
              <a16:creationId xmlns:a16="http://schemas.microsoft.com/office/drawing/2014/main" id="{2610D7F7-5EAE-4A59-B172-47EA5695686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9" name="テキスト ボックス 748">
          <a:extLst>
            <a:ext uri="{FF2B5EF4-FFF2-40B4-BE49-F238E27FC236}">
              <a16:creationId xmlns:a16="http://schemas.microsoft.com/office/drawing/2014/main" id="{D0693403-EE78-4E20-A88C-21355B9D4AB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0" name="直線コネクタ 749">
          <a:extLst>
            <a:ext uri="{FF2B5EF4-FFF2-40B4-BE49-F238E27FC236}">
              <a16:creationId xmlns:a16="http://schemas.microsoft.com/office/drawing/2014/main" id="{6263D9D1-C787-43EA-A9FE-0E457B7117C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1" name="テキスト ボックス 750">
          <a:extLst>
            <a:ext uri="{FF2B5EF4-FFF2-40B4-BE49-F238E27FC236}">
              <a16:creationId xmlns:a16="http://schemas.microsoft.com/office/drawing/2014/main" id="{FE26A5E9-6CE2-4213-BFFF-7CFFCDF976B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2" name="直線コネクタ 751">
          <a:extLst>
            <a:ext uri="{FF2B5EF4-FFF2-40B4-BE49-F238E27FC236}">
              <a16:creationId xmlns:a16="http://schemas.microsoft.com/office/drawing/2014/main" id="{D03674B7-D8AB-4C64-87F6-2E1732D0FA7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3" name="テキスト ボックス 752">
          <a:extLst>
            <a:ext uri="{FF2B5EF4-FFF2-40B4-BE49-F238E27FC236}">
              <a16:creationId xmlns:a16="http://schemas.microsoft.com/office/drawing/2014/main" id="{A6C6BEE6-5CC1-4405-A870-88302999114E}"/>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4" name="直線コネクタ 753">
          <a:extLst>
            <a:ext uri="{FF2B5EF4-FFF2-40B4-BE49-F238E27FC236}">
              <a16:creationId xmlns:a16="http://schemas.microsoft.com/office/drawing/2014/main" id="{B055F30A-2EAA-4A85-897E-274BCDC8B4B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5" name="テキスト ボックス 754">
          <a:extLst>
            <a:ext uri="{FF2B5EF4-FFF2-40B4-BE49-F238E27FC236}">
              <a16:creationId xmlns:a16="http://schemas.microsoft.com/office/drawing/2014/main" id="{6EE93EE9-0B77-41AC-B101-78219D38195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6" name="直線コネクタ 755">
          <a:extLst>
            <a:ext uri="{FF2B5EF4-FFF2-40B4-BE49-F238E27FC236}">
              <a16:creationId xmlns:a16="http://schemas.microsoft.com/office/drawing/2014/main" id="{6E8A5914-BCB3-4726-AB6F-1DDDAECA22D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7" name="テキスト ボックス 756">
          <a:extLst>
            <a:ext uri="{FF2B5EF4-FFF2-40B4-BE49-F238E27FC236}">
              <a16:creationId xmlns:a16="http://schemas.microsoft.com/office/drawing/2014/main" id="{F2953F46-EB94-4872-B809-54D66E222DA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8" name="【消防施設】&#10;一人当たり面積グラフ枠">
          <a:extLst>
            <a:ext uri="{FF2B5EF4-FFF2-40B4-BE49-F238E27FC236}">
              <a16:creationId xmlns:a16="http://schemas.microsoft.com/office/drawing/2014/main" id="{5D7EB0AD-81E8-4C15-9DAE-C71EF5AE049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59" name="直線コネクタ 758">
          <a:extLst>
            <a:ext uri="{FF2B5EF4-FFF2-40B4-BE49-F238E27FC236}">
              <a16:creationId xmlns:a16="http://schemas.microsoft.com/office/drawing/2014/main" id="{84B3D761-B8A7-49A1-9684-6051CD43DE5F}"/>
            </a:ext>
          </a:extLst>
        </xdr:cNvPr>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60" name="【消防施設】&#10;一人当たり面積最小値テキスト">
          <a:extLst>
            <a:ext uri="{FF2B5EF4-FFF2-40B4-BE49-F238E27FC236}">
              <a16:creationId xmlns:a16="http://schemas.microsoft.com/office/drawing/2014/main" id="{A863D895-E79B-4297-87ED-50B14314A3A8}"/>
            </a:ext>
          </a:extLst>
        </xdr:cNvPr>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61" name="直線コネクタ 760">
          <a:extLst>
            <a:ext uri="{FF2B5EF4-FFF2-40B4-BE49-F238E27FC236}">
              <a16:creationId xmlns:a16="http://schemas.microsoft.com/office/drawing/2014/main" id="{D513D070-D017-446A-83E5-0D97876B4F31}"/>
            </a:ext>
          </a:extLst>
        </xdr:cNvPr>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62" name="【消防施設】&#10;一人当たり面積最大値テキスト">
          <a:extLst>
            <a:ext uri="{FF2B5EF4-FFF2-40B4-BE49-F238E27FC236}">
              <a16:creationId xmlns:a16="http://schemas.microsoft.com/office/drawing/2014/main" id="{69A989F9-9B52-4179-83A4-2E7C929A1F42}"/>
            </a:ext>
          </a:extLst>
        </xdr:cNvPr>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63" name="直線コネクタ 762">
          <a:extLst>
            <a:ext uri="{FF2B5EF4-FFF2-40B4-BE49-F238E27FC236}">
              <a16:creationId xmlns:a16="http://schemas.microsoft.com/office/drawing/2014/main" id="{CD22E361-FFE4-42B4-A549-2244F37CB01A}"/>
            </a:ext>
          </a:extLst>
        </xdr:cNvPr>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764" name="【消防施設】&#10;一人当たり面積平均値テキスト">
          <a:extLst>
            <a:ext uri="{FF2B5EF4-FFF2-40B4-BE49-F238E27FC236}">
              <a16:creationId xmlns:a16="http://schemas.microsoft.com/office/drawing/2014/main" id="{C38CBE1C-FF75-4793-B25C-7CB8AC1678EC}"/>
            </a:ext>
          </a:extLst>
        </xdr:cNvPr>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65" name="フローチャート: 判断 764">
          <a:extLst>
            <a:ext uri="{FF2B5EF4-FFF2-40B4-BE49-F238E27FC236}">
              <a16:creationId xmlns:a16="http://schemas.microsoft.com/office/drawing/2014/main" id="{5BBFF26C-FAD2-481A-A6F5-F97EB656192F}"/>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66" name="フローチャート: 判断 765">
          <a:extLst>
            <a:ext uri="{FF2B5EF4-FFF2-40B4-BE49-F238E27FC236}">
              <a16:creationId xmlns:a16="http://schemas.microsoft.com/office/drawing/2014/main" id="{56B80C36-CB84-412F-B6BF-547DD687889E}"/>
            </a:ext>
          </a:extLst>
        </xdr:cNvPr>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67" name="フローチャート: 判断 766">
          <a:extLst>
            <a:ext uri="{FF2B5EF4-FFF2-40B4-BE49-F238E27FC236}">
              <a16:creationId xmlns:a16="http://schemas.microsoft.com/office/drawing/2014/main" id="{7A6990C8-7B8C-4180-A131-16D8EA69E3D1}"/>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68" name="フローチャート: 判断 767">
          <a:extLst>
            <a:ext uri="{FF2B5EF4-FFF2-40B4-BE49-F238E27FC236}">
              <a16:creationId xmlns:a16="http://schemas.microsoft.com/office/drawing/2014/main" id="{4EA8C92A-8C45-44F0-94ED-63BA65E4B194}"/>
            </a:ext>
          </a:extLst>
        </xdr:cNvPr>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769" name="フローチャート: 判断 768">
          <a:extLst>
            <a:ext uri="{FF2B5EF4-FFF2-40B4-BE49-F238E27FC236}">
              <a16:creationId xmlns:a16="http://schemas.microsoft.com/office/drawing/2014/main" id="{21B55DBD-875D-445F-B6D8-A960B0AABC9B}"/>
            </a:ext>
          </a:extLst>
        </xdr:cNvPr>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A57225EE-9332-4405-8786-E9B459843D4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5149E7D2-CE31-4143-9E2B-FB16BA6398A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799814FD-1B7E-404A-BC71-7C4A9D0C926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2594C05A-468F-4D5D-BE90-3A863F3B3B1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4" name="テキスト ボックス 773">
          <a:extLst>
            <a:ext uri="{FF2B5EF4-FFF2-40B4-BE49-F238E27FC236}">
              <a16:creationId xmlns:a16="http://schemas.microsoft.com/office/drawing/2014/main" id="{7BE4CC2D-CA3D-4037-9BDC-C7CFC7B0B61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113945</xdr:rowOff>
    </xdr:from>
    <xdr:to>
      <xdr:col>116</xdr:col>
      <xdr:colOff>114300</xdr:colOff>
      <xdr:row>84</xdr:row>
      <xdr:rowOff>44095</xdr:rowOff>
    </xdr:to>
    <xdr:sp macro="" textlink="">
      <xdr:nvSpPr>
        <xdr:cNvPr id="775" name="楕円 774">
          <a:extLst>
            <a:ext uri="{FF2B5EF4-FFF2-40B4-BE49-F238E27FC236}">
              <a16:creationId xmlns:a16="http://schemas.microsoft.com/office/drawing/2014/main" id="{BAB25E62-6A35-46F9-BC70-B7D055EE864F}"/>
            </a:ext>
          </a:extLst>
        </xdr:cNvPr>
        <xdr:cNvSpPr/>
      </xdr:nvSpPr>
      <xdr:spPr>
        <a:xfrm>
          <a:off x="22110700" y="143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136822</xdr:rowOff>
    </xdr:from>
    <xdr:ext cx="469744" cy="259045"/>
    <xdr:sp macro="" textlink="">
      <xdr:nvSpPr>
        <xdr:cNvPr id="776" name="【消防施設】&#10;一人当たり面積該当値テキスト">
          <a:extLst>
            <a:ext uri="{FF2B5EF4-FFF2-40B4-BE49-F238E27FC236}">
              <a16:creationId xmlns:a16="http://schemas.microsoft.com/office/drawing/2014/main" id="{83EAD172-4CF3-4681-9ADD-B9E46A0C1723}"/>
            </a:ext>
          </a:extLst>
        </xdr:cNvPr>
        <xdr:cNvSpPr txBox="1"/>
      </xdr:nvSpPr>
      <xdr:spPr>
        <a:xfrm>
          <a:off x="22199600" y="1419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121259</xdr:rowOff>
    </xdr:from>
    <xdr:to>
      <xdr:col>112</xdr:col>
      <xdr:colOff>38100</xdr:colOff>
      <xdr:row>84</xdr:row>
      <xdr:rowOff>51409</xdr:rowOff>
    </xdr:to>
    <xdr:sp macro="" textlink="">
      <xdr:nvSpPr>
        <xdr:cNvPr id="777" name="楕円 776">
          <a:extLst>
            <a:ext uri="{FF2B5EF4-FFF2-40B4-BE49-F238E27FC236}">
              <a16:creationId xmlns:a16="http://schemas.microsoft.com/office/drawing/2014/main" id="{51EBEA9A-4D18-49EE-88AD-504E4F13B10B}"/>
            </a:ext>
          </a:extLst>
        </xdr:cNvPr>
        <xdr:cNvSpPr/>
      </xdr:nvSpPr>
      <xdr:spPr>
        <a:xfrm>
          <a:off x="21272500" y="1435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164745</xdr:rowOff>
    </xdr:from>
    <xdr:to>
      <xdr:col>116</xdr:col>
      <xdr:colOff>63500</xdr:colOff>
      <xdr:row>84</xdr:row>
      <xdr:rowOff>609</xdr:rowOff>
    </xdr:to>
    <xdr:cxnSp macro="">
      <xdr:nvCxnSpPr>
        <xdr:cNvPr id="778" name="直線コネクタ 777">
          <a:extLst>
            <a:ext uri="{FF2B5EF4-FFF2-40B4-BE49-F238E27FC236}">
              <a16:creationId xmlns:a16="http://schemas.microsoft.com/office/drawing/2014/main" id="{B8C7512A-B3A4-4559-9B9E-ED4909E64FE3}"/>
            </a:ext>
          </a:extLst>
        </xdr:cNvPr>
        <xdr:cNvCxnSpPr/>
      </xdr:nvCxnSpPr>
      <xdr:spPr>
        <a:xfrm flipV="1">
          <a:off x="21323300" y="14395095"/>
          <a:ext cx="8382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124918</xdr:rowOff>
    </xdr:from>
    <xdr:to>
      <xdr:col>107</xdr:col>
      <xdr:colOff>101600</xdr:colOff>
      <xdr:row>84</xdr:row>
      <xdr:rowOff>55068</xdr:rowOff>
    </xdr:to>
    <xdr:sp macro="" textlink="">
      <xdr:nvSpPr>
        <xdr:cNvPr id="779" name="楕円 778">
          <a:extLst>
            <a:ext uri="{FF2B5EF4-FFF2-40B4-BE49-F238E27FC236}">
              <a16:creationId xmlns:a16="http://schemas.microsoft.com/office/drawing/2014/main" id="{155C85D4-8FD0-4DF4-B9F5-566170B12886}"/>
            </a:ext>
          </a:extLst>
        </xdr:cNvPr>
        <xdr:cNvSpPr/>
      </xdr:nvSpPr>
      <xdr:spPr>
        <a:xfrm>
          <a:off x="20383500" y="1435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xdr:rowOff>
    </xdr:from>
    <xdr:to>
      <xdr:col>111</xdr:col>
      <xdr:colOff>177800</xdr:colOff>
      <xdr:row>84</xdr:row>
      <xdr:rowOff>4268</xdr:rowOff>
    </xdr:to>
    <xdr:cxnSp macro="">
      <xdr:nvCxnSpPr>
        <xdr:cNvPr id="780" name="直線コネクタ 779">
          <a:extLst>
            <a:ext uri="{FF2B5EF4-FFF2-40B4-BE49-F238E27FC236}">
              <a16:creationId xmlns:a16="http://schemas.microsoft.com/office/drawing/2014/main" id="{02098610-A056-4682-A4B1-C94942183613}"/>
            </a:ext>
          </a:extLst>
        </xdr:cNvPr>
        <xdr:cNvCxnSpPr/>
      </xdr:nvCxnSpPr>
      <xdr:spPr>
        <a:xfrm flipV="1">
          <a:off x="20434300" y="14402409"/>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141376</xdr:rowOff>
    </xdr:from>
    <xdr:to>
      <xdr:col>102</xdr:col>
      <xdr:colOff>165100</xdr:colOff>
      <xdr:row>84</xdr:row>
      <xdr:rowOff>71526</xdr:rowOff>
    </xdr:to>
    <xdr:sp macro="" textlink="">
      <xdr:nvSpPr>
        <xdr:cNvPr id="781" name="楕円 780">
          <a:extLst>
            <a:ext uri="{FF2B5EF4-FFF2-40B4-BE49-F238E27FC236}">
              <a16:creationId xmlns:a16="http://schemas.microsoft.com/office/drawing/2014/main" id="{D870F149-1BB8-4070-9319-6A0C27D9E357}"/>
            </a:ext>
          </a:extLst>
        </xdr:cNvPr>
        <xdr:cNvSpPr/>
      </xdr:nvSpPr>
      <xdr:spPr>
        <a:xfrm>
          <a:off x="19494500" y="1437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4268</xdr:rowOff>
    </xdr:from>
    <xdr:to>
      <xdr:col>107</xdr:col>
      <xdr:colOff>50800</xdr:colOff>
      <xdr:row>84</xdr:row>
      <xdr:rowOff>20726</xdr:rowOff>
    </xdr:to>
    <xdr:cxnSp macro="">
      <xdr:nvCxnSpPr>
        <xdr:cNvPr id="782" name="直線コネクタ 781">
          <a:extLst>
            <a:ext uri="{FF2B5EF4-FFF2-40B4-BE49-F238E27FC236}">
              <a16:creationId xmlns:a16="http://schemas.microsoft.com/office/drawing/2014/main" id="{36F365AD-9B40-4EDB-AA02-3928B15B8924}"/>
            </a:ext>
          </a:extLst>
        </xdr:cNvPr>
        <xdr:cNvCxnSpPr/>
      </xdr:nvCxnSpPr>
      <xdr:spPr>
        <a:xfrm flipV="1">
          <a:off x="19545300" y="14406068"/>
          <a:ext cx="889000" cy="1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125289</xdr:rowOff>
    </xdr:from>
    <xdr:ext cx="469744" cy="259045"/>
    <xdr:sp macro="" textlink="">
      <xdr:nvSpPr>
        <xdr:cNvPr id="783" name="n_1aveValue【消防施設】&#10;一人当たり面積">
          <a:extLst>
            <a:ext uri="{FF2B5EF4-FFF2-40B4-BE49-F238E27FC236}">
              <a16:creationId xmlns:a16="http://schemas.microsoft.com/office/drawing/2014/main" id="{6C5D2287-F339-4212-9369-56EDB7CA5341}"/>
            </a:ext>
          </a:extLst>
        </xdr:cNvPr>
        <xdr:cNvSpPr txBox="1"/>
      </xdr:nvSpPr>
      <xdr:spPr>
        <a:xfrm>
          <a:off x="21075727" y="1469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784" name="n_2aveValue【消防施設】&#10;一人当たり面積">
          <a:extLst>
            <a:ext uri="{FF2B5EF4-FFF2-40B4-BE49-F238E27FC236}">
              <a16:creationId xmlns:a16="http://schemas.microsoft.com/office/drawing/2014/main" id="{21F71FC9-DA06-4F00-A100-90EF74F95B37}"/>
            </a:ext>
          </a:extLst>
        </xdr:cNvPr>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128948</xdr:rowOff>
    </xdr:from>
    <xdr:ext cx="469744" cy="259045"/>
    <xdr:sp macro="" textlink="">
      <xdr:nvSpPr>
        <xdr:cNvPr id="785" name="n_3aveValue【消防施設】&#10;一人当たり面積">
          <a:extLst>
            <a:ext uri="{FF2B5EF4-FFF2-40B4-BE49-F238E27FC236}">
              <a16:creationId xmlns:a16="http://schemas.microsoft.com/office/drawing/2014/main" id="{45479C74-0ACC-4F0E-8709-A5A13D88E9AF}"/>
            </a:ext>
          </a:extLst>
        </xdr:cNvPr>
        <xdr:cNvSpPr txBox="1"/>
      </xdr:nvSpPr>
      <xdr:spPr>
        <a:xfrm>
          <a:off x="19310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786" name="n_4aveValue【消防施設】&#10;一人当たり面積">
          <a:extLst>
            <a:ext uri="{FF2B5EF4-FFF2-40B4-BE49-F238E27FC236}">
              <a16:creationId xmlns:a16="http://schemas.microsoft.com/office/drawing/2014/main" id="{EAC2BFA6-0D50-40E0-B4C0-E1B8467C3CC6}"/>
            </a:ext>
          </a:extLst>
        </xdr:cNvPr>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67936</xdr:rowOff>
    </xdr:from>
    <xdr:ext cx="469744" cy="259045"/>
    <xdr:sp macro="" textlink="">
      <xdr:nvSpPr>
        <xdr:cNvPr id="787" name="n_1mainValue【消防施設】&#10;一人当たり面積">
          <a:extLst>
            <a:ext uri="{FF2B5EF4-FFF2-40B4-BE49-F238E27FC236}">
              <a16:creationId xmlns:a16="http://schemas.microsoft.com/office/drawing/2014/main" id="{2ED7D083-EE7B-4130-B136-C8D51497796A}"/>
            </a:ext>
          </a:extLst>
        </xdr:cNvPr>
        <xdr:cNvSpPr txBox="1"/>
      </xdr:nvSpPr>
      <xdr:spPr>
        <a:xfrm>
          <a:off x="21075727" y="1412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71595</xdr:rowOff>
    </xdr:from>
    <xdr:ext cx="469744" cy="259045"/>
    <xdr:sp macro="" textlink="">
      <xdr:nvSpPr>
        <xdr:cNvPr id="788" name="n_2mainValue【消防施設】&#10;一人当たり面積">
          <a:extLst>
            <a:ext uri="{FF2B5EF4-FFF2-40B4-BE49-F238E27FC236}">
              <a16:creationId xmlns:a16="http://schemas.microsoft.com/office/drawing/2014/main" id="{59D9A075-DA86-4697-A311-7CE5D315FC74}"/>
            </a:ext>
          </a:extLst>
        </xdr:cNvPr>
        <xdr:cNvSpPr txBox="1"/>
      </xdr:nvSpPr>
      <xdr:spPr>
        <a:xfrm>
          <a:off x="20199427" y="14130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88053</xdr:rowOff>
    </xdr:from>
    <xdr:ext cx="469744" cy="259045"/>
    <xdr:sp macro="" textlink="">
      <xdr:nvSpPr>
        <xdr:cNvPr id="789" name="n_3mainValue【消防施設】&#10;一人当たり面積">
          <a:extLst>
            <a:ext uri="{FF2B5EF4-FFF2-40B4-BE49-F238E27FC236}">
              <a16:creationId xmlns:a16="http://schemas.microsoft.com/office/drawing/2014/main" id="{A39ED4AC-15C3-42E0-A57D-AEDF773892CF}"/>
            </a:ext>
          </a:extLst>
        </xdr:cNvPr>
        <xdr:cNvSpPr txBox="1"/>
      </xdr:nvSpPr>
      <xdr:spPr>
        <a:xfrm>
          <a:off x="19310427" y="1414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0" name="正方形/長方形 789">
          <a:extLst>
            <a:ext uri="{FF2B5EF4-FFF2-40B4-BE49-F238E27FC236}">
              <a16:creationId xmlns:a16="http://schemas.microsoft.com/office/drawing/2014/main" id="{72C4E0B4-EE7D-455A-8EA2-EAC98E2BB9B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1" name="正方形/長方形 790">
          <a:extLst>
            <a:ext uri="{FF2B5EF4-FFF2-40B4-BE49-F238E27FC236}">
              <a16:creationId xmlns:a16="http://schemas.microsoft.com/office/drawing/2014/main" id="{91A65F50-1169-4FD9-8EB0-678A293C847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2" name="正方形/長方形 791">
          <a:extLst>
            <a:ext uri="{FF2B5EF4-FFF2-40B4-BE49-F238E27FC236}">
              <a16:creationId xmlns:a16="http://schemas.microsoft.com/office/drawing/2014/main" id="{7E86ED22-1E9F-4BFB-8F99-A4ED0E5C2EE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3" name="正方形/長方形 792">
          <a:extLst>
            <a:ext uri="{FF2B5EF4-FFF2-40B4-BE49-F238E27FC236}">
              <a16:creationId xmlns:a16="http://schemas.microsoft.com/office/drawing/2014/main" id="{2DC5B682-7469-45D2-9871-C7907349BE5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4" name="正方形/長方形 793">
          <a:extLst>
            <a:ext uri="{FF2B5EF4-FFF2-40B4-BE49-F238E27FC236}">
              <a16:creationId xmlns:a16="http://schemas.microsoft.com/office/drawing/2014/main" id="{08B8CD17-2EB3-439D-8316-DF3FF3991FF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5" name="正方形/長方形 794">
          <a:extLst>
            <a:ext uri="{FF2B5EF4-FFF2-40B4-BE49-F238E27FC236}">
              <a16:creationId xmlns:a16="http://schemas.microsoft.com/office/drawing/2014/main" id="{D4462C3C-6061-4E52-82DD-916A7B04A04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6" name="正方形/長方形 795">
          <a:extLst>
            <a:ext uri="{FF2B5EF4-FFF2-40B4-BE49-F238E27FC236}">
              <a16:creationId xmlns:a16="http://schemas.microsoft.com/office/drawing/2014/main" id="{32CF161D-EAA8-4CBB-AF42-910F8DB2A6F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7" name="正方形/長方形 796">
          <a:extLst>
            <a:ext uri="{FF2B5EF4-FFF2-40B4-BE49-F238E27FC236}">
              <a16:creationId xmlns:a16="http://schemas.microsoft.com/office/drawing/2014/main" id="{5FECE87A-3AA5-4FFD-9C8E-1CB956FF66E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8" name="テキスト ボックス 797">
          <a:extLst>
            <a:ext uri="{FF2B5EF4-FFF2-40B4-BE49-F238E27FC236}">
              <a16:creationId xmlns:a16="http://schemas.microsoft.com/office/drawing/2014/main" id="{E3653A30-16D9-43E5-9185-5D53BCB5EAA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9" name="直線コネクタ 798">
          <a:extLst>
            <a:ext uri="{FF2B5EF4-FFF2-40B4-BE49-F238E27FC236}">
              <a16:creationId xmlns:a16="http://schemas.microsoft.com/office/drawing/2014/main" id="{8F3CB5D1-3401-4795-88DF-69120CC5855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0" name="テキスト ボックス 799">
          <a:extLst>
            <a:ext uri="{FF2B5EF4-FFF2-40B4-BE49-F238E27FC236}">
              <a16:creationId xmlns:a16="http://schemas.microsoft.com/office/drawing/2014/main" id="{FE6DAAC7-0394-42D2-AF90-F4A68FAB5A3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1" name="直線コネクタ 800">
          <a:extLst>
            <a:ext uri="{FF2B5EF4-FFF2-40B4-BE49-F238E27FC236}">
              <a16:creationId xmlns:a16="http://schemas.microsoft.com/office/drawing/2014/main" id="{E40CD32E-EDE7-4D57-802E-E34B16D3ECF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2" name="テキスト ボックス 801">
          <a:extLst>
            <a:ext uri="{FF2B5EF4-FFF2-40B4-BE49-F238E27FC236}">
              <a16:creationId xmlns:a16="http://schemas.microsoft.com/office/drawing/2014/main" id="{9E046D30-2354-46C6-9D4F-6B1A98A1FD4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3" name="直線コネクタ 802">
          <a:extLst>
            <a:ext uri="{FF2B5EF4-FFF2-40B4-BE49-F238E27FC236}">
              <a16:creationId xmlns:a16="http://schemas.microsoft.com/office/drawing/2014/main" id="{9B1CB9B7-752D-4D41-A367-FDBDBC2EC0F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4" name="テキスト ボックス 803">
          <a:extLst>
            <a:ext uri="{FF2B5EF4-FFF2-40B4-BE49-F238E27FC236}">
              <a16:creationId xmlns:a16="http://schemas.microsoft.com/office/drawing/2014/main" id="{616AE9EE-0CAE-44DB-81DD-34D5AD03CB8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5" name="直線コネクタ 804">
          <a:extLst>
            <a:ext uri="{FF2B5EF4-FFF2-40B4-BE49-F238E27FC236}">
              <a16:creationId xmlns:a16="http://schemas.microsoft.com/office/drawing/2014/main" id="{369840F9-BB58-4B2B-8250-D31852C522F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6" name="テキスト ボックス 805">
          <a:extLst>
            <a:ext uri="{FF2B5EF4-FFF2-40B4-BE49-F238E27FC236}">
              <a16:creationId xmlns:a16="http://schemas.microsoft.com/office/drawing/2014/main" id="{EE7F1B0E-6E57-4607-B035-CCD16D73659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7" name="直線コネクタ 806">
          <a:extLst>
            <a:ext uri="{FF2B5EF4-FFF2-40B4-BE49-F238E27FC236}">
              <a16:creationId xmlns:a16="http://schemas.microsoft.com/office/drawing/2014/main" id="{59A2AAD1-D421-4A5D-AD12-70DE0107A27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8" name="テキスト ボックス 807">
          <a:extLst>
            <a:ext uri="{FF2B5EF4-FFF2-40B4-BE49-F238E27FC236}">
              <a16:creationId xmlns:a16="http://schemas.microsoft.com/office/drawing/2014/main" id="{E4D84C26-0EB6-466F-8EE6-82884EAFC76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9" name="直線コネクタ 808">
          <a:extLst>
            <a:ext uri="{FF2B5EF4-FFF2-40B4-BE49-F238E27FC236}">
              <a16:creationId xmlns:a16="http://schemas.microsoft.com/office/drawing/2014/main" id="{53D73F27-043E-435B-95CA-81FBAE3A117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0" name="テキスト ボックス 809">
          <a:extLst>
            <a:ext uri="{FF2B5EF4-FFF2-40B4-BE49-F238E27FC236}">
              <a16:creationId xmlns:a16="http://schemas.microsoft.com/office/drawing/2014/main" id="{411392E2-4D61-409D-B593-CB6F8BE4969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1" name="直線コネクタ 810">
          <a:extLst>
            <a:ext uri="{FF2B5EF4-FFF2-40B4-BE49-F238E27FC236}">
              <a16:creationId xmlns:a16="http://schemas.microsoft.com/office/drawing/2014/main" id="{41DF30F7-67FE-4FB9-AABD-24E202E78CD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2" name="テキスト ボックス 811">
          <a:extLst>
            <a:ext uri="{FF2B5EF4-FFF2-40B4-BE49-F238E27FC236}">
              <a16:creationId xmlns:a16="http://schemas.microsoft.com/office/drawing/2014/main" id="{FE192059-8C5C-4523-9952-C8D7BE7AB3E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3" name="直線コネクタ 812">
          <a:extLst>
            <a:ext uri="{FF2B5EF4-FFF2-40B4-BE49-F238E27FC236}">
              <a16:creationId xmlns:a16="http://schemas.microsoft.com/office/drawing/2014/main" id="{156D0174-ED9F-4FEE-B501-77D3F72B5DC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4" name="【庁舎】&#10;有形固定資産減価償却率グラフ枠">
          <a:extLst>
            <a:ext uri="{FF2B5EF4-FFF2-40B4-BE49-F238E27FC236}">
              <a16:creationId xmlns:a16="http://schemas.microsoft.com/office/drawing/2014/main" id="{E3F465AA-71FE-4A21-A6FC-183D659C6DA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15" name="直線コネクタ 814">
          <a:extLst>
            <a:ext uri="{FF2B5EF4-FFF2-40B4-BE49-F238E27FC236}">
              <a16:creationId xmlns:a16="http://schemas.microsoft.com/office/drawing/2014/main" id="{B521B7EB-67CF-4A14-8D34-F83041AE5531}"/>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6" name="【庁舎】&#10;有形固定資産減価償却率最小値テキスト">
          <a:extLst>
            <a:ext uri="{FF2B5EF4-FFF2-40B4-BE49-F238E27FC236}">
              <a16:creationId xmlns:a16="http://schemas.microsoft.com/office/drawing/2014/main" id="{6D77184E-4850-4DA8-8D43-1F065ECCA56C}"/>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17" name="直線コネクタ 816">
          <a:extLst>
            <a:ext uri="{FF2B5EF4-FFF2-40B4-BE49-F238E27FC236}">
              <a16:creationId xmlns:a16="http://schemas.microsoft.com/office/drawing/2014/main" id="{17085DD5-A016-4B07-93F3-76A5C55451E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18" name="【庁舎】&#10;有形固定資産減価償却率最大値テキスト">
          <a:extLst>
            <a:ext uri="{FF2B5EF4-FFF2-40B4-BE49-F238E27FC236}">
              <a16:creationId xmlns:a16="http://schemas.microsoft.com/office/drawing/2014/main" id="{FFD28E31-8010-4623-AA2B-121088C8F740}"/>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19" name="直線コネクタ 818">
          <a:extLst>
            <a:ext uri="{FF2B5EF4-FFF2-40B4-BE49-F238E27FC236}">
              <a16:creationId xmlns:a16="http://schemas.microsoft.com/office/drawing/2014/main" id="{5DF44A63-D651-4DD1-B88D-2C99BA3809D0}"/>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20" name="【庁舎】&#10;有形固定資産減価償却率平均値テキスト">
          <a:extLst>
            <a:ext uri="{FF2B5EF4-FFF2-40B4-BE49-F238E27FC236}">
              <a16:creationId xmlns:a16="http://schemas.microsoft.com/office/drawing/2014/main" id="{729F7947-E9B7-4843-8851-3DE4F2230B0F}"/>
            </a:ext>
          </a:extLst>
        </xdr:cNvPr>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21" name="フローチャート: 判断 820">
          <a:extLst>
            <a:ext uri="{FF2B5EF4-FFF2-40B4-BE49-F238E27FC236}">
              <a16:creationId xmlns:a16="http://schemas.microsoft.com/office/drawing/2014/main" id="{EC8E9B5E-D025-43BB-8BC6-E36B5D835A88}"/>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22" name="フローチャート: 判断 821">
          <a:extLst>
            <a:ext uri="{FF2B5EF4-FFF2-40B4-BE49-F238E27FC236}">
              <a16:creationId xmlns:a16="http://schemas.microsoft.com/office/drawing/2014/main" id="{79EC8DE8-FD44-4847-A1D2-627D8E985B33}"/>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23" name="フローチャート: 判断 822">
          <a:extLst>
            <a:ext uri="{FF2B5EF4-FFF2-40B4-BE49-F238E27FC236}">
              <a16:creationId xmlns:a16="http://schemas.microsoft.com/office/drawing/2014/main" id="{7237FEE8-5890-4DB2-9ED9-99C8E6092D4B}"/>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24" name="フローチャート: 判断 823">
          <a:extLst>
            <a:ext uri="{FF2B5EF4-FFF2-40B4-BE49-F238E27FC236}">
              <a16:creationId xmlns:a16="http://schemas.microsoft.com/office/drawing/2014/main" id="{D9E73F27-B9C6-43E8-8A44-0F36A2AE9E74}"/>
            </a:ext>
          </a:extLst>
        </xdr:cNvPr>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25" name="フローチャート: 判断 824">
          <a:extLst>
            <a:ext uri="{FF2B5EF4-FFF2-40B4-BE49-F238E27FC236}">
              <a16:creationId xmlns:a16="http://schemas.microsoft.com/office/drawing/2014/main" id="{E75BA413-E647-402D-A741-3E70155D4E52}"/>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AA522E59-39F3-4592-8CAC-B13B9C91C50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330DE59B-DFAA-46B3-9650-41426218176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E1DFD3B8-599A-44A6-BEA6-1823A05C672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B290160C-5BD9-4E31-BD1B-DA43D8ADA49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DDE3C6BC-75E0-474F-876B-77B31BE58CB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129902</xdr:rowOff>
    </xdr:from>
    <xdr:to>
      <xdr:col>85</xdr:col>
      <xdr:colOff>177800</xdr:colOff>
      <xdr:row>105</xdr:row>
      <xdr:rowOff>60052</xdr:rowOff>
    </xdr:to>
    <xdr:sp macro="" textlink="">
      <xdr:nvSpPr>
        <xdr:cNvPr id="831" name="楕円 830">
          <a:extLst>
            <a:ext uri="{FF2B5EF4-FFF2-40B4-BE49-F238E27FC236}">
              <a16:creationId xmlns:a16="http://schemas.microsoft.com/office/drawing/2014/main" id="{E38BC9DE-5485-46A3-AF52-A4D8BE6F8FC7}"/>
            </a:ext>
          </a:extLst>
        </xdr:cNvPr>
        <xdr:cNvSpPr/>
      </xdr:nvSpPr>
      <xdr:spPr>
        <a:xfrm>
          <a:off x="162687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108329</xdr:rowOff>
    </xdr:from>
    <xdr:ext cx="405111" cy="259045"/>
    <xdr:sp macro="" textlink="">
      <xdr:nvSpPr>
        <xdr:cNvPr id="832" name="【庁舎】&#10;有形固定資産減価償却率該当値テキスト">
          <a:extLst>
            <a:ext uri="{FF2B5EF4-FFF2-40B4-BE49-F238E27FC236}">
              <a16:creationId xmlns:a16="http://schemas.microsoft.com/office/drawing/2014/main" id="{1DC17E3E-A70E-4A00-B4B1-08B45E5A762D}"/>
            </a:ext>
          </a:extLst>
        </xdr:cNvPr>
        <xdr:cNvSpPr txBox="1"/>
      </xdr:nvSpPr>
      <xdr:spPr>
        <a:xfrm>
          <a:off x="16357600"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79284</xdr:rowOff>
    </xdr:from>
    <xdr:to>
      <xdr:col>81</xdr:col>
      <xdr:colOff>101600</xdr:colOff>
      <xdr:row>105</xdr:row>
      <xdr:rowOff>9434</xdr:rowOff>
    </xdr:to>
    <xdr:sp macro="" textlink="">
      <xdr:nvSpPr>
        <xdr:cNvPr id="833" name="楕円 832">
          <a:extLst>
            <a:ext uri="{FF2B5EF4-FFF2-40B4-BE49-F238E27FC236}">
              <a16:creationId xmlns:a16="http://schemas.microsoft.com/office/drawing/2014/main" id="{6A03C13D-1BC3-4EAE-9B3E-4C2AC84AB445}"/>
            </a:ext>
          </a:extLst>
        </xdr:cNvPr>
        <xdr:cNvSpPr/>
      </xdr:nvSpPr>
      <xdr:spPr>
        <a:xfrm>
          <a:off x="15430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130084</xdr:rowOff>
    </xdr:from>
    <xdr:to>
      <xdr:col>85</xdr:col>
      <xdr:colOff>127000</xdr:colOff>
      <xdr:row>105</xdr:row>
      <xdr:rowOff>9252</xdr:rowOff>
    </xdr:to>
    <xdr:cxnSp macro="">
      <xdr:nvCxnSpPr>
        <xdr:cNvPr id="834" name="直線コネクタ 833">
          <a:extLst>
            <a:ext uri="{FF2B5EF4-FFF2-40B4-BE49-F238E27FC236}">
              <a16:creationId xmlns:a16="http://schemas.microsoft.com/office/drawing/2014/main" id="{84E8FAC9-FC85-4C0C-A1E9-7ACC51FD5E78}"/>
            </a:ext>
          </a:extLst>
        </xdr:cNvPr>
        <xdr:cNvCxnSpPr/>
      </xdr:nvCxnSpPr>
      <xdr:spPr>
        <a:xfrm>
          <a:off x="15481300" y="17960884"/>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66221</xdr:rowOff>
    </xdr:from>
    <xdr:to>
      <xdr:col>76</xdr:col>
      <xdr:colOff>165100</xdr:colOff>
      <xdr:row>104</xdr:row>
      <xdr:rowOff>167821</xdr:rowOff>
    </xdr:to>
    <xdr:sp macro="" textlink="">
      <xdr:nvSpPr>
        <xdr:cNvPr id="835" name="楕円 834">
          <a:extLst>
            <a:ext uri="{FF2B5EF4-FFF2-40B4-BE49-F238E27FC236}">
              <a16:creationId xmlns:a16="http://schemas.microsoft.com/office/drawing/2014/main" id="{2FAC364E-B2AF-4D79-B935-1394066E2123}"/>
            </a:ext>
          </a:extLst>
        </xdr:cNvPr>
        <xdr:cNvSpPr/>
      </xdr:nvSpPr>
      <xdr:spPr>
        <a:xfrm>
          <a:off x="14541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117021</xdr:rowOff>
    </xdr:from>
    <xdr:to>
      <xdr:col>81</xdr:col>
      <xdr:colOff>50800</xdr:colOff>
      <xdr:row>104</xdr:row>
      <xdr:rowOff>130084</xdr:rowOff>
    </xdr:to>
    <xdr:cxnSp macro="">
      <xdr:nvCxnSpPr>
        <xdr:cNvPr id="836" name="直線コネクタ 835">
          <a:extLst>
            <a:ext uri="{FF2B5EF4-FFF2-40B4-BE49-F238E27FC236}">
              <a16:creationId xmlns:a16="http://schemas.microsoft.com/office/drawing/2014/main" id="{5260E4CB-DD8C-49A8-8A5C-B272FC4284B6}"/>
            </a:ext>
          </a:extLst>
        </xdr:cNvPr>
        <xdr:cNvCxnSpPr/>
      </xdr:nvCxnSpPr>
      <xdr:spPr>
        <a:xfrm>
          <a:off x="14592300" y="1794782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10705</xdr:rowOff>
    </xdr:from>
    <xdr:to>
      <xdr:col>72</xdr:col>
      <xdr:colOff>38100</xdr:colOff>
      <xdr:row>104</xdr:row>
      <xdr:rowOff>112305</xdr:rowOff>
    </xdr:to>
    <xdr:sp macro="" textlink="">
      <xdr:nvSpPr>
        <xdr:cNvPr id="837" name="楕円 836">
          <a:extLst>
            <a:ext uri="{FF2B5EF4-FFF2-40B4-BE49-F238E27FC236}">
              <a16:creationId xmlns:a16="http://schemas.microsoft.com/office/drawing/2014/main" id="{08200474-FC4D-4631-A429-EA9019D9EC7F}"/>
            </a:ext>
          </a:extLst>
        </xdr:cNvPr>
        <xdr:cNvSpPr/>
      </xdr:nvSpPr>
      <xdr:spPr>
        <a:xfrm>
          <a:off x="13652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61505</xdr:rowOff>
    </xdr:from>
    <xdr:to>
      <xdr:col>76</xdr:col>
      <xdr:colOff>114300</xdr:colOff>
      <xdr:row>104</xdr:row>
      <xdr:rowOff>117021</xdr:rowOff>
    </xdr:to>
    <xdr:cxnSp macro="">
      <xdr:nvCxnSpPr>
        <xdr:cNvPr id="838" name="直線コネクタ 837">
          <a:extLst>
            <a:ext uri="{FF2B5EF4-FFF2-40B4-BE49-F238E27FC236}">
              <a16:creationId xmlns:a16="http://schemas.microsoft.com/office/drawing/2014/main" id="{4787B918-555E-4185-9C5D-D6DC32A55049}"/>
            </a:ext>
          </a:extLst>
        </xdr:cNvPr>
        <xdr:cNvCxnSpPr/>
      </xdr:nvCxnSpPr>
      <xdr:spPr>
        <a:xfrm>
          <a:off x="13703300" y="17892305"/>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839" name="n_1aveValue【庁舎】&#10;有形固定資産減価償却率">
          <a:extLst>
            <a:ext uri="{FF2B5EF4-FFF2-40B4-BE49-F238E27FC236}">
              <a16:creationId xmlns:a16="http://schemas.microsoft.com/office/drawing/2014/main" id="{7AE8F84F-7111-446A-B7B7-5BB75806879D}"/>
            </a:ext>
          </a:extLst>
        </xdr:cNvPr>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840" name="n_2aveValue【庁舎】&#10;有形固定資産減価償却率">
          <a:extLst>
            <a:ext uri="{FF2B5EF4-FFF2-40B4-BE49-F238E27FC236}">
              <a16:creationId xmlns:a16="http://schemas.microsoft.com/office/drawing/2014/main" id="{7DC4625C-6CAC-4908-8F9F-6B3EDB0F6800}"/>
            </a:ext>
          </a:extLst>
        </xdr:cNvPr>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56078</xdr:rowOff>
    </xdr:from>
    <xdr:ext cx="405111" cy="259045"/>
    <xdr:sp macro="" textlink="">
      <xdr:nvSpPr>
        <xdr:cNvPr id="841" name="n_3aveValue【庁舎】&#10;有形固定資産減価償却率">
          <a:extLst>
            <a:ext uri="{FF2B5EF4-FFF2-40B4-BE49-F238E27FC236}">
              <a16:creationId xmlns:a16="http://schemas.microsoft.com/office/drawing/2014/main" id="{FE025877-D810-4285-8AB4-F6F23742A50F}"/>
            </a:ext>
          </a:extLst>
        </xdr:cNvPr>
        <xdr:cNvSpPr txBox="1"/>
      </xdr:nvSpPr>
      <xdr:spPr>
        <a:xfrm>
          <a:off x="13500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842" name="n_4aveValue【庁舎】&#10;有形固定資産減価償却率">
          <a:extLst>
            <a:ext uri="{FF2B5EF4-FFF2-40B4-BE49-F238E27FC236}">
              <a16:creationId xmlns:a16="http://schemas.microsoft.com/office/drawing/2014/main" id="{596A3D1E-BFDD-416B-92E1-2E373371FA65}"/>
            </a:ext>
          </a:extLst>
        </xdr:cNvPr>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25961</xdr:rowOff>
    </xdr:from>
    <xdr:ext cx="405111" cy="259045"/>
    <xdr:sp macro="" textlink="">
      <xdr:nvSpPr>
        <xdr:cNvPr id="843" name="n_1mainValue【庁舎】&#10;有形固定資産減価償却率">
          <a:extLst>
            <a:ext uri="{FF2B5EF4-FFF2-40B4-BE49-F238E27FC236}">
              <a16:creationId xmlns:a16="http://schemas.microsoft.com/office/drawing/2014/main" id="{A8151B1E-9F89-49B1-A2A6-AA5FDF1DBD62}"/>
            </a:ext>
          </a:extLst>
        </xdr:cNvPr>
        <xdr:cNvSpPr txBox="1"/>
      </xdr:nvSpPr>
      <xdr:spPr>
        <a:xfrm>
          <a:off x="152660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12898</xdr:rowOff>
    </xdr:from>
    <xdr:ext cx="405111" cy="259045"/>
    <xdr:sp macro="" textlink="">
      <xdr:nvSpPr>
        <xdr:cNvPr id="844" name="n_2mainValue【庁舎】&#10;有形固定資産減価償却率">
          <a:extLst>
            <a:ext uri="{FF2B5EF4-FFF2-40B4-BE49-F238E27FC236}">
              <a16:creationId xmlns:a16="http://schemas.microsoft.com/office/drawing/2014/main" id="{824491BC-353B-44EE-8D93-B3FBACEDD092}"/>
            </a:ext>
          </a:extLst>
        </xdr:cNvPr>
        <xdr:cNvSpPr txBox="1"/>
      </xdr:nvSpPr>
      <xdr:spPr>
        <a:xfrm>
          <a:off x="14389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128832</xdr:rowOff>
    </xdr:from>
    <xdr:ext cx="405111" cy="259045"/>
    <xdr:sp macro="" textlink="">
      <xdr:nvSpPr>
        <xdr:cNvPr id="845" name="n_3mainValue【庁舎】&#10;有形固定資産減価償却率">
          <a:extLst>
            <a:ext uri="{FF2B5EF4-FFF2-40B4-BE49-F238E27FC236}">
              <a16:creationId xmlns:a16="http://schemas.microsoft.com/office/drawing/2014/main" id="{872A5B8C-4E70-4C3F-93BD-C4842D40276F}"/>
            </a:ext>
          </a:extLst>
        </xdr:cNvPr>
        <xdr:cNvSpPr txBox="1"/>
      </xdr:nvSpPr>
      <xdr:spPr>
        <a:xfrm>
          <a:off x="13500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6" name="正方形/長方形 845">
          <a:extLst>
            <a:ext uri="{FF2B5EF4-FFF2-40B4-BE49-F238E27FC236}">
              <a16:creationId xmlns:a16="http://schemas.microsoft.com/office/drawing/2014/main" id="{73D704BC-39DB-4BBF-A2B6-4937134322C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7" name="正方形/長方形 846">
          <a:extLst>
            <a:ext uri="{FF2B5EF4-FFF2-40B4-BE49-F238E27FC236}">
              <a16:creationId xmlns:a16="http://schemas.microsoft.com/office/drawing/2014/main" id="{3E0009DE-8084-439D-89DC-F7F9612E93C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8" name="正方形/長方形 847">
          <a:extLst>
            <a:ext uri="{FF2B5EF4-FFF2-40B4-BE49-F238E27FC236}">
              <a16:creationId xmlns:a16="http://schemas.microsoft.com/office/drawing/2014/main" id="{F883722F-E557-450D-98F3-D4D8B7AC459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9" name="正方形/長方形 848">
          <a:extLst>
            <a:ext uri="{FF2B5EF4-FFF2-40B4-BE49-F238E27FC236}">
              <a16:creationId xmlns:a16="http://schemas.microsoft.com/office/drawing/2014/main" id="{7BFC3460-D445-4CD4-8927-4E6D8CD566F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0" name="正方形/長方形 849">
          <a:extLst>
            <a:ext uri="{FF2B5EF4-FFF2-40B4-BE49-F238E27FC236}">
              <a16:creationId xmlns:a16="http://schemas.microsoft.com/office/drawing/2014/main" id="{EE3FEF97-B6A6-4532-B35F-0932320612F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1" name="正方形/長方形 850">
          <a:extLst>
            <a:ext uri="{FF2B5EF4-FFF2-40B4-BE49-F238E27FC236}">
              <a16:creationId xmlns:a16="http://schemas.microsoft.com/office/drawing/2014/main" id="{D3838FE4-9B1C-40C4-A1FE-266479FE6E0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2" name="正方形/長方形 851">
          <a:extLst>
            <a:ext uri="{FF2B5EF4-FFF2-40B4-BE49-F238E27FC236}">
              <a16:creationId xmlns:a16="http://schemas.microsoft.com/office/drawing/2014/main" id="{70C246FD-D5E6-49F6-AD1E-80D39C6CA79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3" name="正方形/長方形 852">
          <a:extLst>
            <a:ext uri="{FF2B5EF4-FFF2-40B4-BE49-F238E27FC236}">
              <a16:creationId xmlns:a16="http://schemas.microsoft.com/office/drawing/2014/main" id="{B9E51EF9-8F79-4EB5-94BF-EFBCDA251F1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4" name="テキスト ボックス 853">
          <a:extLst>
            <a:ext uri="{FF2B5EF4-FFF2-40B4-BE49-F238E27FC236}">
              <a16:creationId xmlns:a16="http://schemas.microsoft.com/office/drawing/2014/main" id="{3F40B995-AF7F-4535-A437-6F81A39FDF8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5" name="直線コネクタ 854">
          <a:extLst>
            <a:ext uri="{FF2B5EF4-FFF2-40B4-BE49-F238E27FC236}">
              <a16:creationId xmlns:a16="http://schemas.microsoft.com/office/drawing/2014/main" id="{8198260D-A95F-4F40-AED8-8F9DBA687B2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6" name="直線コネクタ 855">
          <a:extLst>
            <a:ext uri="{FF2B5EF4-FFF2-40B4-BE49-F238E27FC236}">
              <a16:creationId xmlns:a16="http://schemas.microsoft.com/office/drawing/2014/main" id="{C62A1396-0B8E-45E0-B2CA-3B4D233DE91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7" name="テキスト ボックス 856">
          <a:extLst>
            <a:ext uri="{FF2B5EF4-FFF2-40B4-BE49-F238E27FC236}">
              <a16:creationId xmlns:a16="http://schemas.microsoft.com/office/drawing/2014/main" id="{FCCC20D5-B486-49DB-BEB5-2AE22E322C6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8" name="直線コネクタ 857">
          <a:extLst>
            <a:ext uri="{FF2B5EF4-FFF2-40B4-BE49-F238E27FC236}">
              <a16:creationId xmlns:a16="http://schemas.microsoft.com/office/drawing/2014/main" id="{CB1F97B5-4943-41AF-B9D9-8DE454B8DF6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9" name="テキスト ボックス 858">
          <a:extLst>
            <a:ext uri="{FF2B5EF4-FFF2-40B4-BE49-F238E27FC236}">
              <a16:creationId xmlns:a16="http://schemas.microsoft.com/office/drawing/2014/main" id="{016B8E72-6859-4EA5-A3B8-85CC2388741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0" name="直線コネクタ 859">
          <a:extLst>
            <a:ext uri="{FF2B5EF4-FFF2-40B4-BE49-F238E27FC236}">
              <a16:creationId xmlns:a16="http://schemas.microsoft.com/office/drawing/2014/main" id="{577443B1-B9DC-44B3-B8FB-4713B713702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1" name="テキスト ボックス 860">
          <a:extLst>
            <a:ext uri="{FF2B5EF4-FFF2-40B4-BE49-F238E27FC236}">
              <a16:creationId xmlns:a16="http://schemas.microsoft.com/office/drawing/2014/main" id="{DD286B06-05EB-4DFB-8032-A92AA55BB8A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2" name="直線コネクタ 861">
          <a:extLst>
            <a:ext uri="{FF2B5EF4-FFF2-40B4-BE49-F238E27FC236}">
              <a16:creationId xmlns:a16="http://schemas.microsoft.com/office/drawing/2014/main" id="{F9EE9B7B-D1F0-4622-9ADA-2BC9F644856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3" name="テキスト ボックス 862">
          <a:extLst>
            <a:ext uri="{FF2B5EF4-FFF2-40B4-BE49-F238E27FC236}">
              <a16:creationId xmlns:a16="http://schemas.microsoft.com/office/drawing/2014/main" id="{94C06391-7045-441D-9D31-F46EB150209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4" name="直線コネクタ 863">
          <a:extLst>
            <a:ext uri="{FF2B5EF4-FFF2-40B4-BE49-F238E27FC236}">
              <a16:creationId xmlns:a16="http://schemas.microsoft.com/office/drawing/2014/main" id="{5D17B090-3AAB-4BAF-A13A-80CF8AB4742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5" name="テキスト ボックス 864">
          <a:extLst>
            <a:ext uri="{FF2B5EF4-FFF2-40B4-BE49-F238E27FC236}">
              <a16:creationId xmlns:a16="http://schemas.microsoft.com/office/drawing/2014/main" id="{8529A7B2-4562-4B6B-A79A-E5C20DF2E30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6" name="直線コネクタ 865">
          <a:extLst>
            <a:ext uri="{FF2B5EF4-FFF2-40B4-BE49-F238E27FC236}">
              <a16:creationId xmlns:a16="http://schemas.microsoft.com/office/drawing/2014/main" id="{11DF9857-2DAF-4048-8478-3A62759382B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7" name="テキスト ボックス 866">
          <a:extLst>
            <a:ext uri="{FF2B5EF4-FFF2-40B4-BE49-F238E27FC236}">
              <a16:creationId xmlns:a16="http://schemas.microsoft.com/office/drawing/2014/main" id="{A3B9D4DA-8EE7-4B78-95CD-0227C34F6E5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8" name="直線コネクタ 867">
          <a:extLst>
            <a:ext uri="{FF2B5EF4-FFF2-40B4-BE49-F238E27FC236}">
              <a16:creationId xmlns:a16="http://schemas.microsoft.com/office/drawing/2014/main" id="{81C41750-3819-4639-A1CA-FC681A61CA7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9" name="テキスト ボックス 868">
          <a:extLst>
            <a:ext uri="{FF2B5EF4-FFF2-40B4-BE49-F238E27FC236}">
              <a16:creationId xmlns:a16="http://schemas.microsoft.com/office/drawing/2014/main" id="{2326B33E-E073-4E17-8FF1-9681D8FDB27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0" name="【庁舎】&#10;一人当たり面積グラフ枠">
          <a:extLst>
            <a:ext uri="{FF2B5EF4-FFF2-40B4-BE49-F238E27FC236}">
              <a16:creationId xmlns:a16="http://schemas.microsoft.com/office/drawing/2014/main" id="{857BE6EF-FB00-4A68-8AA9-63E3B46A0B5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71" name="直線コネクタ 870">
          <a:extLst>
            <a:ext uri="{FF2B5EF4-FFF2-40B4-BE49-F238E27FC236}">
              <a16:creationId xmlns:a16="http://schemas.microsoft.com/office/drawing/2014/main" id="{DCA8165F-5A58-47AB-AA12-CFE24CA36512}"/>
            </a:ext>
          </a:extLst>
        </xdr:cNvPr>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72" name="【庁舎】&#10;一人当たり面積最小値テキスト">
          <a:extLst>
            <a:ext uri="{FF2B5EF4-FFF2-40B4-BE49-F238E27FC236}">
              <a16:creationId xmlns:a16="http://schemas.microsoft.com/office/drawing/2014/main" id="{C52E6F49-66A0-417D-87AC-E0B0C4BB44A1}"/>
            </a:ext>
          </a:extLst>
        </xdr:cNvPr>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73" name="直線コネクタ 872">
          <a:extLst>
            <a:ext uri="{FF2B5EF4-FFF2-40B4-BE49-F238E27FC236}">
              <a16:creationId xmlns:a16="http://schemas.microsoft.com/office/drawing/2014/main" id="{E4C78B3B-638F-447C-9FF8-B140C74746AA}"/>
            </a:ext>
          </a:extLst>
        </xdr:cNvPr>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74" name="【庁舎】&#10;一人当たり面積最大値テキスト">
          <a:extLst>
            <a:ext uri="{FF2B5EF4-FFF2-40B4-BE49-F238E27FC236}">
              <a16:creationId xmlns:a16="http://schemas.microsoft.com/office/drawing/2014/main" id="{0A18EED5-EFD1-40B4-9063-E8B49ECA7ED7}"/>
            </a:ext>
          </a:extLst>
        </xdr:cNvPr>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75" name="直線コネクタ 874">
          <a:extLst>
            <a:ext uri="{FF2B5EF4-FFF2-40B4-BE49-F238E27FC236}">
              <a16:creationId xmlns:a16="http://schemas.microsoft.com/office/drawing/2014/main" id="{850DDF04-9C77-40BA-9621-8CDBB9DECA71}"/>
            </a:ext>
          </a:extLst>
        </xdr:cNvPr>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876" name="【庁舎】&#10;一人当たり面積平均値テキスト">
          <a:extLst>
            <a:ext uri="{FF2B5EF4-FFF2-40B4-BE49-F238E27FC236}">
              <a16:creationId xmlns:a16="http://schemas.microsoft.com/office/drawing/2014/main" id="{37C002DA-526A-469D-8466-6B141D439DDD}"/>
            </a:ext>
          </a:extLst>
        </xdr:cNvPr>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77" name="フローチャート: 判断 876">
          <a:extLst>
            <a:ext uri="{FF2B5EF4-FFF2-40B4-BE49-F238E27FC236}">
              <a16:creationId xmlns:a16="http://schemas.microsoft.com/office/drawing/2014/main" id="{B9F037EC-143B-4329-86C4-2BD9397D89CD}"/>
            </a:ext>
          </a:extLst>
        </xdr:cNvPr>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78" name="フローチャート: 判断 877">
          <a:extLst>
            <a:ext uri="{FF2B5EF4-FFF2-40B4-BE49-F238E27FC236}">
              <a16:creationId xmlns:a16="http://schemas.microsoft.com/office/drawing/2014/main" id="{0232B3FF-5FE3-4B14-B334-DE563A363FF3}"/>
            </a:ext>
          </a:extLst>
        </xdr:cNvPr>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79" name="フローチャート: 判断 878">
          <a:extLst>
            <a:ext uri="{FF2B5EF4-FFF2-40B4-BE49-F238E27FC236}">
              <a16:creationId xmlns:a16="http://schemas.microsoft.com/office/drawing/2014/main" id="{9E24ECB7-378D-4996-A8BD-CE2A42C4CEB7}"/>
            </a:ext>
          </a:extLst>
        </xdr:cNvPr>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80" name="フローチャート: 判断 879">
          <a:extLst>
            <a:ext uri="{FF2B5EF4-FFF2-40B4-BE49-F238E27FC236}">
              <a16:creationId xmlns:a16="http://schemas.microsoft.com/office/drawing/2014/main" id="{78236B0E-91E1-4714-8677-D0CDC0151041}"/>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881" name="フローチャート: 判断 880">
          <a:extLst>
            <a:ext uri="{FF2B5EF4-FFF2-40B4-BE49-F238E27FC236}">
              <a16:creationId xmlns:a16="http://schemas.microsoft.com/office/drawing/2014/main" id="{B476ADFC-FE9E-44C6-AA4B-2B924ADB3644}"/>
            </a:ext>
          </a:extLst>
        </xdr:cNvPr>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B2817827-9D5F-455A-959F-24E207EC91A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E097998F-0DC0-495E-9E60-9BDF8C8151C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4DDE0EBD-A1FD-4F7E-B3B8-782A69B0B87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49AEA812-FD44-4CED-BF1D-6B58DF3B39E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5ED140F2-3CE2-4DB0-81AB-0521019B3B8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9071</xdr:rowOff>
    </xdr:from>
    <xdr:to>
      <xdr:col>116</xdr:col>
      <xdr:colOff>114300</xdr:colOff>
      <xdr:row>99</xdr:row>
      <xdr:rowOff>110671</xdr:rowOff>
    </xdr:to>
    <xdr:sp macro="" textlink="">
      <xdr:nvSpPr>
        <xdr:cNvPr id="887" name="楕円 886">
          <a:extLst>
            <a:ext uri="{FF2B5EF4-FFF2-40B4-BE49-F238E27FC236}">
              <a16:creationId xmlns:a16="http://schemas.microsoft.com/office/drawing/2014/main" id="{5B60A9B2-C0D0-46A3-9263-AF672F3C46DE}"/>
            </a:ext>
          </a:extLst>
        </xdr:cNvPr>
        <xdr:cNvSpPr/>
      </xdr:nvSpPr>
      <xdr:spPr>
        <a:xfrm>
          <a:off x="22110700" y="1698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98</xdr:row>
      <xdr:rowOff>133548</xdr:rowOff>
    </xdr:from>
    <xdr:ext cx="469744" cy="259045"/>
    <xdr:sp macro="" textlink="">
      <xdr:nvSpPr>
        <xdr:cNvPr id="888" name="【庁舎】&#10;一人当たり面積該当値テキスト">
          <a:extLst>
            <a:ext uri="{FF2B5EF4-FFF2-40B4-BE49-F238E27FC236}">
              <a16:creationId xmlns:a16="http://schemas.microsoft.com/office/drawing/2014/main" id="{DCEDFD73-5504-4CBD-B3F2-B53382BBD432}"/>
            </a:ext>
          </a:extLst>
        </xdr:cNvPr>
        <xdr:cNvSpPr txBox="1"/>
      </xdr:nvSpPr>
      <xdr:spPr>
        <a:xfrm>
          <a:off x="22199600" y="1693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43362</xdr:rowOff>
    </xdr:from>
    <xdr:to>
      <xdr:col>112</xdr:col>
      <xdr:colOff>38100</xdr:colOff>
      <xdr:row>99</xdr:row>
      <xdr:rowOff>144962</xdr:rowOff>
    </xdr:to>
    <xdr:sp macro="" textlink="">
      <xdr:nvSpPr>
        <xdr:cNvPr id="889" name="楕円 888">
          <a:extLst>
            <a:ext uri="{FF2B5EF4-FFF2-40B4-BE49-F238E27FC236}">
              <a16:creationId xmlns:a16="http://schemas.microsoft.com/office/drawing/2014/main" id="{E67DD102-1AC3-4C4F-91DF-6DFB33654DAD}"/>
            </a:ext>
          </a:extLst>
        </xdr:cNvPr>
        <xdr:cNvSpPr/>
      </xdr:nvSpPr>
      <xdr:spPr>
        <a:xfrm>
          <a:off x="21272500" y="1701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59871</xdr:rowOff>
    </xdr:from>
    <xdr:to>
      <xdr:col>116</xdr:col>
      <xdr:colOff>63500</xdr:colOff>
      <xdr:row>99</xdr:row>
      <xdr:rowOff>94162</xdr:rowOff>
    </xdr:to>
    <xdr:cxnSp macro="">
      <xdr:nvCxnSpPr>
        <xdr:cNvPr id="890" name="直線コネクタ 889">
          <a:extLst>
            <a:ext uri="{FF2B5EF4-FFF2-40B4-BE49-F238E27FC236}">
              <a16:creationId xmlns:a16="http://schemas.microsoft.com/office/drawing/2014/main" id="{BF7325A4-36FD-46D5-945B-B08A608A78A6}"/>
            </a:ext>
          </a:extLst>
        </xdr:cNvPr>
        <xdr:cNvCxnSpPr/>
      </xdr:nvCxnSpPr>
      <xdr:spPr>
        <a:xfrm flipV="1">
          <a:off x="21323300" y="1703342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64588</xdr:rowOff>
    </xdr:from>
    <xdr:to>
      <xdr:col>107</xdr:col>
      <xdr:colOff>101600</xdr:colOff>
      <xdr:row>99</xdr:row>
      <xdr:rowOff>166188</xdr:rowOff>
    </xdr:to>
    <xdr:sp macro="" textlink="">
      <xdr:nvSpPr>
        <xdr:cNvPr id="891" name="楕円 890">
          <a:extLst>
            <a:ext uri="{FF2B5EF4-FFF2-40B4-BE49-F238E27FC236}">
              <a16:creationId xmlns:a16="http://schemas.microsoft.com/office/drawing/2014/main" id="{68287DDA-B7E9-48DC-8D46-74411B3D857B}"/>
            </a:ext>
          </a:extLst>
        </xdr:cNvPr>
        <xdr:cNvSpPr/>
      </xdr:nvSpPr>
      <xdr:spPr>
        <a:xfrm>
          <a:off x="20383500" y="1703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94162</xdr:rowOff>
    </xdr:from>
    <xdr:to>
      <xdr:col>111</xdr:col>
      <xdr:colOff>177800</xdr:colOff>
      <xdr:row>99</xdr:row>
      <xdr:rowOff>115388</xdr:rowOff>
    </xdr:to>
    <xdr:cxnSp macro="">
      <xdr:nvCxnSpPr>
        <xdr:cNvPr id="892" name="直線コネクタ 891">
          <a:extLst>
            <a:ext uri="{FF2B5EF4-FFF2-40B4-BE49-F238E27FC236}">
              <a16:creationId xmlns:a16="http://schemas.microsoft.com/office/drawing/2014/main" id="{BE9E57CA-B369-4F31-BCAE-9925849AF58A}"/>
            </a:ext>
          </a:extLst>
        </xdr:cNvPr>
        <xdr:cNvCxnSpPr/>
      </xdr:nvCxnSpPr>
      <xdr:spPr>
        <a:xfrm flipV="1">
          <a:off x="20434300" y="17067712"/>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87449</xdr:rowOff>
    </xdr:from>
    <xdr:to>
      <xdr:col>102</xdr:col>
      <xdr:colOff>165100</xdr:colOff>
      <xdr:row>100</xdr:row>
      <xdr:rowOff>17599</xdr:rowOff>
    </xdr:to>
    <xdr:sp macro="" textlink="">
      <xdr:nvSpPr>
        <xdr:cNvPr id="893" name="楕円 892">
          <a:extLst>
            <a:ext uri="{FF2B5EF4-FFF2-40B4-BE49-F238E27FC236}">
              <a16:creationId xmlns:a16="http://schemas.microsoft.com/office/drawing/2014/main" id="{CE23A202-CAD2-427E-9DA1-72FCC7C4B352}"/>
            </a:ext>
          </a:extLst>
        </xdr:cNvPr>
        <xdr:cNvSpPr/>
      </xdr:nvSpPr>
      <xdr:spPr>
        <a:xfrm>
          <a:off x="19494500" y="1706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99</xdr:row>
      <xdr:rowOff>115388</xdr:rowOff>
    </xdr:from>
    <xdr:to>
      <xdr:col>107</xdr:col>
      <xdr:colOff>50800</xdr:colOff>
      <xdr:row>99</xdr:row>
      <xdr:rowOff>138249</xdr:rowOff>
    </xdr:to>
    <xdr:cxnSp macro="">
      <xdr:nvCxnSpPr>
        <xdr:cNvPr id="894" name="直線コネクタ 893">
          <a:extLst>
            <a:ext uri="{FF2B5EF4-FFF2-40B4-BE49-F238E27FC236}">
              <a16:creationId xmlns:a16="http://schemas.microsoft.com/office/drawing/2014/main" id="{CCC5B9D4-E95A-46E4-A436-EE04C2A53D6B}"/>
            </a:ext>
          </a:extLst>
        </xdr:cNvPr>
        <xdr:cNvCxnSpPr/>
      </xdr:nvCxnSpPr>
      <xdr:spPr>
        <a:xfrm flipV="1">
          <a:off x="19545300" y="1708893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167113</xdr:rowOff>
    </xdr:from>
    <xdr:ext cx="469744" cy="259045"/>
    <xdr:sp macro="" textlink="">
      <xdr:nvSpPr>
        <xdr:cNvPr id="895" name="n_1aveValue【庁舎】&#10;一人当たり面積">
          <a:extLst>
            <a:ext uri="{FF2B5EF4-FFF2-40B4-BE49-F238E27FC236}">
              <a16:creationId xmlns:a16="http://schemas.microsoft.com/office/drawing/2014/main" id="{1CE164D6-8278-4DB5-AAFD-4422633A4E86}"/>
            </a:ext>
          </a:extLst>
        </xdr:cNvPr>
        <xdr:cNvSpPr txBox="1"/>
      </xdr:nvSpPr>
      <xdr:spPr>
        <a:xfrm>
          <a:off x="21075727" y="181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11991</xdr:rowOff>
    </xdr:from>
    <xdr:ext cx="469744" cy="259045"/>
    <xdr:sp macro="" textlink="">
      <xdr:nvSpPr>
        <xdr:cNvPr id="896" name="n_2aveValue【庁舎】&#10;一人当たり面積">
          <a:extLst>
            <a:ext uri="{FF2B5EF4-FFF2-40B4-BE49-F238E27FC236}">
              <a16:creationId xmlns:a16="http://schemas.microsoft.com/office/drawing/2014/main" id="{81BE212A-2141-4FB6-BB1A-FE0A8A0B3C38}"/>
            </a:ext>
          </a:extLst>
        </xdr:cNvPr>
        <xdr:cNvSpPr txBox="1"/>
      </xdr:nvSpPr>
      <xdr:spPr>
        <a:xfrm>
          <a:off x="20199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897" name="n_3aveValue【庁舎】&#10;一人当たり面積">
          <a:extLst>
            <a:ext uri="{FF2B5EF4-FFF2-40B4-BE49-F238E27FC236}">
              <a16:creationId xmlns:a16="http://schemas.microsoft.com/office/drawing/2014/main" id="{9AF9E51E-2600-4F58-8422-E2889E654B8C}"/>
            </a:ext>
          </a:extLst>
        </xdr:cNvPr>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898" name="n_4aveValue【庁舎】&#10;一人当たり面積">
          <a:extLst>
            <a:ext uri="{FF2B5EF4-FFF2-40B4-BE49-F238E27FC236}">
              <a16:creationId xmlns:a16="http://schemas.microsoft.com/office/drawing/2014/main" id="{3DEAC543-322F-4F88-9099-8BA6758B2426}"/>
            </a:ext>
          </a:extLst>
        </xdr:cNvPr>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97</xdr:row>
      <xdr:rowOff>161489</xdr:rowOff>
    </xdr:from>
    <xdr:ext cx="469744" cy="259045"/>
    <xdr:sp macro="" textlink="">
      <xdr:nvSpPr>
        <xdr:cNvPr id="899" name="n_1mainValue【庁舎】&#10;一人当たり面積">
          <a:extLst>
            <a:ext uri="{FF2B5EF4-FFF2-40B4-BE49-F238E27FC236}">
              <a16:creationId xmlns:a16="http://schemas.microsoft.com/office/drawing/2014/main" id="{65499BE7-8CF5-4AC7-BFCD-638A088264D9}"/>
            </a:ext>
          </a:extLst>
        </xdr:cNvPr>
        <xdr:cNvSpPr txBox="1"/>
      </xdr:nvSpPr>
      <xdr:spPr>
        <a:xfrm>
          <a:off x="21075727" y="1679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11265</xdr:rowOff>
    </xdr:from>
    <xdr:ext cx="469744" cy="259045"/>
    <xdr:sp macro="" textlink="">
      <xdr:nvSpPr>
        <xdr:cNvPr id="900" name="n_2mainValue【庁舎】&#10;一人当たり面積">
          <a:extLst>
            <a:ext uri="{FF2B5EF4-FFF2-40B4-BE49-F238E27FC236}">
              <a16:creationId xmlns:a16="http://schemas.microsoft.com/office/drawing/2014/main" id="{371013CE-7DE2-4907-8833-683416D7928F}"/>
            </a:ext>
          </a:extLst>
        </xdr:cNvPr>
        <xdr:cNvSpPr txBox="1"/>
      </xdr:nvSpPr>
      <xdr:spPr>
        <a:xfrm>
          <a:off x="20199427" y="1681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34126</xdr:rowOff>
    </xdr:from>
    <xdr:ext cx="469744" cy="259045"/>
    <xdr:sp macro="" textlink="">
      <xdr:nvSpPr>
        <xdr:cNvPr id="901" name="n_3mainValue【庁舎】&#10;一人当たり面積">
          <a:extLst>
            <a:ext uri="{FF2B5EF4-FFF2-40B4-BE49-F238E27FC236}">
              <a16:creationId xmlns:a16="http://schemas.microsoft.com/office/drawing/2014/main" id="{36D012E4-4560-4799-AAA2-8D35744DBF4D}"/>
            </a:ext>
          </a:extLst>
        </xdr:cNvPr>
        <xdr:cNvSpPr txBox="1"/>
      </xdr:nvSpPr>
      <xdr:spPr>
        <a:xfrm>
          <a:off x="19310427" y="1683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2" name="正方形/長方形 901">
          <a:extLst>
            <a:ext uri="{FF2B5EF4-FFF2-40B4-BE49-F238E27FC236}">
              <a16:creationId xmlns:a16="http://schemas.microsoft.com/office/drawing/2014/main" id="{69591F00-7671-4F36-B3AD-B4A9B8AC6D9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3" name="正方形/長方形 902">
          <a:extLst>
            <a:ext uri="{FF2B5EF4-FFF2-40B4-BE49-F238E27FC236}">
              <a16:creationId xmlns:a16="http://schemas.microsoft.com/office/drawing/2014/main" id="{8978B206-4FB5-4539-93B2-61F516A8B98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4" name="テキスト ボックス 903">
          <a:extLst>
            <a:ext uri="{FF2B5EF4-FFF2-40B4-BE49-F238E27FC236}">
              <a16:creationId xmlns:a16="http://schemas.microsoft.com/office/drawing/2014/main" id="{AC7FD14E-1288-4F36-BEC1-79BBB45AA92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有形固定資産減価償却率が類似団体内平均値よりも上回っている施設分類は、</a:t>
          </a:r>
          <a:r>
            <a:rPr kumimoji="1" lang="ja-JP" altLang="en-US" sz="1100">
              <a:solidFill>
                <a:schemeClr val="dk1"/>
              </a:solidFill>
              <a:effectLst/>
              <a:latin typeface="+mn-lt"/>
              <a:ea typeface="+mn-ea"/>
              <a:cs typeface="+mn-cs"/>
            </a:rPr>
            <a:t>「体育館・プール」、「</a:t>
          </a:r>
          <a:r>
            <a:rPr kumimoji="1" lang="ja-JP" altLang="ja-JP" sz="1100">
              <a:solidFill>
                <a:schemeClr val="dk1"/>
              </a:solidFill>
              <a:effectLst/>
              <a:latin typeface="+mn-lt"/>
              <a:ea typeface="+mn-ea"/>
              <a:cs typeface="+mn-cs"/>
            </a:rPr>
            <a:t>消防施設</a:t>
          </a:r>
          <a:r>
            <a:rPr kumimoji="1" lang="ja-JP" altLang="en-US" sz="1100">
              <a:solidFill>
                <a:schemeClr val="dk1"/>
              </a:solidFill>
              <a:effectLst/>
              <a:latin typeface="+mn-lt"/>
              <a:ea typeface="+mn-ea"/>
              <a:cs typeface="+mn-cs"/>
            </a:rPr>
            <a:t>」、「保健センター・保健所」、「庁舎」</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このうち、体育館については</a:t>
          </a:r>
          <a:r>
            <a:rPr lang="ja-JP" altLang="en-US" sz="1100" b="0" i="0" u="none" strike="noStrike" baseline="0">
              <a:solidFill>
                <a:schemeClr val="dk1"/>
              </a:solidFill>
              <a:latin typeface="+mn-lt"/>
              <a:ea typeface="+mn-ea"/>
              <a:cs typeface="+mn-cs"/>
            </a:rPr>
            <a:t>、住民ニーズを踏まえ、サービスの必要性を見直すとともに、施設のあり方を検討する。</a:t>
          </a:r>
          <a:r>
            <a:rPr kumimoji="1" lang="ja-JP" altLang="ja-JP" sz="1100">
              <a:solidFill>
                <a:schemeClr val="dk1"/>
              </a:solidFill>
              <a:effectLst/>
              <a:latin typeface="+mn-lt"/>
              <a:ea typeface="+mn-ea"/>
              <a:cs typeface="+mn-cs"/>
            </a:rPr>
            <a:t>消防施設については多くの消防分団庫や車両等が耐用年数を経過しつつあるため、今後、優先度の高い施設から計画的に更新を実施する。</a:t>
          </a:r>
          <a:endParaRPr kumimoji="1" lang="en-US" altLang="ja-JP" sz="1100">
            <a:solidFill>
              <a:schemeClr val="dk1"/>
            </a:solidFill>
            <a:effectLst/>
            <a:latin typeface="+mn-lt"/>
            <a:ea typeface="+mn-ea"/>
            <a:cs typeface="+mn-cs"/>
          </a:endParaRPr>
        </a:p>
        <a:p>
          <a:r>
            <a:rPr lang="ja-JP" altLang="en-US" sz="1100" b="0" i="0" u="none" strike="noStrike" baseline="0">
              <a:solidFill>
                <a:schemeClr val="dk1"/>
              </a:solidFill>
              <a:latin typeface="+mn-lt"/>
              <a:ea typeface="+mn-ea"/>
              <a:cs typeface="+mn-cs"/>
            </a:rPr>
            <a:t>　保健センターについては長寿命化対策や維持管理コストの縮減に努める。庁舎については建築後</a:t>
          </a:r>
          <a:r>
            <a:rPr lang="en-US" altLang="ja-JP" sz="1100" b="0" i="0" u="none" strike="noStrike" baseline="0">
              <a:solidFill>
                <a:schemeClr val="dk1"/>
              </a:solidFill>
              <a:latin typeface="+mn-lt"/>
              <a:ea typeface="+mn-ea"/>
              <a:cs typeface="+mn-cs"/>
            </a:rPr>
            <a:t>40 </a:t>
          </a:r>
          <a:r>
            <a:rPr lang="ja-JP" altLang="en-US" sz="1100" b="0" i="0" u="none" strike="noStrike" baseline="0">
              <a:solidFill>
                <a:schemeClr val="dk1"/>
              </a:solidFill>
              <a:latin typeface="+mn-lt"/>
              <a:ea typeface="+mn-ea"/>
              <a:cs typeface="+mn-cs"/>
            </a:rPr>
            <a:t>年を経過する施設も見られるため、災害時における重要拠点施設としての役割を維持するため、適切な更新を検討する。</a:t>
          </a:r>
          <a:endParaRPr lang="ja-JP" altLang="ja-JP" sz="1400">
            <a:effectLst/>
          </a:endParaRPr>
        </a:p>
        <a:p>
          <a:r>
            <a:rPr kumimoji="1" lang="ja-JP" altLang="ja-JP" sz="1100">
              <a:solidFill>
                <a:schemeClr val="dk1"/>
              </a:solidFill>
              <a:effectLst/>
              <a:latin typeface="+mn-lt"/>
              <a:ea typeface="+mn-ea"/>
              <a:cs typeface="+mn-cs"/>
            </a:rPr>
            <a:t>　また、それぞれの施設の状況や規模を総合的に検討し、市民サービスと財政状況のバランスがとれるよう、施設の更新や改修を適切に実施する。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長崎県対馬市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30,377
30,143
707.42
33,261,701
32,107,142
700,130
16,886,655
44,441,779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雇用の場が少ないこと等による人口の減少（</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H22</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国勢調査人口：</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34,407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国勢調査人口：</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31,457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人）が続き、財政基盤が弱く、類似団体平均を大きく下回っている。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現状では税収の大きな伸びは期待できないが、効率的な行政運営に努めつつ、移住・定住促進、雇用機会拡充支援、子育て支援等、人口減少抑制につながる事業を展開し、市の活性化、財政基盤の強化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94192</xdr:rowOff>
    </xdr:from>
    <xdr:to>
      <xdr:col>23</xdr:col>
      <xdr:colOff>133350</xdr:colOff>
      <xdr:row>45</xdr:row>
      <xdr:rowOff>94192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8094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94192</xdr:rowOff>
    </xdr:from>
    <xdr:to>
      <xdr:col>19</xdr:col>
      <xdr:colOff>133350</xdr:colOff>
      <xdr:row>45</xdr:row>
      <xdr:rowOff>94192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809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94192</xdr:rowOff>
    </xdr:from>
    <xdr:to>
      <xdr:col>15</xdr:col>
      <xdr:colOff>82550</xdr:colOff>
      <xdr:row>45</xdr:row>
      <xdr:rowOff>94192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809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94192</xdr:rowOff>
    </xdr:from>
    <xdr:to>
      <xdr:col>11</xdr:col>
      <xdr:colOff>31750</xdr:colOff>
      <xdr:row>45</xdr:row>
      <xdr:rowOff>94192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809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43392</xdr:rowOff>
    </xdr:from>
    <xdr:to>
      <xdr:col>23</xdr:col>
      <xdr:colOff>184150</xdr:colOff>
      <xdr:row>45</xdr:row>
      <xdr:rowOff>144992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110719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65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43392</xdr:rowOff>
    </xdr:from>
    <xdr:to>
      <xdr:col>19</xdr:col>
      <xdr:colOff>184150</xdr:colOff>
      <xdr:row>45</xdr:row>
      <xdr:rowOff>144992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129769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845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43392</xdr:rowOff>
    </xdr:from>
    <xdr:to>
      <xdr:col>15</xdr:col>
      <xdr:colOff>133350</xdr:colOff>
      <xdr:row>45</xdr:row>
      <xdr:rowOff>144992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129769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43392</xdr:rowOff>
    </xdr:from>
    <xdr:to>
      <xdr:col>11</xdr:col>
      <xdr:colOff>82550</xdr:colOff>
      <xdr:row>45</xdr:row>
      <xdr:rowOff>144992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129769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43392</xdr:rowOff>
    </xdr:from>
    <xdr:to>
      <xdr:col>7</xdr:col>
      <xdr:colOff>31750</xdr:colOff>
      <xdr:row>45</xdr:row>
      <xdr:rowOff>144992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129769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性質別経費毎に見ると、</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人件費、繰出金</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については前年度に比べて減（</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人件費</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:25.1</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23.7</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、繰出金</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）となったが、物件費、</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扶助費、</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公債費等については前年度に比べて増（物件費</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15.7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16.1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扶助費</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24.7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25.6</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）となり、合計では対前年度比</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ポイントの増となった。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は、近年の大型事業（対馬病院建設負担金等）に係る地方債元金償還の開始等による公債費の増額が見込まれるため、公共施設管理運営の見直し等により効率的な財政運営に努め、財政硬直化の抑制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52070</xdr:rowOff>
    </xdr:from>
    <xdr:to>
      <xdr:col>23</xdr:col>
      <xdr:colOff>133350</xdr:colOff>
      <xdr:row>59</xdr:row>
      <xdr:rowOff>72753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167620"/>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39750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32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7257</xdr:rowOff>
    </xdr:from>
    <xdr:to>
      <xdr:col>19</xdr:col>
      <xdr:colOff>133350</xdr:colOff>
      <xdr:row>59</xdr:row>
      <xdr:rowOff>52070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122807"/>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7257</xdr:rowOff>
    </xdr:from>
    <xdr:to>
      <xdr:col>15</xdr:col>
      <xdr:colOff>82550</xdr:colOff>
      <xdr:row>59</xdr:row>
      <xdr:rowOff>31387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12280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116659</xdr:rowOff>
    </xdr:from>
    <xdr:to>
      <xdr:col>11</xdr:col>
      <xdr:colOff>31750</xdr:colOff>
      <xdr:row>59</xdr:row>
      <xdr:rowOff>31387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06075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160037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21953</xdr:rowOff>
    </xdr:from>
    <xdr:to>
      <xdr:col>23</xdr:col>
      <xdr:colOff>184150</xdr:colOff>
      <xdr:row>59</xdr:row>
      <xdr:rowOff>123553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38480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998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1270</xdr:rowOff>
    </xdr:from>
    <xdr:to>
      <xdr:col>19</xdr:col>
      <xdr:colOff>184150</xdr:colOff>
      <xdr:row>59</xdr:row>
      <xdr:rowOff>102870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113047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127907</xdr:rowOff>
    </xdr:from>
    <xdr:to>
      <xdr:col>15</xdr:col>
      <xdr:colOff>133350</xdr:colOff>
      <xdr:row>59</xdr:row>
      <xdr:rowOff>58057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07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68234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984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152037</xdr:rowOff>
    </xdr:from>
    <xdr:to>
      <xdr:col>11</xdr:col>
      <xdr:colOff>82550</xdr:colOff>
      <xdr:row>59</xdr:row>
      <xdr:rowOff>82187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92364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65859</xdr:rowOff>
    </xdr:from>
    <xdr:to>
      <xdr:col>7</xdr:col>
      <xdr:colOff>31750</xdr:colOff>
      <xdr:row>58</xdr:row>
      <xdr:rowOff>167459</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00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6186</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77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[306,811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険しい地勢で広範囲に集落が点在するため、市役所機能の分散や小規模な保育所、小・中学校の運営等、効率の悪い行政運営を余儀なくされている。</a:t>
          </a:r>
        </a:p>
        <a:p>
          <a:r>
            <a:rPr kumimoji="1" lang="ja-JP" altLang="en-US" sz="1300">
              <a:latin typeface="ＭＳ Ｐゴシック" panose="020B0600070205080204" pitchFamily="50" charset="-128"/>
              <a:ea typeface="ＭＳ Ｐゴシック" panose="020B0600070205080204" pitchFamily="50" charset="-128"/>
            </a:rPr>
            <a:t>　また、離島であるため、海岸漂着物対策に多額の経費を要したり、事業に係る経費が割高になり、他団体に比べ高額になっている。</a:t>
          </a:r>
        </a:p>
        <a:p>
          <a:r>
            <a:rPr kumimoji="1" lang="ja-JP" altLang="en-US" sz="1300">
              <a:latin typeface="ＭＳ Ｐゴシック" panose="020B0600070205080204" pitchFamily="50" charset="-128"/>
              <a:ea typeface="ＭＳ Ｐゴシック" panose="020B0600070205080204" pitchFamily="50" charset="-128"/>
            </a:rPr>
            <a:t>　「対馬市公共施設等総合管理計画」に基づく施設の統廃合や事務の効率化等を進め、経費の抑制に努める。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2375</xdr:rowOff>
    </xdr:from>
    <xdr:to>
      <xdr:col>23</xdr:col>
      <xdr:colOff>133350</xdr:colOff>
      <xdr:row>85</xdr:row>
      <xdr:rowOff>59142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575625"/>
          <a:ext cx="838200" cy="5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169760</xdr:rowOff>
    </xdr:from>
    <xdr:to>
      <xdr:col>19</xdr:col>
      <xdr:colOff>133350</xdr:colOff>
      <xdr:row>85</xdr:row>
      <xdr:rowOff>2375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571560"/>
          <a:ext cx="889000" cy="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134164</xdr:rowOff>
    </xdr:from>
    <xdr:to>
      <xdr:col>15</xdr:col>
      <xdr:colOff>82550</xdr:colOff>
      <xdr:row>84</xdr:row>
      <xdr:rowOff>169760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535964"/>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134164</xdr:rowOff>
    </xdr:from>
    <xdr:to>
      <xdr:col>11</xdr:col>
      <xdr:colOff>31750</xdr:colOff>
      <xdr:row>84</xdr:row>
      <xdr:rowOff>150368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535964"/>
          <a:ext cx="889000" cy="1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8342</xdr:rowOff>
    </xdr:from>
    <xdr:to>
      <xdr:col>23</xdr:col>
      <xdr:colOff>184150</xdr:colOff>
      <xdr:row>85</xdr:row>
      <xdr:rowOff>109942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58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151869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55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123025</xdr:rowOff>
    </xdr:from>
    <xdr:to>
      <xdr:col>19</xdr:col>
      <xdr:colOff>184150</xdr:colOff>
      <xdr:row>85</xdr:row>
      <xdr:rowOff>53175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52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37952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611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118960</xdr:rowOff>
    </xdr:from>
    <xdr:to>
      <xdr:col>15</xdr:col>
      <xdr:colOff>133350</xdr:colOff>
      <xdr:row>85</xdr:row>
      <xdr:rowOff>49110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52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33887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60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83364</xdr:rowOff>
    </xdr:from>
    <xdr:to>
      <xdr:col>11</xdr:col>
      <xdr:colOff>82550</xdr:colOff>
      <xdr:row>85</xdr:row>
      <xdr:rowOff>13514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48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169741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57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99568</xdr:rowOff>
    </xdr:from>
    <xdr:to>
      <xdr:col>7</xdr:col>
      <xdr:colOff>31750</xdr:colOff>
      <xdr:row>85</xdr:row>
      <xdr:rowOff>29718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50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14495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587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類似団体平均と同様に推移しているが、若干平均値を上回っている。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今後は、</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給与制度の見直しを図り、給与水準の適正化に努める。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168628</xdr:rowOff>
    </xdr:from>
    <xdr:to>
      <xdr:col>81</xdr:col>
      <xdr:colOff>44450</xdr:colOff>
      <xdr:row>87</xdr:row>
      <xdr:rowOff>131234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913328"/>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155222</xdr:rowOff>
    </xdr:from>
    <xdr:to>
      <xdr:col>77</xdr:col>
      <xdr:colOff>44450</xdr:colOff>
      <xdr:row>86</xdr:row>
      <xdr:rowOff>168628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89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155222</xdr:rowOff>
    </xdr:from>
    <xdr:to>
      <xdr:col>72</xdr:col>
      <xdr:colOff>203200</xdr:colOff>
      <xdr:row>87</xdr:row>
      <xdr:rowOff>131234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899922"/>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131234</xdr:rowOff>
    </xdr:from>
    <xdr:to>
      <xdr:col>68</xdr:col>
      <xdr:colOff>152400</xdr:colOff>
      <xdr:row>87</xdr:row>
      <xdr:rowOff>144639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50473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52511</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9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117828</xdr:rowOff>
    </xdr:from>
    <xdr:to>
      <xdr:col>77</xdr:col>
      <xdr:colOff>95250</xdr:colOff>
      <xdr:row>87</xdr:row>
      <xdr:rowOff>47978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32755</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94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104422</xdr:rowOff>
    </xdr:from>
    <xdr:to>
      <xdr:col>73</xdr:col>
      <xdr:colOff>44450</xdr:colOff>
      <xdr:row>87</xdr:row>
      <xdr:rowOff>34572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19349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80434</xdr:rowOff>
    </xdr:from>
    <xdr:to>
      <xdr:col>68</xdr:col>
      <xdr:colOff>203200</xdr:colOff>
      <xdr:row>88</xdr:row>
      <xdr:rowOff>10584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166811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93839</xdr:rowOff>
    </xdr:from>
    <xdr:to>
      <xdr:col>64</xdr:col>
      <xdr:colOff>152400</xdr:colOff>
      <xdr:row>88</xdr:row>
      <xdr:rowOff>23989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8766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住民基本台帳人口の減少（住民基本台帳人口：</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31,005</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【H31.1.1】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30,377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【R2.1.1】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）により前年度に比べ増加している。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また、地理的要因等により類似団体平均と比較して大きく上回っている。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住民サービスを低下させないよう配慮しながら事務の効率化を図り、人員の削減に努める。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151493</xdr:rowOff>
    </xdr:from>
    <xdr:to>
      <xdr:col>81</xdr:col>
      <xdr:colOff>44450</xdr:colOff>
      <xdr:row>67</xdr:row>
      <xdr:rowOff>19110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1467193"/>
          <a:ext cx="8382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120469</xdr:rowOff>
    </xdr:from>
    <xdr:to>
      <xdr:col>77</xdr:col>
      <xdr:colOff>44450</xdr:colOff>
      <xdr:row>66</xdr:row>
      <xdr:rowOff>151493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143616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120469</xdr:rowOff>
    </xdr:from>
    <xdr:to>
      <xdr:col>72</xdr:col>
      <xdr:colOff>203200</xdr:colOff>
      <xdr:row>66</xdr:row>
      <xdr:rowOff>123916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143616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64165</xdr:rowOff>
    </xdr:from>
    <xdr:to>
      <xdr:col>68</xdr:col>
      <xdr:colOff>152400</xdr:colOff>
      <xdr:row>66</xdr:row>
      <xdr:rowOff>123916</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1379865"/>
          <a:ext cx="889000" cy="5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139760</xdr:rowOff>
    </xdr:from>
    <xdr:to>
      <xdr:col>81</xdr:col>
      <xdr:colOff>95250</xdr:colOff>
      <xdr:row>67</xdr:row>
      <xdr:rowOff>69910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145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111837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14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100693</xdr:rowOff>
    </xdr:from>
    <xdr:to>
      <xdr:col>77</xdr:col>
      <xdr:colOff>95250</xdr:colOff>
      <xdr:row>67</xdr:row>
      <xdr:rowOff>30843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141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15620</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50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69669</xdr:rowOff>
    </xdr:from>
    <xdr:to>
      <xdr:col>73</xdr:col>
      <xdr:colOff>44450</xdr:colOff>
      <xdr:row>66</xdr:row>
      <xdr:rowOff>171269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138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156046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147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73116</xdr:rowOff>
    </xdr:from>
    <xdr:to>
      <xdr:col>68</xdr:col>
      <xdr:colOff>203200</xdr:colOff>
      <xdr:row>67</xdr:row>
      <xdr:rowOff>3266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138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159493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147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13365</xdr:rowOff>
    </xdr:from>
    <xdr:to>
      <xdr:col>64</xdr:col>
      <xdr:colOff>152400</xdr:colOff>
      <xdr:row>66</xdr:row>
      <xdr:rowOff>114965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132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99742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1415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交付税措置率の低い残債を中心に繰上償還を実施してきたこと等により合併直後に比べ大幅に改善しているが、今後は合併特例債の終了等による交付税措置率の低い地方債発行の増が予想される。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積極的な繰上償還や起債の抑制により比率上昇の抑制に努める。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125095</xdr:rowOff>
    </xdr:from>
    <xdr:to>
      <xdr:col>81</xdr:col>
      <xdr:colOff>44450</xdr:colOff>
      <xdr:row>36</xdr:row>
      <xdr:rowOff>141182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6297295"/>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141182</xdr:rowOff>
    </xdr:from>
    <xdr:to>
      <xdr:col>77</xdr:col>
      <xdr:colOff>44450</xdr:colOff>
      <xdr:row>36</xdr:row>
      <xdr:rowOff>165312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631338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165312</xdr:rowOff>
    </xdr:from>
    <xdr:to>
      <xdr:col>72</xdr:col>
      <xdr:colOff>203200</xdr:colOff>
      <xdr:row>37</xdr:row>
      <xdr:rowOff>20003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6337512"/>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20003</xdr:rowOff>
    </xdr:from>
    <xdr:to>
      <xdr:col>68</xdr:col>
      <xdr:colOff>152400</xdr:colOff>
      <xdr:row>37</xdr:row>
      <xdr:rowOff>34078</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363653"/>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74295</xdr:rowOff>
    </xdr:from>
    <xdr:to>
      <xdr:col>81</xdr:col>
      <xdr:colOff>95250</xdr:colOff>
      <xdr:row>37</xdr:row>
      <xdr:rowOff>4445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24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90822</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09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90382</xdr:rowOff>
    </xdr:from>
    <xdr:to>
      <xdr:col>77</xdr:col>
      <xdr:colOff>95250</xdr:colOff>
      <xdr:row>37</xdr:row>
      <xdr:rowOff>20532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2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30709</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031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114512</xdr:rowOff>
    </xdr:from>
    <xdr:to>
      <xdr:col>73</xdr:col>
      <xdr:colOff>44450</xdr:colOff>
      <xdr:row>37</xdr:row>
      <xdr:rowOff>44662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54839</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05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140653</xdr:rowOff>
    </xdr:from>
    <xdr:to>
      <xdr:col>68</xdr:col>
      <xdr:colOff>203200</xdr:colOff>
      <xdr:row>37</xdr:row>
      <xdr:rowOff>70803</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80980</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08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32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95055</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繰上償還の実施や交付税措置率の高い地方債の活用により年々改善されてきていたが、普通交付税の合併算定替</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終了</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による分母の減等により前年度よりも</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ポイント上昇した。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今後、大型事業の実施による交付税措置率の低い地方債発行の増や基金取り崩しの増、普通交付税の減額による標準財政規模の減が見込まれるため、更に比率が上昇することが予想される。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積極的な繰上償還による地方債残高増額の抑制や職員数の削減による退職手当負担金の減額を図り、比率上昇の抑制に努める。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42355</xdr:rowOff>
    </xdr:from>
    <xdr:to>
      <xdr:col>81</xdr:col>
      <xdr:colOff>44450</xdr:colOff>
      <xdr:row>14</xdr:row>
      <xdr:rowOff>43159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2442655"/>
          <a:ext cx="8382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88705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48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41148</xdr:rowOff>
    </xdr:from>
    <xdr:to>
      <xdr:col>77</xdr:col>
      <xdr:colOff>44450</xdr:colOff>
      <xdr:row>14</xdr:row>
      <xdr:rowOff>42355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5290800" y="2441448"/>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27132</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598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25061</xdr:rowOff>
    </xdr:from>
    <xdr:to>
      <xdr:col>72</xdr:col>
      <xdr:colOff>203200</xdr:colOff>
      <xdr:row>14</xdr:row>
      <xdr:rowOff>41148</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2425361"/>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48446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25061</xdr:rowOff>
    </xdr:from>
    <xdr:to>
      <xdr:col>68</xdr:col>
      <xdr:colOff>152400</xdr:colOff>
      <xdr:row>14</xdr:row>
      <xdr:rowOff>27072</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42536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54077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69761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64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163809</xdr:rowOff>
    </xdr:from>
    <xdr:to>
      <xdr:col>81</xdr:col>
      <xdr:colOff>95250</xdr:colOff>
      <xdr:row>14</xdr:row>
      <xdr:rowOff>93959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39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85086</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31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163005</xdr:rowOff>
    </xdr:from>
    <xdr:to>
      <xdr:col>77</xdr:col>
      <xdr:colOff>95250</xdr:colOff>
      <xdr:row>14</xdr:row>
      <xdr:rowOff>93155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39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103332</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160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161798</xdr:rowOff>
    </xdr:from>
    <xdr:to>
      <xdr:col>73</xdr:col>
      <xdr:colOff>44450</xdr:colOff>
      <xdr:row>14</xdr:row>
      <xdr:rowOff>91948</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39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102125</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15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145711</xdr:rowOff>
    </xdr:from>
    <xdr:to>
      <xdr:col>68</xdr:col>
      <xdr:colOff>203200</xdr:colOff>
      <xdr:row>14</xdr:row>
      <xdr:rowOff>75861</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37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86038</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14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147722</xdr:rowOff>
    </xdr:from>
    <xdr:to>
      <xdr:col>64</xdr:col>
      <xdr:colOff>152400</xdr:colOff>
      <xdr:row>14</xdr:row>
      <xdr:rowOff>77872</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37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88049</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14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長崎県対馬市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30,377
30,143
707.42
33,261,701
32,107,142
700,130
16,886,655
44,441,779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人件費の経常収支比率は類似団体と同程度の比率で推移しているが、人口千人当たりの職員数は、類似団体平均</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10.18</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人に対し本市</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16.69</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人と大きく上回っている。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施設の統廃合等による事務の効率化に努め、人件費の抑制を図る。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142240</xdr:rowOff>
    </xdr:from>
    <xdr:to>
      <xdr:col>24</xdr:col>
      <xdr:colOff>25400</xdr:colOff>
      <xdr:row>37</xdr:row>
      <xdr:rowOff>77470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144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54610</xdr:rowOff>
    </xdr:from>
    <xdr:to>
      <xdr:col>19</xdr:col>
      <xdr:colOff>187325</xdr:colOff>
      <xdr:row>37</xdr:row>
      <xdr:rowOff>77470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98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37</xdr:row>
      <xdr:rowOff>54610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22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68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107967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26670</xdr:rowOff>
    </xdr:from>
    <xdr:to>
      <xdr:col>20</xdr:col>
      <xdr:colOff>38100</xdr:colOff>
      <xdr:row>37</xdr:row>
      <xdr:rowOff>128270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113047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157497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合併以降、物件費の削減に努めてきたが、旅費、燃料費、ごみ収集に係る委託料、スクールバス運行委託料等、地理的要因により行政運営に係る物件費は、他の団体に比べどうしても割高となる。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普通交付税の減額等により経常一般財源が減少する中で、これまでと同様の行政運営では財政の硬直化は避けられない。</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「対馬市</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に基づき施設の統廃合等を計画的に進め、物件費の削減を図る。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137886</xdr:rowOff>
    </xdr:from>
    <xdr:to>
      <xdr:col>82</xdr:col>
      <xdr:colOff>107950</xdr:colOff>
      <xdr:row>19</xdr:row>
      <xdr:rowOff>9978</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223986"/>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94343</xdr:rowOff>
    </xdr:from>
    <xdr:to>
      <xdr:col>78</xdr:col>
      <xdr:colOff>69850</xdr:colOff>
      <xdr:row>18</xdr:row>
      <xdr:rowOff>137886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1804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167821</xdr:rowOff>
    </xdr:from>
    <xdr:to>
      <xdr:col>73</xdr:col>
      <xdr:colOff>180975</xdr:colOff>
      <xdr:row>18</xdr:row>
      <xdr:rowOff>94343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0824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167821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845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130629</xdr:rowOff>
    </xdr:from>
    <xdr:to>
      <xdr:col>82</xdr:col>
      <xdr:colOff>158750</xdr:colOff>
      <xdr:row>19</xdr:row>
      <xdr:rowOff>60778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102705</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8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87086</xdr:rowOff>
    </xdr:from>
    <xdr:to>
      <xdr:col>78</xdr:col>
      <xdr:colOff>120650</xdr:colOff>
      <xdr:row>19</xdr:row>
      <xdr:rowOff>17236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2013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59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43543</xdr:rowOff>
    </xdr:from>
    <xdr:to>
      <xdr:col>74</xdr:col>
      <xdr:colOff>31750</xdr:colOff>
      <xdr:row>18</xdr:row>
      <xdr:rowOff>145143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129920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117021</xdr:rowOff>
    </xdr:from>
    <xdr:to>
      <xdr:col>69</xdr:col>
      <xdr:colOff>142875</xdr:colOff>
      <xdr:row>18</xdr:row>
      <xdr:rowOff>47171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31948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扶助費に係る経常収支比率については、平成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年度と比較し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類似団体内平均と比較しても、</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令和元年度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において、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ポイント下回っているが、今後、子育て世帯への支援対策や経済的弱者への対策等により、扶助費の増加が見込まれているため、その動向を注視し、</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雇用機会拡充支援等、雇用の場の拡大につながる事業を推進し、地域経済の活性化を図る。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83457</xdr:rowOff>
    </xdr:from>
    <xdr:to>
      <xdr:col>24</xdr:col>
      <xdr:colOff>25400</xdr:colOff>
      <xdr:row>55</xdr:row>
      <xdr:rowOff>9978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3417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83457</xdr:rowOff>
    </xdr:from>
    <xdr:to>
      <xdr:col>19</xdr:col>
      <xdr:colOff>187325</xdr:colOff>
      <xdr:row>54</xdr:row>
      <xdr:rowOff>116115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3417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116115</xdr:rowOff>
    </xdr:from>
    <xdr:to>
      <xdr:col>15</xdr:col>
      <xdr:colOff>98425</xdr:colOff>
      <xdr:row>54</xdr:row>
      <xdr:rowOff>159657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3744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137885</xdr:rowOff>
    </xdr:from>
    <xdr:to>
      <xdr:col>11</xdr:col>
      <xdr:colOff>9525</xdr:colOff>
      <xdr:row>54</xdr:row>
      <xdr:rowOff>159657</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396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130628</xdr:rowOff>
    </xdr:from>
    <xdr:to>
      <xdr:col>24</xdr:col>
      <xdr:colOff>76200</xdr:colOff>
      <xdr:row>55</xdr:row>
      <xdr:rowOff>60778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147155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32657</xdr:rowOff>
    </xdr:from>
    <xdr:to>
      <xdr:col>20</xdr:col>
      <xdr:colOff>38100</xdr:colOff>
      <xdr:row>54</xdr:row>
      <xdr:rowOff>134257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144434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059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65315</xdr:rowOff>
    </xdr:from>
    <xdr:to>
      <xdr:col>15</xdr:col>
      <xdr:colOff>149225</xdr:colOff>
      <xdr:row>54</xdr:row>
      <xdr:rowOff>166915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5642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87085</xdr:rowOff>
    </xdr:from>
    <xdr:to>
      <xdr:col>6</xdr:col>
      <xdr:colOff>171450</xdr:colOff>
      <xdr:row>55</xdr:row>
      <xdr:rowOff>17235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27412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その他の経常的な経費の主なものは、国民健康保険特別会計、後期高齢者医療特別会計、介護保険特別会計等に対する繰出金である。各特別会計においても安定的な財政運営に努め、普通会計の負担軽減を図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また、施設の老朽化により維持補修費が増加している。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対馬市</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に基づき施設の統廃合等を計画的に進め、維持補修費の削減を図る。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168910</xdr:rowOff>
    </xdr:from>
    <xdr:to>
      <xdr:col>82</xdr:col>
      <xdr:colOff>107950</xdr:colOff>
      <xdr:row>54</xdr:row>
      <xdr:rowOff>12700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2557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5080</xdr:rowOff>
    </xdr:from>
    <xdr:to>
      <xdr:col>78</xdr:col>
      <xdr:colOff>69850</xdr:colOff>
      <xdr:row>54</xdr:row>
      <xdr:rowOff>12700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263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5080</xdr:rowOff>
    </xdr:from>
    <xdr:to>
      <xdr:col>73</xdr:col>
      <xdr:colOff>180975</xdr:colOff>
      <xdr:row>54</xdr:row>
      <xdr:rowOff>104140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2633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43180</xdr:rowOff>
    </xdr:from>
    <xdr:to>
      <xdr:col>69</xdr:col>
      <xdr:colOff>92075</xdr:colOff>
      <xdr:row>54</xdr:row>
      <xdr:rowOff>104140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301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118110</xdr:rowOff>
    </xdr:from>
    <xdr:to>
      <xdr:col>82</xdr:col>
      <xdr:colOff>158750</xdr:colOff>
      <xdr:row>54</xdr:row>
      <xdr:rowOff>48260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26687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11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133350</xdr:rowOff>
    </xdr:from>
    <xdr:to>
      <xdr:col>78</xdr:col>
      <xdr:colOff>120650</xdr:colOff>
      <xdr:row>54</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73677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125730</xdr:rowOff>
    </xdr:from>
    <xdr:to>
      <xdr:col>74</xdr:col>
      <xdr:colOff>31750</xdr:colOff>
      <xdr:row>54</xdr:row>
      <xdr:rowOff>55880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66057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53340</xdr:rowOff>
    </xdr:from>
    <xdr:to>
      <xdr:col>69</xdr:col>
      <xdr:colOff>142875</xdr:colOff>
      <xdr:row>54</xdr:row>
      <xdr:rowOff>154940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165117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163830</xdr:rowOff>
    </xdr:from>
    <xdr:to>
      <xdr:col>65</xdr:col>
      <xdr:colOff>53975</xdr:colOff>
      <xdr:row>54</xdr:row>
      <xdr:rowOff>93980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104157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合併以降、補助団体等への補助金の見直しを行ってきた結果、類似団体平均を下回っている。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今後も可能な限り補助金の見直しを行い抑制に努める。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88138</xdr:rowOff>
    </xdr:from>
    <xdr:to>
      <xdr:col>82</xdr:col>
      <xdr:colOff>107950</xdr:colOff>
      <xdr:row>35</xdr:row>
      <xdr:rowOff>88138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0888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88138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0477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xdr:rowOff>
    </xdr:from>
    <xdr:to>
      <xdr:col>73</xdr:col>
      <xdr:colOff>180975</xdr:colOff>
      <xdr:row>35</xdr:row>
      <xdr:rowOff>46990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002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149860</xdr:rowOff>
    </xdr:from>
    <xdr:to>
      <xdr:col>69</xdr:col>
      <xdr:colOff>92075</xdr:colOff>
      <xdr:row>35</xdr:row>
      <xdr:rowOff>1270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5979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37338</xdr:rowOff>
    </xdr:from>
    <xdr:to>
      <xdr:col>82</xdr:col>
      <xdr:colOff>158750</xdr:colOff>
      <xdr:row>35</xdr:row>
      <xdr:rowOff>138938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53865</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88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37338</xdr:rowOff>
    </xdr:from>
    <xdr:to>
      <xdr:col>78</xdr:col>
      <xdr:colOff>120650</xdr:colOff>
      <xdr:row>35</xdr:row>
      <xdr:rowOff>138938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149115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107967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121920</xdr:rowOff>
    </xdr:from>
    <xdr:to>
      <xdr:col>69</xdr:col>
      <xdr:colOff>142875</xdr:colOff>
      <xdr:row>35</xdr:row>
      <xdr:rowOff>52070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公債費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に係る経常収支比率については、平成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年度と比較し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ポイント増加し、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人口１人当たりの公債費は、類似団体平均</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69,177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千円、本市</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149,629</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千円と類似団体平均額の約</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倍となっている。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今後、近年の大型事業（対馬病院建設負担金等）に係る地方債の元金償還開始等により</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、さらなる</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公債費の増額が見込まれるため、積極的な繰上償還を実施するとともに起債の抑制を図り、公債費の削減に努める。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121285</xdr:rowOff>
    </xdr:from>
    <xdr:to>
      <xdr:col>24</xdr:col>
      <xdr:colOff>25400</xdr:colOff>
      <xdr:row>75</xdr:row>
      <xdr:rowOff>138430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298003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121285</xdr:rowOff>
    </xdr:from>
    <xdr:to>
      <xdr:col>19</xdr:col>
      <xdr:colOff>187325</xdr:colOff>
      <xdr:row>75</xdr:row>
      <xdr:rowOff>123190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9800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123190</xdr:rowOff>
    </xdr:from>
    <xdr:to>
      <xdr:col>15</xdr:col>
      <xdr:colOff>98425</xdr:colOff>
      <xdr:row>75</xdr:row>
      <xdr:rowOff>159386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981940"/>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159386</xdr:rowOff>
    </xdr:from>
    <xdr:to>
      <xdr:col>11</xdr:col>
      <xdr:colOff>9525</xdr:colOff>
      <xdr:row>75</xdr:row>
      <xdr:rowOff>170814</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018136"/>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59707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70485</xdr:rowOff>
    </xdr:from>
    <xdr:to>
      <xdr:col>20</xdr:col>
      <xdr:colOff>38100</xdr:colOff>
      <xdr:row>76</xdr:row>
      <xdr:rowOff>636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929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156863</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01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72390</xdr:rowOff>
    </xdr:from>
    <xdr:to>
      <xdr:col>15</xdr:col>
      <xdr:colOff>149225</xdr:colOff>
      <xdr:row>76</xdr:row>
      <xdr:rowOff>2539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158766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108585</xdr:rowOff>
    </xdr:from>
    <xdr:to>
      <xdr:col>11</xdr:col>
      <xdr:colOff>60325</xdr:colOff>
      <xdr:row>76</xdr:row>
      <xdr:rowOff>38736</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9673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23513</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05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120015</xdr:rowOff>
    </xdr:from>
    <xdr:to>
      <xdr:col>6</xdr:col>
      <xdr:colOff>171450</xdr:colOff>
      <xdr:row>76</xdr:row>
      <xdr:rowOff>50164</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9787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34941</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06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他団体に比べ公債費の比率が大きな分、他の経費を抑制することにより類似団体平均を大きく下回っているが、</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公債費の抑制に努めるとともに、</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各費目経常経費の見直しを進め、</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効率のいい行政運営を目指す。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119380</xdr:rowOff>
    </xdr:from>
    <xdr:to>
      <xdr:col>82</xdr:col>
      <xdr:colOff>107950</xdr:colOff>
      <xdr:row>81</xdr:row>
      <xdr:rowOff>43180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0668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15257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43180</xdr:rowOff>
    </xdr:from>
    <xdr:to>
      <xdr:col>82</xdr:col>
      <xdr:colOff>196850</xdr:colOff>
      <xdr:row>81</xdr:row>
      <xdr:rowOff>43180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34307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5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119380</xdr:rowOff>
    </xdr:from>
    <xdr:to>
      <xdr:col>82</xdr:col>
      <xdr:colOff>196850</xdr:colOff>
      <xdr:row>74</xdr:row>
      <xdr:rowOff>119380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0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100330</xdr:rowOff>
    </xdr:from>
    <xdr:to>
      <xdr:col>82</xdr:col>
      <xdr:colOff>107950</xdr:colOff>
      <xdr:row>75</xdr:row>
      <xdr:rowOff>111760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29590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162577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36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58420</xdr:rowOff>
    </xdr:from>
    <xdr:to>
      <xdr:col>78</xdr:col>
      <xdr:colOff>69850</xdr:colOff>
      <xdr:row>75</xdr:row>
      <xdr:rowOff>111760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29171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163830</xdr:rowOff>
    </xdr:from>
    <xdr:to>
      <xdr:col>78</xdr:col>
      <xdr:colOff>120650</xdr:colOff>
      <xdr:row>78</xdr:row>
      <xdr:rowOff>93980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78757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12700</xdr:rowOff>
    </xdr:from>
    <xdr:to>
      <xdr:col>73</xdr:col>
      <xdr:colOff>180975</xdr:colOff>
      <xdr:row>75</xdr:row>
      <xdr:rowOff>58420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28714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125730</xdr:rowOff>
    </xdr:from>
    <xdr:to>
      <xdr:col>74</xdr:col>
      <xdr:colOff>31750</xdr:colOff>
      <xdr:row>78</xdr:row>
      <xdr:rowOff>55880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40657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66040</xdr:rowOff>
    </xdr:from>
    <xdr:to>
      <xdr:col>69</xdr:col>
      <xdr:colOff>92075</xdr:colOff>
      <xdr:row>75</xdr:row>
      <xdr:rowOff>12700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275334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76200</xdr:rowOff>
    </xdr:from>
    <xdr:to>
      <xdr:col>69</xdr:col>
      <xdr:colOff>142875</xdr:colOff>
      <xdr:row>78</xdr:row>
      <xdr:rowOff>6350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162577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49530</xdr:rowOff>
    </xdr:from>
    <xdr:to>
      <xdr:col>82</xdr:col>
      <xdr:colOff>158750</xdr:colOff>
      <xdr:row>75</xdr:row>
      <xdr:rowOff>151130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66057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60960</xdr:rowOff>
    </xdr:from>
    <xdr:to>
      <xdr:col>78</xdr:col>
      <xdr:colOff>120650</xdr:colOff>
      <xdr:row>75</xdr:row>
      <xdr:rowOff>162561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1287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688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7620</xdr:rowOff>
    </xdr:from>
    <xdr:to>
      <xdr:col>74</xdr:col>
      <xdr:colOff>31750</xdr:colOff>
      <xdr:row>75</xdr:row>
      <xdr:rowOff>109220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119397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133350</xdr:rowOff>
    </xdr:from>
    <xdr:to>
      <xdr:col>69</xdr:col>
      <xdr:colOff>142875</xdr:colOff>
      <xdr:row>75</xdr:row>
      <xdr:rowOff>63500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73677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15240</xdr:rowOff>
    </xdr:from>
    <xdr:to>
      <xdr:col>65</xdr:col>
      <xdr:colOff>53975</xdr:colOff>
      <xdr:row>74</xdr:row>
      <xdr:rowOff>116840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127017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長崎県対馬市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128981</xdr:rowOff>
    </xdr:from>
    <xdr:to>
      <xdr:col>29</xdr:col>
      <xdr:colOff>127000</xdr:colOff>
      <xdr:row>13</xdr:row>
      <xdr:rowOff>171183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405456"/>
          <a:ext cx="647700" cy="42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139014</xdr:rowOff>
    </xdr:from>
    <xdr:to>
      <xdr:col>26</xdr:col>
      <xdr:colOff>50800</xdr:colOff>
      <xdr:row>13</xdr:row>
      <xdr:rowOff>171183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415489"/>
          <a:ext cx="698500" cy="32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139014</xdr:rowOff>
    </xdr:from>
    <xdr:to>
      <xdr:col>22</xdr:col>
      <xdr:colOff>114300</xdr:colOff>
      <xdr:row>14</xdr:row>
      <xdr:rowOff>23470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415489"/>
          <a:ext cx="698500" cy="55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155524</xdr:rowOff>
    </xdr:from>
    <xdr:to>
      <xdr:col>18</xdr:col>
      <xdr:colOff>177800</xdr:colOff>
      <xdr:row>14</xdr:row>
      <xdr:rowOff>23470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431999"/>
          <a:ext cx="698500" cy="39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78181</xdr:rowOff>
    </xdr:from>
    <xdr:to>
      <xdr:col>29</xdr:col>
      <xdr:colOff>177800</xdr:colOff>
      <xdr:row>14</xdr:row>
      <xdr:rowOff>8331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354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94708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199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120383</xdr:rowOff>
    </xdr:from>
    <xdr:to>
      <xdr:col>26</xdr:col>
      <xdr:colOff>101600</xdr:colOff>
      <xdr:row>14</xdr:row>
      <xdr:rowOff>50533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396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60710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65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88214</xdr:rowOff>
    </xdr:from>
    <xdr:to>
      <xdr:col>22</xdr:col>
      <xdr:colOff>165100</xdr:colOff>
      <xdr:row>14</xdr:row>
      <xdr:rowOff>18364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364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28541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133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144120</xdr:rowOff>
    </xdr:from>
    <xdr:to>
      <xdr:col>19</xdr:col>
      <xdr:colOff>38100</xdr:colOff>
      <xdr:row>14</xdr:row>
      <xdr:rowOff>74270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420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84447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18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104724</xdr:rowOff>
    </xdr:from>
    <xdr:to>
      <xdr:col>15</xdr:col>
      <xdr:colOff>101600</xdr:colOff>
      <xdr:row>14</xdr:row>
      <xdr:rowOff>34874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381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45051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15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332180</xdr:rowOff>
    </xdr:from>
    <xdr:to>
      <xdr:col>29</xdr:col>
      <xdr:colOff>127000</xdr:colOff>
      <xdr:row>37</xdr:row>
      <xdr:rowOff>338379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56880"/>
          <a:ext cx="647700" cy="6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316957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44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338379</xdr:rowOff>
    </xdr:from>
    <xdr:to>
      <xdr:col>26</xdr:col>
      <xdr:colOff>50800</xdr:colOff>
      <xdr:row>37</xdr:row>
      <xdr:rowOff>339872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63079"/>
          <a:ext cx="698500" cy="1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285690</xdr:rowOff>
    </xdr:from>
    <xdr:to>
      <xdr:col>22</xdr:col>
      <xdr:colOff>114300</xdr:colOff>
      <xdr:row>37</xdr:row>
      <xdr:rowOff>339872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10390"/>
          <a:ext cx="698500" cy="54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274691</xdr:rowOff>
    </xdr:from>
    <xdr:to>
      <xdr:col>18</xdr:col>
      <xdr:colOff>177800</xdr:colOff>
      <xdr:row>37</xdr:row>
      <xdr:rowOff>285690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399391"/>
          <a:ext cx="698500" cy="10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22419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21024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281380</xdr:rowOff>
    </xdr:from>
    <xdr:to>
      <xdr:col>29</xdr:col>
      <xdr:colOff>177800</xdr:colOff>
      <xdr:row>38</xdr:row>
      <xdr:rowOff>40080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06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126457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5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287579</xdr:rowOff>
    </xdr:from>
    <xdr:to>
      <xdr:col>26</xdr:col>
      <xdr:colOff>101600</xdr:colOff>
      <xdr:row>38</xdr:row>
      <xdr:rowOff>46279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12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31056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498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289072</xdr:rowOff>
    </xdr:from>
    <xdr:to>
      <xdr:col>22</xdr:col>
      <xdr:colOff>165100</xdr:colOff>
      <xdr:row>38</xdr:row>
      <xdr:rowOff>47772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13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32549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0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234890</xdr:rowOff>
    </xdr:from>
    <xdr:to>
      <xdr:col>19</xdr:col>
      <xdr:colOff>38100</xdr:colOff>
      <xdr:row>37</xdr:row>
      <xdr:rowOff>336490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59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3767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2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223891</xdr:rowOff>
    </xdr:from>
    <xdr:to>
      <xdr:col>15</xdr:col>
      <xdr:colOff>101600</xdr:colOff>
      <xdr:row>37</xdr:row>
      <xdr:rowOff>325491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48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164218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1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長崎県対馬市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30,377
30,143
707.42
33,261,701
32,107,142
700,130
16,886,655
44,441,779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143891</xdr:rowOff>
    </xdr:from>
    <xdr:to>
      <xdr:col>24</xdr:col>
      <xdr:colOff>63500</xdr:colOff>
      <xdr:row>32</xdr:row>
      <xdr:rowOff>50416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458841"/>
          <a:ext cx="838200" cy="7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120748</xdr:rowOff>
    </xdr:from>
    <xdr:to>
      <xdr:col>19</xdr:col>
      <xdr:colOff>177800</xdr:colOff>
      <xdr:row>31</xdr:row>
      <xdr:rowOff>143891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435698"/>
          <a:ext cx="889000" cy="2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120748</xdr:rowOff>
    </xdr:from>
    <xdr:to>
      <xdr:col>15</xdr:col>
      <xdr:colOff>50800</xdr:colOff>
      <xdr:row>31</xdr:row>
      <xdr:rowOff>170811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435698"/>
          <a:ext cx="8890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152926</xdr:rowOff>
    </xdr:from>
    <xdr:to>
      <xdr:col>10</xdr:col>
      <xdr:colOff>114300</xdr:colOff>
      <xdr:row>31</xdr:row>
      <xdr:rowOff>170811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467876"/>
          <a:ext cx="889000" cy="1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17492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171066</xdr:rowOff>
    </xdr:from>
    <xdr:to>
      <xdr:col>24</xdr:col>
      <xdr:colOff>114300</xdr:colOff>
      <xdr:row>32</xdr:row>
      <xdr:rowOff>101216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48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22493</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33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93091</xdr:rowOff>
    </xdr:from>
    <xdr:to>
      <xdr:col>20</xdr:col>
      <xdr:colOff>38100</xdr:colOff>
      <xdr:row>32</xdr:row>
      <xdr:rowOff>23241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40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39768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18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69948</xdr:rowOff>
    </xdr:from>
    <xdr:to>
      <xdr:col>15</xdr:col>
      <xdr:colOff>101600</xdr:colOff>
      <xdr:row>32</xdr:row>
      <xdr:rowOff>98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38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16625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16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120011</xdr:rowOff>
    </xdr:from>
    <xdr:to>
      <xdr:col>10</xdr:col>
      <xdr:colOff>165100</xdr:colOff>
      <xdr:row>32</xdr:row>
      <xdr:rowOff>50161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43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66688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210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102126</xdr:rowOff>
    </xdr:from>
    <xdr:to>
      <xdr:col>6</xdr:col>
      <xdr:colOff>38100</xdr:colOff>
      <xdr:row>32</xdr:row>
      <xdr:rowOff>32276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41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48803</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192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99823</xdr:rowOff>
    </xdr:from>
    <xdr:to>
      <xdr:col>24</xdr:col>
      <xdr:colOff>63500</xdr:colOff>
      <xdr:row>54</xdr:row>
      <xdr:rowOff>155615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358123"/>
          <a:ext cx="838200" cy="5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155615</xdr:rowOff>
    </xdr:from>
    <xdr:to>
      <xdr:col>19</xdr:col>
      <xdr:colOff>177800</xdr:colOff>
      <xdr:row>55</xdr:row>
      <xdr:rowOff>2494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413915"/>
          <a:ext cx="889000" cy="1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2494</xdr:rowOff>
    </xdr:from>
    <xdr:to>
      <xdr:col>15</xdr:col>
      <xdr:colOff>50800</xdr:colOff>
      <xdr:row>55</xdr:row>
      <xdr:rowOff>24211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432244"/>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9384</xdr:rowOff>
    </xdr:from>
    <xdr:to>
      <xdr:col>10</xdr:col>
      <xdr:colOff>114300</xdr:colOff>
      <xdr:row>55</xdr:row>
      <xdr:rowOff>24211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439134"/>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49023</xdr:rowOff>
    </xdr:from>
    <xdr:to>
      <xdr:col>24</xdr:col>
      <xdr:colOff>114300</xdr:colOff>
      <xdr:row>54</xdr:row>
      <xdr:rowOff>150623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30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71900</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15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104815</xdr:rowOff>
    </xdr:from>
    <xdr:to>
      <xdr:col>20</xdr:col>
      <xdr:colOff>38100</xdr:colOff>
      <xdr:row>55</xdr:row>
      <xdr:rowOff>34965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36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51492</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13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123144</xdr:rowOff>
    </xdr:from>
    <xdr:to>
      <xdr:col>15</xdr:col>
      <xdr:colOff>101600</xdr:colOff>
      <xdr:row>55</xdr:row>
      <xdr:rowOff>53294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38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69821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1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144861</xdr:rowOff>
    </xdr:from>
    <xdr:to>
      <xdr:col>10</xdr:col>
      <xdr:colOff>165100</xdr:colOff>
      <xdr:row>55</xdr:row>
      <xdr:rowOff>75011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40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91538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17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130034</xdr:rowOff>
    </xdr:from>
    <xdr:to>
      <xdr:col>6</xdr:col>
      <xdr:colOff>38100</xdr:colOff>
      <xdr:row>55</xdr:row>
      <xdr:rowOff>60184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38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76711</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16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15250</xdr:rowOff>
    </xdr:from>
    <xdr:to>
      <xdr:col>24</xdr:col>
      <xdr:colOff>63500</xdr:colOff>
      <xdr:row>78</xdr:row>
      <xdr:rowOff>15318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388350"/>
          <a:ext cx="8382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170013</xdr:rowOff>
    </xdr:from>
    <xdr:to>
      <xdr:col>19</xdr:col>
      <xdr:colOff>177800</xdr:colOff>
      <xdr:row>78</xdr:row>
      <xdr:rowOff>15250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371663"/>
          <a:ext cx="8890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159200</xdr:rowOff>
    </xdr:from>
    <xdr:to>
      <xdr:col>15</xdr:col>
      <xdr:colOff>50800</xdr:colOff>
      <xdr:row>77</xdr:row>
      <xdr:rowOff>170013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360850"/>
          <a:ext cx="889000" cy="1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159200</xdr:rowOff>
    </xdr:from>
    <xdr:to>
      <xdr:col>10</xdr:col>
      <xdr:colOff>114300</xdr:colOff>
      <xdr:row>78</xdr:row>
      <xdr:rowOff>33446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360850"/>
          <a:ext cx="889000" cy="4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135968</xdr:rowOff>
    </xdr:from>
    <xdr:to>
      <xdr:col>24</xdr:col>
      <xdr:colOff>114300</xdr:colOff>
      <xdr:row>78</xdr:row>
      <xdr:rowOff>66118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3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85820</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28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135900</xdr:rowOff>
    </xdr:from>
    <xdr:to>
      <xdr:col>20</xdr:col>
      <xdr:colOff>38100</xdr:colOff>
      <xdr:row>78</xdr:row>
      <xdr:rowOff>66050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3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57177</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3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119213</xdr:rowOff>
    </xdr:from>
    <xdr:to>
      <xdr:col>15</xdr:col>
      <xdr:colOff>101600</xdr:colOff>
      <xdr:row>78</xdr:row>
      <xdr:rowOff>49363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2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40490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108400</xdr:rowOff>
    </xdr:from>
    <xdr:to>
      <xdr:col>10</xdr:col>
      <xdr:colOff>165100</xdr:colOff>
      <xdr:row>78</xdr:row>
      <xdr:rowOff>38550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1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29677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0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154096</xdr:rowOff>
    </xdr:from>
    <xdr:to>
      <xdr:col>6</xdr:col>
      <xdr:colOff>38100</xdr:colOff>
      <xdr:row>78</xdr:row>
      <xdr:rowOff>84246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5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75373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4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40615</xdr:rowOff>
    </xdr:from>
    <xdr:to>
      <xdr:col>24</xdr:col>
      <xdr:colOff>63500</xdr:colOff>
      <xdr:row>94</xdr:row>
      <xdr:rowOff>105854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156915"/>
          <a:ext cx="838200" cy="6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117657</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05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68263</xdr:rowOff>
    </xdr:from>
    <xdr:to>
      <xdr:col>19</xdr:col>
      <xdr:colOff>177800</xdr:colOff>
      <xdr:row>94</xdr:row>
      <xdr:rowOff>105854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184563"/>
          <a:ext cx="889000" cy="3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113670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60261</xdr:rowOff>
    </xdr:from>
    <xdr:to>
      <xdr:col>15</xdr:col>
      <xdr:colOff>50800</xdr:colOff>
      <xdr:row>94</xdr:row>
      <xdr:rowOff>68263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176561"/>
          <a:ext cx="889000" cy="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60261</xdr:rowOff>
    </xdr:from>
    <xdr:to>
      <xdr:col>10</xdr:col>
      <xdr:colOff>114300</xdr:colOff>
      <xdr:row>95</xdr:row>
      <xdr:rowOff>1956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176561"/>
          <a:ext cx="889000" cy="1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33165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161265</xdr:rowOff>
    </xdr:from>
    <xdr:to>
      <xdr:col>24</xdr:col>
      <xdr:colOff>114300</xdr:colOff>
      <xdr:row>94</xdr:row>
      <xdr:rowOff>91415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10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12692</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957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55054</xdr:rowOff>
    </xdr:from>
    <xdr:to>
      <xdr:col>20</xdr:col>
      <xdr:colOff>38100</xdr:colOff>
      <xdr:row>94</xdr:row>
      <xdr:rowOff>156654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17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1731</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5946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17463</xdr:rowOff>
    </xdr:from>
    <xdr:to>
      <xdr:col>15</xdr:col>
      <xdr:colOff>101600</xdr:colOff>
      <xdr:row>94</xdr:row>
      <xdr:rowOff>119063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1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135590</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590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9461</xdr:rowOff>
    </xdr:from>
    <xdr:to>
      <xdr:col>10</xdr:col>
      <xdr:colOff>165100</xdr:colOff>
      <xdr:row>94</xdr:row>
      <xdr:rowOff>111061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12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127588</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590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122606</xdr:rowOff>
    </xdr:from>
    <xdr:to>
      <xdr:col>6</xdr:col>
      <xdr:colOff>38100</xdr:colOff>
      <xdr:row>95</xdr:row>
      <xdr:rowOff>52756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23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69283</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601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93426</xdr:rowOff>
    </xdr:from>
    <xdr:to>
      <xdr:col>55</xdr:col>
      <xdr:colOff>0</xdr:colOff>
      <xdr:row>33</xdr:row>
      <xdr:rowOff>144666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5751276"/>
          <a:ext cx="838200" cy="5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134939</xdr:rowOff>
    </xdr:from>
    <xdr:to>
      <xdr:col>50</xdr:col>
      <xdr:colOff>114300</xdr:colOff>
      <xdr:row>33</xdr:row>
      <xdr:rowOff>144666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8750300" y="5792789"/>
          <a:ext cx="889000" cy="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134939</xdr:rowOff>
    </xdr:from>
    <xdr:to>
      <xdr:col>45</xdr:col>
      <xdr:colOff>177800</xdr:colOff>
      <xdr:row>35</xdr:row>
      <xdr:rowOff>5529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5792789"/>
          <a:ext cx="889000" cy="21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91917</xdr:rowOff>
    </xdr:from>
    <xdr:to>
      <xdr:col>41</xdr:col>
      <xdr:colOff>50800</xdr:colOff>
      <xdr:row>35</xdr:row>
      <xdr:rowOff>5529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5921217"/>
          <a:ext cx="889000" cy="8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45638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21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42626</xdr:rowOff>
    </xdr:from>
    <xdr:to>
      <xdr:col>55</xdr:col>
      <xdr:colOff>50800</xdr:colOff>
      <xdr:row>33</xdr:row>
      <xdr:rowOff>144226</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570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65503</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55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93866</xdr:rowOff>
    </xdr:from>
    <xdr:to>
      <xdr:col>50</xdr:col>
      <xdr:colOff>165100</xdr:colOff>
      <xdr:row>34</xdr:row>
      <xdr:rowOff>24016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75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40543</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5526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84139</xdr:rowOff>
    </xdr:from>
    <xdr:to>
      <xdr:col>46</xdr:col>
      <xdr:colOff>38100</xdr:colOff>
      <xdr:row>34</xdr:row>
      <xdr:rowOff>14289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574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30816</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50795" y="551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126179</xdr:rowOff>
    </xdr:from>
    <xdr:to>
      <xdr:col>41</xdr:col>
      <xdr:colOff>101600</xdr:colOff>
      <xdr:row>35</xdr:row>
      <xdr:rowOff>56329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595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72856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57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41117</xdr:rowOff>
    </xdr:from>
    <xdr:to>
      <xdr:col>36</xdr:col>
      <xdr:colOff>165100</xdr:colOff>
      <xdr:row>34</xdr:row>
      <xdr:rowOff>142717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587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159244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672795" y="564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36204</xdr:rowOff>
    </xdr:from>
    <xdr:to>
      <xdr:col>55</xdr:col>
      <xdr:colOff>0</xdr:colOff>
      <xdr:row>52</xdr:row>
      <xdr:rowOff>125723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8951604"/>
          <a:ext cx="838200" cy="8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125723</xdr:rowOff>
    </xdr:from>
    <xdr:to>
      <xdr:col>50</xdr:col>
      <xdr:colOff>114300</xdr:colOff>
      <xdr:row>53</xdr:row>
      <xdr:rowOff>7185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041123"/>
          <a:ext cx="889000" cy="5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7185</xdr:rowOff>
    </xdr:from>
    <xdr:to>
      <xdr:col>45</xdr:col>
      <xdr:colOff>177800</xdr:colOff>
      <xdr:row>54</xdr:row>
      <xdr:rowOff>3774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094035"/>
          <a:ext cx="889000" cy="16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117765</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83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103504</xdr:rowOff>
    </xdr:from>
    <xdr:to>
      <xdr:col>41</xdr:col>
      <xdr:colOff>50800</xdr:colOff>
      <xdr:row>54</xdr:row>
      <xdr:rowOff>3774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190354"/>
          <a:ext cx="889000" cy="7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143771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94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133808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705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156854</xdr:rowOff>
    </xdr:from>
    <xdr:to>
      <xdr:col>55</xdr:col>
      <xdr:colOff>50800</xdr:colOff>
      <xdr:row>52</xdr:row>
      <xdr:rowOff>87004</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890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71781</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881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74923</xdr:rowOff>
    </xdr:from>
    <xdr:to>
      <xdr:col>50</xdr:col>
      <xdr:colOff>165100</xdr:colOff>
      <xdr:row>53</xdr:row>
      <xdr:rowOff>5073</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899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21600</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876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127835</xdr:rowOff>
    </xdr:from>
    <xdr:to>
      <xdr:col>46</xdr:col>
      <xdr:colOff>38100</xdr:colOff>
      <xdr:row>53</xdr:row>
      <xdr:rowOff>57985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04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74512</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881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124424</xdr:rowOff>
    </xdr:from>
    <xdr:to>
      <xdr:col>41</xdr:col>
      <xdr:colOff>101600</xdr:colOff>
      <xdr:row>54</xdr:row>
      <xdr:rowOff>54574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21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71101</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8986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52704</xdr:rowOff>
    </xdr:from>
    <xdr:to>
      <xdr:col>36</xdr:col>
      <xdr:colOff>165100</xdr:colOff>
      <xdr:row>53</xdr:row>
      <xdr:rowOff>154304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13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170831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891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93416</xdr:rowOff>
    </xdr:from>
    <xdr:to>
      <xdr:col>55</xdr:col>
      <xdr:colOff>0</xdr:colOff>
      <xdr:row>75</xdr:row>
      <xdr:rowOff>86</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9639300" y="12780716"/>
          <a:ext cx="838200" cy="7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116766</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318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93416</xdr:rowOff>
    </xdr:from>
    <xdr:to>
      <xdr:col>50</xdr:col>
      <xdr:colOff>114300</xdr:colOff>
      <xdr:row>76</xdr:row>
      <xdr:rowOff>422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8750300" y="12780716"/>
          <a:ext cx="889000" cy="24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70900</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422</xdr:rowOff>
    </xdr:from>
    <xdr:to>
      <xdr:col>45</xdr:col>
      <xdr:colOff>177800</xdr:colOff>
      <xdr:row>76</xdr:row>
      <xdr:rowOff>109296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7861300" y="13030622"/>
          <a:ext cx="889000" cy="10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51996</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42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88912</xdr:rowOff>
    </xdr:from>
    <xdr:to>
      <xdr:col>41</xdr:col>
      <xdr:colOff>50800</xdr:colOff>
      <xdr:row>76</xdr:row>
      <xdr:rowOff>109296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972300" y="12433312"/>
          <a:ext cx="889000" cy="70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31315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40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121262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120736</xdr:rowOff>
    </xdr:from>
    <xdr:to>
      <xdr:col>55</xdr:col>
      <xdr:colOff>50800</xdr:colOff>
      <xdr:row>75</xdr:row>
      <xdr:rowOff>50886</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280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143613</xdr:rowOff>
    </xdr:from>
    <xdr:ext cx="534377"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265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42616</xdr:rowOff>
    </xdr:from>
    <xdr:to>
      <xdr:col>50</xdr:col>
      <xdr:colOff>165100</xdr:colOff>
      <xdr:row>74</xdr:row>
      <xdr:rowOff>144216</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272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160743</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39795" y="12505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121072</xdr:rowOff>
    </xdr:from>
    <xdr:to>
      <xdr:col>46</xdr:col>
      <xdr:colOff>38100</xdr:colOff>
      <xdr:row>76</xdr:row>
      <xdr:rowOff>51222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297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67749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75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58496</xdr:rowOff>
    </xdr:from>
    <xdr:to>
      <xdr:col>41</xdr:col>
      <xdr:colOff>101600</xdr:colOff>
      <xdr:row>76</xdr:row>
      <xdr:rowOff>160096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0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5173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286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38112</xdr:rowOff>
    </xdr:from>
    <xdr:to>
      <xdr:col>36</xdr:col>
      <xdr:colOff>165100</xdr:colOff>
      <xdr:row>72</xdr:row>
      <xdr:rowOff>139712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238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70</xdr:row>
      <xdr:rowOff>156239</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672795" y="1215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23830</xdr:rowOff>
    </xdr:from>
    <xdr:to>
      <xdr:col>55</xdr:col>
      <xdr:colOff>0</xdr:colOff>
      <xdr:row>94</xdr:row>
      <xdr:rowOff>19952</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5968680"/>
          <a:ext cx="838200" cy="16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13208</xdr:rowOff>
    </xdr:from>
    <xdr:to>
      <xdr:col>50</xdr:col>
      <xdr:colOff>114300</xdr:colOff>
      <xdr:row>94</xdr:row>
      <xdr:rowOff>19952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129508"/>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13208</xdr:rowOff>
    </xdr:from>
    <xdr:to>
      <xdr:col>45</xdr:col>
      <xdr:colOff>177800</xdr:colOff>
      <xdr:row>94</xdr:row>
      <xdr:rowOff>157454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129508"/>
          <a:ext cx="889000" cy="14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82369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71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157454</xdr:rowOff>
    </xdr:from>
    <xdr:to>
      <xdr:col>41</xdr:col>
      <xdr:colOff>50800</xdr:colOff>
      <xdr:row>97</xdr:row>
      <xdr:rowOff>130716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273754"/>
          <a:ext cx="889000" cy="48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131464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17211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144480</xdr:rowOff>
    </xdr:from>
    <xdr:to>
      <xdr:col>55</xdr:col>
      <xdr:colOff>50800</xdr:colOff>
      <xdr:row>93</xdr:row>
      <xdr:rowOff>74630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59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167357</xdr:rowOff>
    </xdr:from>
    <xdr:ext cx="599010"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576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140602</xdr:rowOff>
    </xdr:from>
    <xdr:to>
      <xdr:col>50</xdr:col>
      <xdr:colOff>165100</xdr:colOff>
      <xdr:row>94</xdr:row>
      <xdr:rowOff>70752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08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87279</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39795" y="1586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133858</xdr:rowOff>
    </xdr:from>
    <xdr:to>
      <xdr:col>46</xdr:col>
      <xdr:colOff>38100</xdr:colOff>
      <xdr:row>94</xdr:row>
      <xdr:rowOff>64008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07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80535</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50795" y="1585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106654</xdr:rowOff>
    </xdr:from>
    <xdr:to>
      <xdr:col>41</xdr:col>
      <xdr:colOff>101600</xdr:colOff>
      <xdr:row>95</xdr:row>
      <xdr:rowOff>36804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22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53331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599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79916</xdr:rowOff>
    </xdr:from>
    <xdr:to>
      <xdr:col>36</xdr:col>
      <xdr:colOff>165100</xdr:colOff>
      <xdr:row>98</xdr:row>
      <xdr:rowOff>10066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71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26593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8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56441</xdr:rowOff>
    </xdr:from>
    <xdr:to>
      <xdr:col>85</xdr:col>
      <xdr:colOff>127000</xdr:colOff>
      <xdr:row>38</xdr:row>
      <xdr:rowOff>145774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571541"/>
          <a:ext cx="838200" cy="8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32759</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54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122147</xdr:rowOff>
    </xdr:from>
    <xdr:to>
      <xdr:col>81</xdr:col>
      <xdr:colOff>50800</xdr:colOff>
      <xdr:row>38</xdr:row>
      <xdr:rowOff>145774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637247"/>
          <a:ext cx="889000" cy="2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60654</xdr:rowOff>
    </xdr:from>
    <xdr:to>
      <xdr:col>76</xdr:col>
      <xdr:colOff>114300</xdr:colOff>
      <xdr:row>38</xdr:row>
      <xdr:rowOff>122147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575754"/>
          <a:ext cx="889000" cy="6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53693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74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60654</xdr:rowOff>
    </xdr:from>
    <xdr:to>
      <xdr:col>71</xdr:col>
      <xdr:colOff>177800</xdr:colOff>
      <xdr:row>38</xdr:row>
      <xdr:rowOff>130490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575754"/>
          <a:ext cx="889000" cy="6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72258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75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59702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74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5641</xdr:rowOff>
    </xdr:from>
    <xdr:to>
      <xdr:col>85</xdr:col>
      <xdr:colOff>177800</xdr:colOff>
      <xdr:row>38</xdr:row>
      <xdr:rowOff>107241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52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28518</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37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94974</xdr:rowOff>
    </xdr:from>
    <xdr:to>
      <xdr:col>81</xdr:col>
      <xdr:colOff>101600</xdr:colOff>
      <xdr:row>39</xdr:row>
      <xdr:rowOff>25124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6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16251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7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71347</xdr:rowOff>
    </xdr:from>
    <xdr:to>
      <xdr:col>76</xdr:col>
      <xdr:colOff>165100</xdr:colOff>
      <xdr:row>39</xdr:row>
      <xdr:rowOff>1497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8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18024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36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9854</xdr:rowOff>
    </xdr:from>
    <xdr:to>
      <xdr:col>72</xdr:col>
      <xdr:colOff>38100</xdr:colOff>
      <xdr:row>38</xdr:row>
      <xdr:rowOff>111454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2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127980</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36111" y="630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79690</xdr:rowOff>
    </xdr:from>
    <xdr:to>
      <xdr:col>67</xdr:col>
      <xdr:colOff>101600</xdr:colOff>
      <xdr:row>39</xdr:row>
      <xdr:rowOff>9840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9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26368</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37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124583</xdr:rowOff>
    </xdr:from>
    <xdr:to>
      <xdr:col>85</xdr:col>
      <xdr:colOff>127000</xdr:colOff>
      <xdr:row>76</xdr:row>
      <xdr:rowOff>149448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154783"/>
          <a:ext cx="838200" cy="2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141970</xdr:rowOff>
    </xdr:from>
    <xdr:to>
      <xdr:col>81</xdr:col>
      <xdr:colOff>50800</xdr:colOff>
      <xdr:row>76</xdr:row>
      <xdr:rowOff>149448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172170"/>
          <a:ext cx="889000" cy="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70571</xdr:rowOff>
    </xdr:from>
    <xdr:to>
      <xdr:col>76</xdr:col>
      <xdr:colOff>114300</xdr:colOff>
      <xdr:row>76</xdr:row>
      <xdr:rowOff>141970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100771"/>
          <a:ext cx="889000" cy="7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83462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27409</xdr:rowOff>
    </xdr:from>
    <xdr:to>
      <xdr:col>71</xdr:col>
      <xdr:colOff>177800</xdr:colOff>
      <xdr:row>76</xdr:row>
      <xdr:rowOff>70571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057609"/>
          <a:ext cx="889000" cy="4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80841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81573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45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73783</xdr:rowOff>
    </xdr:from>
    <xdr:to>
      <xdr:col>85</xdr:col>
      <xdr:colOff>177800</xdr:colOff>
      <xdr:row>77</xdr:row>
      <xdr:rowOff>3933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96660</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95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98648</xdr:rowOff>
    </xdr:from>
    <xdr:to>
      <xdr:col>81</xdr:col>
      <xdr:colOff>101600</xdr:colOff>
      <xdr:row>77</xdr:row>
      <xdr:rowOff>28798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12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45325</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904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91170</xdr:rowOff>
    </xdr:from>
    <xdr:to>
      <xdr:col>76</xdr:col>
      <xdr:colOff>165100</xdr:colOff>
      <xdr:row>77</xdr:row>
      <xdr:rowOff>21320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2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37847</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896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19771</xdr:rowOff>
    </xdr:from>
    <xdr:to>
      <xdr:col>72</xdr:col>
      <xdr:colOff>38100</xdr:colOff>
      <xdr:row>76</xdr:row>
      <xdr:rowOff>121371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04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137899</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2825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148059</xdr:rowOff>
    </xdr:from>
    <xdr:to>
      <xdr:col>67</xdr:col>
      <xdr:colOff>101600</xdr:colOff>
      <xdr:row>76</xdr:row>
      <xdr:rowOff>78209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0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94735</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782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38421</xdr:rowOff>
    </xdr:from>
    <xdr:to>
      <xdr:col>85</xdr:col>
      <xdr:colOff>127000</xdr:colOff>
      <xdr:row>98</xdr:row>
      <xdr:rowOff>57034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840521"/>
          <a:ext cx="838200" cy="1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129152</xdr:rowOff>
    </xdr:from>
    <xdr:to>
      <xdr:col>81</xdr:col>
      <xdr:colOff>50800</xdr:colOff>
      <xdr:row>98</xdr:row>
      <xdr:rowOff>38421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759802"/>
          <a:ext cx="889000" cy="8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83132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88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129152</xdr:rowOff>
    </xdr:from>
    <xdr:to>
      <xdr:col>76</xdr:col>
      <xdr:colOff>114300</xdr:colOff>
      <xdr:row>98</xdr:row>
      <xdr:rowOff>99411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759802"/>
          <a:ext cx="889000" cy="14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89200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89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135530</xdr:rowOff>
    </xdr:from>
    <xdr:to>
      <xdr:col>71</xdr:col>
      <xdr:colOff>177800</xdr:colOff>
      <xdr:row>98</xdr:row>
      <xdr:rowOff>99411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766180"/>
          <a:ext cx="889000" cy="13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89419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89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6234</xdr:rowOff>
    </xdr:from>
    <xdr:to>
      <xdr:col>85</xdr:col>
      <xdr:colOff>177800</xdr:colOff>
      <xdr:row>98</xdr:row>
      <xdr:rowOff>107834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0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122132</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5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159071</xdr:rowOff>
    </xdr:from>
    <xdr:to>
      <xdr:col>81</xdr:col>
      <xdr:colOff>101600</xdr:colOff>
      <xdr:row>98</xdr:row>
      <xdr:rowOff>89221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8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105748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56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78352</xdr:rowOff>
    </xdr:from>
    <xdr:to>
      <xdr:col>76</xdr:col>
      <xdr:colOff>165100</xdr:colOff>
      <xdr:row>98</xdr:row>
      <xdr:rowOff>8502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70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25029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48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48611</xdr:rowOff>
    </xdr:from>
    <xdr:to>
      <xdr:col>72</xdr:col>
      <xdr:colOff>38100</xdr:colOff>
      <xdr:row>98</xdr:row>
      <xdr:rowOff>150211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141338</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94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84730</xdr:rowOff>
    </xdr:from>
    <xdr:to>
      <xdr:col>67</xdr:col>
      <xdr:colOff>101600</xdr:colOff>
      <xdr:row>98</xdr:row>
      <xdr:rowOff>14880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7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31407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49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125344</xdr:rowOff>
    </xdr:from>
    <xdr:to>
      <xdr:col>107</xdr:col>
      <xdr:colOff>50800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640444"/>
          <a:ext cx="889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125344</xdr:rowOff>
    </xdr:from>
    <xdr:to>
      <xdr:col>102</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640444"/>
          <a:ext cx="889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74544</xdr:rowOff>
    </xdr:from>
    <xdr:to>
      <xdr:col>102</xdr:col>
      <xdr:colOff>165100</xdr:colOff>
      <xdr:row>39</xdr:row>
      <xdr:rowOff>4694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58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167271</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6017" y="6682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82452</xdr:rowOff>
    </xdr:from>
    <xdr:to>
      <xdr:col>116</xdr:col>
      <xdr:colOff>63500</xdr:colOff>
      <xdr:row>59</xdr:row>
      <xdr:rowOff>82452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1980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81244</xdr:rowOff>
    </xdr:from>
    <xdr:to>
      <xdr:col>111</xdr:col>
      <xdr:colOff>177800</xdr:colOff>
      <xdr:row>59</xdr:row>
      <xdr:rowOff>82452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196794"/>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107924</xdr:rowOff>
    </xdr:from>
    <xdr:to>
      <xdr:col>107</xdr:col>
      <xdr:colOff>50800</xdr:colOff>
      <xdr:row>59</xdr:row>
      <xdr:rowOff>81244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9709124"/>
          <a:ext cx="889000" cy="48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107924</xdr:rowOff>
    </xdr:from>
    <xdr:to>
      <xdr:col>102</xdr:col>
      <xdr:colOff>114300</xdr:colOff>
      <xdr:row>59</xdr:row>
      <xdr:rowOff>81538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9709124"/>
          <a:ext cx="889000" cy="48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123301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1006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31652</xdr:rowOff>
    </xdr:from>
    <xdr:to>
      <xdr:col>116</xdr:col>
      <xdr:colOff>114300</xdr:colOff>
      <xdr:row>59</xdr:row>
      <xdr:rowOff>133252</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4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118029</xdr:rowOff>
    </xdr:from>
    <xdr:ext cx="378565"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62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31652</xdr:rowOff>
    </xdr:from>
    <xdr:to>
      <xdr:col>112</xdr:col>
      <xdr:colOff>38100</xdr:colOff>
      <xdr:row>59</xdr:row>
      <xdr:rowOff>133252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4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124379</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4017" y="10239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30444</xdr:rowOff>
    </xdr:from>
    <xdr:to>
      <xdr:col>107</xdr:col>
      <xdr:colOff>101600</xdr:colOff>
      <xdr:row>59</xdr:row>
      <xdr:rowOff>132044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4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123171</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5017" y="10238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57124</xdr:rowOff>
    </xdr:from>
    <xdr:to>
      <xdr:col>102</xdr:col>
      <xdr:colOff>165100</xdr:colOff>
      <xdr:row>56</xdr:row>
      <xdr:rowOff>158724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65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3801</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278111" y="943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30738</xdr:rowOff>
    </xdr:from>
    <xdr:to>
      <xdr:col>98</xdr:col>
      <xdr:colOff>38100</xdr:colOff>
      <xdr:row>59</xdr:row>
      <xdr:rowOff>132338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4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123465</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7017" y="10239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70450</xdr:rowOff>
    </xdr:from>
    <xdr:to>
      <xdr:col>116</xdr:col>
      <xdr:colOff>63500</xdr:colOff>
      <xdr:row>76</xdr:row>
      <xdr:rowOff>113934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100650"/>
          <a:ext cx="838200" cy="4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113934</xdr:rowOff>
    </xdr:from>
    <xdr:to>
      <xdr:col>111</xdr:col>
      <xdr:colOff>177800</xdr:colOff>
      <xdr:row>76</xdr:row>
      <xdr:rowOff>127110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144134"/>
          <a:ext cx="889000" cy="1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142949</xdr:rowOff>
    </xdr:from>
    <xdr:to>
      <xdr:col>107</xdr:col>
      <xdr:colOff>50800</xdr:colOff>
      <xdr:row>76</xdr:row>
      <xdr:rowOff>127110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3001699"/>
          <a:ext cx="889000" cy="15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83514</xdr:rowOff>
    </xdr:from>
    <xdr:to>
      <xdr:col>102</xdr:col>
      <xdr:colOff>114300</xdr:colOff>
      <xdr:row>75</xdr:row>
      <xdr:rowOff>142949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770814"/>
          <a:ext cx="889000" cy="23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19650</xdr:rowOff>
    </xdr:from>
    <xdr:to>
      <xdr:col>116</xdr:col>
      <xdr:colOff>114300</xdr:colOff>
      <xdr:row>76</xdr:row>
      <xdr:rowOff>121250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04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169527</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02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63134</xdr:rowOff>
    </xdr:from>
    <xdr:to>
      <xdr:col>112</xdr:col>
      <xdr:colOff>38100</xdr:colOff>
      <xdr:row>76</xdr:row>
      <xdr:rowOff>164734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0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155861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18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76310</xdr:rowOff>
    </xdr:from>
    <xdr:to>
      <xdr:col>107</xdr:col>
      <xdr:colOff>101600</xdr:colOff>
      <xdr:row>77</xdr:row>
      <xdr:rowOff>6460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10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169037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1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92149</xdr:rowOff>
    </xdr:from>
    <xdr:to>
      <xdr:col>102</xdr:col>
      <xdr:colOff>165100</xdr:colOff>
      <xdr:row>76</xdr:row>
      <xdr:rowOff>22299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95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13426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04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32714</xdr:rowOff>
    </xdr:from>
    <xdr:to>
      <xdr:col>98</xdr:col>
      <xdr:colOff>38100</xdr:colOff>
      <xdr:row>74</xdr:row>
      <xdr:rowOff>134314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7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150841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49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件費、物件費が他団体と比較して非常に高額となっている。これは、険しい地勢で広範囲に集落が点在するため、市役所機能の分散や小規模な保育所、小・中学校の運営等、効率の悪い行政運営を余儀なくされているため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また、離島であるため、海岸漂着物対策に多額の経費を要したり、事業に係る経費がどうしても割高になってしまう。</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建設事業についても同様の理由で、漁港整備や市道整備に多額の費用を要し、自主財源が乏しいため市債の発行により公債費も多額となる。</a:t>
          </a:r>
          <a:endParaRPr lang="ja-JP" altLang="ja-JP" sz="12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年度と比較して普通建設事業費が増となったが、博物館建設事業等が増加したことが主な要因である。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今後は「対馬市</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に基づき、施設の統廃合、事務の効率化等を進め、経費の抑制に努める。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長崎県対馬市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30,377
30,143
707.42
33,261,701
32,107,142
700,130
16,886,655
44,441,779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109791</xdr:rowOff>
    </xdr:from>
    <xdr:to>
      <xdr:col>24</xdr:col>
      <xdr:colOff>63500</xdr:colOff>
      <xdr:row>34</xdr:row>
      <xdr:rowOff>132080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39091"/>
          <a:ext cx="8382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109791</xdr:rowOff>
    </xdr:from>
    <xdr:to>
      <xdr:col>19</xdr:col>
      <xdr:colOff>177800</xdr:colOff>
      <xdr:row>34</xdr:row>
      <xdr:rowOff>164274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39091"/>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164274</xdr:rowOff>
    </xdr:from>
    <xdr:to>
      <xdr:col>15</xdr:col>
      <xdr:colOff>50800</xdr:colOff>
      <xdr:row>35</xdr:row>
      <xdr:rowOff>4064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93574"/>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96266</xdr:rowOff>
    </xdr:from>
    <xdr:to>
      <xdr:col>10</xdr:col>
      <xdr:colOff>114300</xdr:colOff>
      <xdr:row>35</xdr:row>
      <xdr:rowOff>4064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25566"/>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99712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81280</xdr:rowOff>
    </xdr:from>
    <xdr:to>
      <xdr:col>24</xdr:col>
      <xdr:colOff>114300</xdr:colOff>
      <xdr:row>35</xdr:row>
      <xdr:rowOff>11430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104157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58991</xdr:rowOff>
    </xdr:from>
    <xdr:to>
      <xdr:col>20</xdr:col>
      <xdr:colOff>38100</xdr:colOff>
      <xdr:row>34</xdr:row>
      <xdr:rowOff>160591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8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5668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63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113474</xdr:rowOff>
    </xdr:from>
    <xdr:to>
      <xdr:col>15</xdr:col>
      <xdr:colOff>101600</xdr:colOff>
      <xdr:row>35</xdr:row>
      <xdr:rowOff>43624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4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60151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1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124714</xdr:rowOff>
    </xdr:from>
    <xdr:to>
      <xdr:col>10</xdr:col>
      <xdr:colOff>165100</xdr:colOff>
      <xdr:row>35</xdr:row>
      <xdr:rowOff>54864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5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71391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2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45466</xdr:rowOff>
    </xdr:from>
    <xdr:to>
      <xdr:col>6</xdr:col>
      <xdr:colOff>38100</xdr:colOff>
      <xdr:row>34</xdr:row>
      <xdr:rowOff>147066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163593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4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19558</xdr:rowOff>
    </xdr:from>
    <xdr:to>
      <xdr:col>24</xdr:col>
      <xdr:colOff>63500</xdr:colOff>
      <xdr:row>57</xdr:row>
      <xdr:rowOff>21592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92208"/>
          <a:ext cx="8382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37619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0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109574</xdr:rowOff>
    </xdr:from>
    <xdr:to>
      <xdr:col>19</xdr:col>
      <xdr:colOff>177800</xdr:colOff>
      <xdr:row>57</xdr:row>
      <xdr:rowOff>19558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710774"/>
          <a:ext cx="889000" cy="8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109574</xdr:rowOff>
    </xdr:from>
    <xdr:to>
      <xdr:col>15</xdr:col>
      <xdr:colOff>50800</xdr:colOff>
      <xdr:row>57</xdr:row>
      <xdr:rowOff>104832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710774"/>
          <a:ext cx="889000" cy="16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16435</xdr:rowOff>
    </xdr:from>
    <xdr:to>
      <xdr:col>10</xdr:col>
      <xdr:colOff>114300</xdr:colOff>
      <xdr:row>57</xdr:row>
      <xdr:rowOff>104832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789085"/>
          <a:ext cx="889000" cy="8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42746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9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142242</xdr:rowOff>
    </xdr:from>
    <xdr:to>
      <xdr:col>24</xdr:col>
      <xdr:colOff>114300</xdr:colOff>
      <xdr:row>57</xdr:row>
      <xdr:rowOff>72392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4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165119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9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140208</xdr:rowOff>
    </xdr:from>
    <xdr:to>
      <xdr:col>20</xdr:col>
      <xdr:colOff>38100</xdr:colOff>
      <xdr:row>57</xdr:row>
      <xdr:rowOff>70358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86885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516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58774</xdr:rowOff>
    </xdr:from>
    <xdr:to>
      <xdr:col>15</xdr:col>
      <xdr:colOff>101600</xdr:colOff>
      <xdr:row>56</xdr:row>
      <xdr:rowOff>160374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65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5451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43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54032</xdr:rowOff>
    </xdr:from>
    <xdr:to>
      <xdr:col>10</xdr:col>
      <xdr:colOff>165100</xdr:colOff>
      <xdr:row>57</xdr:row>
      <xdr:rowOff>155632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2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709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0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137085</xdr:rowOff>
    </xdr:from>
    <xdr:to>
      <xdr:col>6</xdr:col>
      <xdr:colOff>38100</xdr:colOff>
      <xdr:row>57</xdr:row>
      <xdr:rowOff>67235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3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83762</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13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165768</xdr:rowOff>
    </xdr:from>
    <xdr:to>
      <xdr:col>24</xdr:col>
      <xdr:colOff>63500</xdr:colOff>
      <xdr:row>74</xdr:row>
      <xdr:rowOff>48397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681618"/>
          <a:ext cx="838200" cy="5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26726</xdr:rowOff>
    </xdr:from>
    <xdr:to>
      <xdr:col>19</xdr:col>
      <xdr:colOff>177800</xdr:colOff>
      <xdr:row>74</xdr:row>
      <xdr:rowOff>48397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714026"/>
          <a:ext cx="889000" cy="2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26726</xdr:rowOff>
    </xdr:from>
    <xdr:to>
      <xdr:col>15</xdr:col>
      <xdr:colOff>50800</xdr:colOff>
      <xdr:row>74</xdr:row>
      <xdr:rowOff>53434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714026"/>
          <a:ext cx="8890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144676</xdr:rowOff>
    </xdr:from>
    <xdr:to>
      <xdr:col>10</xdr:col>
      <xdr:colOff>114300</xdr:colOff>
      <xdr:row>74</xdr:row>
      <xdr:rowOff>53434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2660526"/>
          <a:ext cx="889000" cy="8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79123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114968</xdr:rowOff>
    </xdr:from>
    <xdr:to>
      <xdr:col>24</xdr:col>
      <xdr:colOff>114300</xdr:colOff>
      <xdr:row>74</xdr:row>
      <xdr:rowOff>45118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63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137845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482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169047</xdr:rowOff>
    </xdr:from>
    <xdr:to>
      <xdr:col>20</xdr:col>
      <xdr:colOff>38100</xdr:colOff>
      <xdr:row>74</xdr:row>
      <xdr:rowOff>99197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68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115724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460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147376</xdr:rowOff>
    </xdr:from>
    <xdr:to>
      <xdr:col>15</xdr:col>
      <xdr:colOff>101600</xdr:colOff>
      <xdr:row>74</xdr:row>
      <xdr:rowOff>77526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66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94053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43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2634</xdr:rowOff>
    </xdr:from>
    <xdr:to>
      <xdr:col>10</xdr:col>
      <xdr:colOff>165100</xdr:colOff>
      <xdr:row>74</xdr:row>
      <xdr:rowOff>104234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68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120761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465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93876</xdr:rowOff>
    </xdr:from>
    <xdr:to>
      <xdr:col>6</xdr:col>
      <xdr:colOff>38100</xdr:colOff>
      <xdr:row>74</xdr:row>
      <xdr:rowOff>24026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60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40553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384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59519</xdr:rowOff>
    </xdr:from>
    <xdr:to>
      <xdr:col>24</xdr:col>
      <xdr:colOff>63500</xdr:colOff>
      <xdr:row>91</xdr:row>
      <xdr:rowOff>134138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5661469"/>
          <a:ext cx="838200" cy="7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51706</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510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134138</xdr:rowOff>
    </xdr:from>
    <xdr:to>
      <xdr:col>19</xdr:col>
      <xdr:colOff>177800</xdr:colOff>
      <xdr:row>92</xdr:row>
      <xdr:rowOff>26943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5736088"/>
          <a:ext cx="889000" cy="6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6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26943</xdr:rowOff>
    </xdr:from>
    <xdr:to>
      <xdr:col>15</xdr:col>
      <xdr:colOff>50800</xdr:colOff>
      <xdr:row>92</xdr:row>
      <xdr:rowOff>159035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5800343"/>
          <a:ext cx="889000" cy="13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16121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6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114515</xdr:rowOff>
    </xdr:from>
    <xdr:to>
      <xdr:col>10</xdr:col>
      <xdr:colOff>114300</xdr:colOff>
      <xdr:row>92</xdr:row>
      <xdr:rowOff>159035</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5887915"/>
          <a:ext cx="889000" cy="4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14310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6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36065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6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8719</xdr:rowOff>
    </xdr:from>
    <xdr:to>
      <xdr:col>24</xdr:col>
      <xdr:colOff>114300</xdr:colOff>
      <xdr:row>91</xdr:row>
      <xdr:rowOff>110319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561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95096</xdr:rowOff>
    </xdr:from>
    <xdr:ext cx="599010"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5525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83338</xdr:rowOff>
    </xdr:from>
    <xdr:to>
      <xdr:col>20</xdr:col>
      <xdr:colOff>38100</xdr:colOff>
      <xdr:row>92</xdr:row>
      <xdr:rowOff>13488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568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30015</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497795" y="1546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147593</xdr:rowOff>
    </xdr:from>
    <xdr:to>
      <xdr:col>15</xdr:col>
      <xdr:colOff>101600</xdr:colOff>
      <xdr:row>92</xdr:row>
      <xdr:rowOff>77743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57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94270</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08795" y="1552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108235</xdr:rowOff>
    </xdr:from>
    <xdr:to>
      <xdr:col>10</xdr:col>
      <xdr:colOff>165100</xdr:colOff>
      <xdr:row>93</xdr:row>
      <xdr:rowOff>38385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588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54912</xdr:rowOff>
    </xdr:from>
    <xdr:ext cx="599010"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19795" y="1565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63715</xdr:rowOff>
    </xdr:from>
    <xdr:to>
      <xdr:col>6</xdr:col>
      <xdr:colOff>38100</xdr:colOff>
      <xdr:row>92</xdr:row>
      <xdr:rowOff>165315</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58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10392</xdr:rowOff>
    </xdr:from>
    <xdr:ext cx="599010"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30795" y="15612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171378</xdr:rowOff>
    </xdr:from>
    <xdr:to>
      <xdr:col>41</xdr:col>
      <xdr:colOff>50800</xdr:colOff>
      <xdr:row>39</xdr:row>
      <xdr:rowOff>98878</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343578"/>
          <a:ext cx="889000" cy="44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28465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120578</xdr:rowOff>
    </xdr:from>
    <xdr:to>
      <xdr:col>36</xdr:col>
      <xdr:colOff>165100</xdr:colOff>
      <xdr:row>37</xdr:row>
      <xdr:rowOff>50728</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29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67255</xdr:rowOff>
    </xdr:from>
    <xdr:ext cx="469744"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37428" y="606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29832</xdr:rowOff>
    </xdr:from>
    <xdr:to>
      <xdr:col>55</xdr:col>
      <xdr:colOff>0</xdr:colOff>
      <xdr:row>50</xdr:row>
      <xdr:rowOff>52032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9639300" y="8602332"/>
          <a:ext cx="8382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37089</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638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29832</xdr:rowOff>
    </xdr:from>
    <xdr:to>
      <xdr:col>50</xdr:col>
      <xdr:colOff>114300</xdr:colOff>
      <xdr:row>50</xdr:row>
      <xdr:rowOff>107277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8750300" y="8602332"/>
          <a:ext cx="889000" cy="7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85484</xdr:rowOff>
    </xdr:from>
    <xdr:to>
      <xdr:col>45</xdr:col>
      <xdr:colOff>177800</xdr:colOff>
      <xdr:row>50</xdr:row>
      <xdr:rowOff>107277</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7861300" y="8657984"/>
          <a:ext cx="8890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152125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67755</xdr:rowOff>
    </xdr:from>
    <xdr:to>
      <xdr:col>41</xdr:col>
      <xdr:colOff>50800</xdr:colOff>
      <xdr:row>50</xdr:row>
      <xdr:rowOff>85484</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a:off x="6972300" y="8640255"/>
          <a:ext cx="889000" cy="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10469</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18813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1232</xdr:rowOff>
    </xdr:from>
    <xdr:to>
      <xdr:col>55</xdr:col>
      <xdr:colOff>50800</xdr:colOff>
      <xdr:row>50</xdr:row>
      <xdr:rowOff>102832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857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125709</xdr:rowOff>
    </xdr:from>
    <xdr:ext cx="599010"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8526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49</xdr:row>
      <xdr:rowOff>150482</xdr:rowOff>
    </xdr:from>
    <xdr:to>
      <xdr:col>50</xdr:col>
      <xdr:colOff>165100</xdr:colOff>
      <xdr:row>50</xdr:row>
      <xdr:rowOff>80632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855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48</xdr:row>
      <xdr:rowOff>97159</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39795" y="8326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56477</xdr:rowOff>
    </xdr:from>
    <xdr:to>
      <xdr:col>46</xdr:col>
      <xdr:colOff>38100</xdr:colOff>
      <xdr:row>50</xdr:row>
      <xdr:rowOff>158077</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86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3154</xdr:rowOff>
    </xdr:from>
    <xdr:ext cx="599010"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50795" y="8404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34684</xdr:rowOff>
    </xdr:from>
    <xdr:to>
      <xdr:col>41</xdr:col>
      <xdr:colOff>101600</xdr:colOff>
      <xdr:row>50</xdr:row>
      <xdr:rowOff>136284</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860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152811</xdr:rowOff>
    </xdr:from>
    <xdr:ext cx="599010"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61795" y="838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16955</xdr:rowOff>
    </xdr:from>
    <xdr:to>
      <xdr:col>36</xdr:col>
      <xdr:colOff>165100</xdr:colOff>
      <xdr:row>50</xdr:row>
      <xdr:rowOff>118555</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858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135082</xdr:rowOff>
    </xdr:from>
    <xdr:ext cx="599010"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672795" y="836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163468</xdr:rowOff>
    </xdr:from>
    <xdr:to>
      <xdr:col>55</xdr:col>
      <xdr:colOff>0</xdr:colOff>
      <xdr:row>78</xdr:row>
      <xdr:rowOff>34376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3365118"/>
          <a:ext cx="838200" cy="4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149973</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35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34376</xdr:rowOff>
    </xdr:from>
    <xdr:to>
      <xdr:col>50</xdr:col>
      <xdr:colOff>114300</xdr:colOff>
      <xdr:row>78</xdr:row>
      <xdr:rowOff>45571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3407476"/>
          <a:ext cx="889000" cy="1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102073</xdr:rowOff>
    </xdr:from>
    <xdr:to>
      <xdr:col>45</xdr:col>
      <xdr:colOff>177800</xdr:colOff>
      <xdr:row>78</xdr:row>
      <xdr:rowOff>45571</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861300" y="13303723"/>
          <a:ext cx="889000" cy="11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102073</xdr:rowOff>
    </xdr:from>
    <xdr:to>
      <xdr:col>41</xdr:col>
      <xdr:colOff>50800</xdr:colOff>
      <xdr:row>77</xdr:row>
      <xdr:rowOff>159330</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6972300" y="13303723"/>
          <a:ext cx="889000" cy="5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125857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117566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112668</xdr:rowOff>
    </xdr:from>
    <xdr:to>
      <xdr:col>55</xdr:col>
      <xdr:colOff>50800</xdr:colOff>
      <xdr:row>78</xdr:row>
      <xdr:rowOff>42818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31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135545</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1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155026</xdr:rowOff>
    </xdr:from>
    <xdr:to>
      <xdr:col>50</xdr:col>
      <xdr:colOff>165100</xdr:colOff>
      <xdr:row>78</xdr:row>
      <xdr:rowOff>85176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35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101703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313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166221</xdr:rowOff>
    </xdr:from>
    <xdr:to>
      <xdr:col>46</xdr:col>
      <xdr:colOff>38100</xdr:colOff>
      <xdr:row>78</xdr:row>
      <xdr:rowOff>96371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36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112898</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14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51273</xdr:rowOff>
    </xdr:from>
    <xdr:to>
      <xdr:col>41</xdr:col>
      <xdr:colOff>101600</xdr:colOff>
      <xdr:row>77</xdr:row>
      <xdr:rowOff>152873</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25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169400</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302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108530</xdr:rowOff>
    </xdr:from>
    <xdr:to>
      <xdr:col>36</xdr:col>
      <xdr:colOff>165100</xdr:colOff>
      <xdr:row>78</xdr:row>
      <xdr:rowOff>38680</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31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55207</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308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119211</xdr:rowOff>
    </xdr:from>
    <xdr:to>
      <xdr:col>55</xdr:col>
      <xdr:colOff>0</xdr:colOff>
      <xdr:row>96</xdr:row>
      <xdr:rowOff>78511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9639300" y="16406961"/>
          <a:ext cx="838200" cy="13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63640</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5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125298</xdr:rowOff>
    </xdr:from>
    <xdr:to>
      <xdr:col>50</xdr:col>
      <xdr:colOff>114300</xdr:colOff>
      <xdr:row>95</xdr:row>
      <xdr:rowOff>119211</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8750300" y="16241598"/>
          <a:ext cx="889000" cy="16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125298</xdr:rowOff>
    </xdr:from>
    <xdr:to>
      <xdr:col>45</xdr:col>
      <xdr:colOff>177800</xdr:colOff>
      <xdr:row>95</xdr:row>
      <xdr:rowOff>170084</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241598"/>
          <a:ext cx="889000" cy="21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163996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6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57889</xdr:rowOff>
    </xdr:from>
    <xdr:to>
      <xdr:col>41</xdr:col>
      <xdr:colOff>50800</xdr:colOff>
      <xdr:row>95</xdr:row>
      <xdr:rowOff>170084</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a:off x="6972300" y="16345639"/>
          <a:ext cx="889000" cy="11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29712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27711</xdr:rowOff>
    </xdr:from>
    <xdr:to>
      <xdr:col>55</xdr:col>
      <xdr:colOff>50800</xdr:colOff>
      <xdr:row>96</xdr:row>
      <xdr:rowOff>129311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48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50588</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33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68411</xdr:rowOff>
    </xdr:from>
    <xdr:to>
      <xdr:col>50</xdr:col>
      <xdr:colOff>165100</xdr:colOff>
      <xdr:row>95</xdr:row>
      <xdr:rowOff>170011</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35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15088</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1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74498</xdr:rowOff>
    </xdr:from>
    <xdr:to>
      <xdr:col>46</xdr:col>
      <xdr:colOff>38100</xdr:colOff>
      <xdr:row>95</xdr:row>
      <xdr:rowOff>4648</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19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21175</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59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119284</xdr:rowOff>
    </xdr:from>
    <xdr:to>
      <xdr:col>41</xdr:col>
      <xdr:colOff>101600</xdr:colOff>
      <xdr:row>96</xdr:row>
      <xdr:rowOff>49434</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40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65961</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18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7089</xdr:rowOff>
    </xdr:from>
    <xdr:to>
      <xdr:col>36</xdr:col>
      <xdr:colOff>165100</xdr:colOff>
      <xdr:row>95</xdr:row>
      <xdr:rowOff>108689</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2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125216</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07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146539</xdr:rowOff>
    </xdr:from>
    <xdr:to>
      <xdr:col>85</xdr:col>
      <xdr:colOff>127000</xdr:colOff>
      <xdr:row>35</xdr:row>
      <xdr:rowOff>151663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5481300" y="6147289"/>
          <a:ext cx="838200" cy="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139967</xdr:rowOff>
    </xdr:from>
    <xdr:to>
      <xdr:col>81</xdr:col>
      <xdr:colOff>50800</xdr:colOff>
      <xdr:row>35</xdr:row>
      <xdr:rowOff>151663</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4592300" y="6140717"/>
          <a:ext cx="889000" cy="1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130001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139967</xdr:rowOff>
    </xdr:from>
    <xdr:to>
      <xdr:col>76</xdr:col>
      <xdr:colOff>114300</xdr:colOff>
      <xdr:row>35</xdr:row>
      <xdr:rowOff>154273</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3703300" y="6140717"/>
          <a:ext cx="889000" cy="1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145813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154273</xdr:rowOff>
    </xdr:from>
    <xdr:to>
      <xdr:col>71</xdr:col>
      <xdr:colOff>177800</xdr:colOff>
      <xdr:row>36</xdr:row>
      <xdr:rowOff>21018</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flipV="1">
          <a:off x="12814300" y="6155023"/>
          <a:ext cx="889000" cy="3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142613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132821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95739</xdr:rowOff>
    </xdr:from>
    <xdr:to>
      <xdr:col>85</xdr:col>
      <xdr:colOff>177800</xdr:colOff>
      <xdr:row>36</xdr:row>
      <xdr:rowOff>25889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609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118616</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594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100863</xdr:rowOff>
    </xdr:from>
    <xdr:to>
      <xdr:col>81</xdr:col>
      <xdr:colOff>101600</xdr:colOff>
      <xdr:row>36</xdr:row>
      <xdr:rowOff>31013</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61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47540</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587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89167</xdr:rowOff>
    </xdr:from>
    <xdr:to>
      <xdr:col>76</xdr:col>
      <xdr:colOff>165100</xdr:colOff>
      <xdr:row>36</xdr:row>
      <xdr:rowOff>19317</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608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35844</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586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103473</xdr:rowOff>
    </xdr:from>
    <xdr:to>
      <xdr:col>72</xdr:col>
      <xdr:colOff>38100</xdr:colOff>
      <xdr:row>36</xdr:row>
      <xdr:rowOff>33623</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10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50150</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58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141668</xdr:rowOff>
    </xdr:from>
    <xdr:to>
      <xdr:col>67</xdr:col>
      <xdr:colOff>101600</xdr:colOff>
      <xdr:row>36</xdr:row>
      <xdr:rowOff>71818</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614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88345</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591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128894</xdr:rowOff>
    </xdr:from>
    <xdr:to>
      <xdr:col>85</xdr:col>
      <xdr:colOff>127000</xdr:colOff>
      <xdr:row>54</xdr:row>
      <xdr:rowOff>36319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044294"/>
          <a:ext cx="838200" cy="25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150072</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57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36319</xdr:rowOff>
    </xdr:from>
    <xdr:to>
      <xdr:col>81</xdr:col>
      <xdr:colOff>50800</xdr:colOff>
      <xdr:row>55</xdr:row>
      <xdr:rowOff>35778</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9294619"/>
          <a:ext cx="889000" cy="17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144677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35778</xdr:rowOff>
    </xdr:from>
    <xdr:to>
      <xdr:col>76</xdr:col>
      <xdr:colOff>114300</xdr:colOff>
      <xdr:row>55</xdr:row>
      <xdr:rowOff>138184</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9465528"/>
          <a:ext cx="889000" cy="10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140129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108161</xdr:rowOff>
    </xdr:from>
    <xdr:to>
      <xdr:col>71</xdr:col>
      <xdr:colOff>177800</xdr:colOff>
      <xdr:row>55</xdr:row>
      <xdr:rowOff>138184</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814300" y="9537911"/>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143740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142019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78094</xdr:rowOff>
    </xdr:from>
    <xdr:to>
      <xdr:col>85</xdr:col>
      <xdr:colOff>177800</xdr:colOff>
      <xdr:row>53</xdr:row>
      <xdr:rowOff>8244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899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100971</xdr:rowOff>
    </xdr:from>
    <xdr:ext cx="599010"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8844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156969</xdr:rowOff>
    </xdr:from>
    <xdr:to>
      <xdr:col>81</xdr:col>
      <xdr:colOff>101600</xdr:colOff>
      <xdr:row>54</xdr:row>
      <xdr:rowOff>87119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24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103646</xdr:rowOff>
    </xdr:from>
    <xdr:ext cx="59901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181795" y="901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156428</xdr:rowOff>
    </xdr:from>
    <xdr:to>
      <xdr:col>76</xdr:col>
      <xdr:colOff>165100</xdr:colOff>
      <xdr:row>55</xdr:row>
      <xdr:rowOff>86578</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41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103105</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18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87384</xdr:rowOff>
    </xdr:from>
    <xdr:to>
      <xdr:col>72</xdr:col>
      <xdr:colOff>38100</xdr:colOff>
      <xdr:row>56</xdr:row>
      <xdr:rowOff>17534</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51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34061</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2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57361</xdr:rowOff>
    </xdr:from>
    <xdr:to>
      <xdr:col>67</xdr:col>
      <xdr:colOff>101600</xdr:colOff>
      <xdr:row>55</xdr:row>
      <xdr:rowOff>158961</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48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4038</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2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56440</xdr:rowOff>
    </xdr:from>
    <xdr:to>
      <xdr:col>85</xdr:col>
      <xdr:colOff>127000</xdr:colOff>
      <xdr:row>78</xdr:row>
      <xdr:rowOff>145774</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5481300" y="13429540"/>
          <a:ext cx="838200" cy="8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32760</xdr:rowOff>
    </xdr:from>
    <xdr:ext cx="534377"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40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122146</xdr:rowOff>
    </xdr:from>
    <xdr:to>
      <xdr:col>81</xdr:col>
      <xdr:colOff>50800</xdr:colOff>
      <xdr:row>78</xdr:row>
      <xdr:rowOff>145774</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4592300" y="13495246"/>
          <a:ext cx="889000" cy="2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60654</xdr:rowOff>
    </xdr:from>
    <xdr:to>
      <xdr:col>76</xdr:col>
      <xdr:colOff>114300</xdr:colOff>
      <xdr:row>78</xdr:row>
      <xdr:rowOff>122146</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3703300" y="13433754"/>
          <a:ext cx="889000" cy="6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53692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59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60654</xdr:rowOff>
    </xdr:from>
    <xdr:to>
      <xdr:col>71</xdr:col>
      <xdr:colOff>177800</xdr:colOff>
      <xdr:row>78</xdr:row>
      <xdr:rowOff>130491</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flipV="1">
          <a:off x="12814300" y="13433754"/>
          <a:ext cx="889000" cy="6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72258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61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59701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60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5640</xdr:rowOff>
    </xdr:from>
    <xdr:to>
      <xdr:col>85</xdr:col>
      <xdr:colOff>177800</xdr:colOff>
      <xdr:row>78</xdr:row>
      <xdr:rowOff>107240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3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28517</xdr:rowOff>
    </xdr:from>
    <xdr:ext cx="534377"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323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94974</xdr:rowOff>
    </xdr:from>
    <xdr:to>
      <xdr:col>81</xdr:col>
      <xdr:colOff>101600</xdr:colOff>
      <xdr:row>79</xdr:row>
      <xdr:rowOff>25124</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46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16251</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246428" y="1356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71346</xdr:rowOff>
    </xdr:from>
    <xdr:to>
      <xdr:col>76</xdr:col>
      <xdr:colOff>165100</xdr:colOff>
      <xdr:row>79</xdr:row>
      <xdr:rowOff>1496</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44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18023</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357428" y="1321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9854</xdr:rowOff>
    </xdr:from>
    <xdr:to>
      <xdr:col>72</xdr:col>
      <xdr:colOff>38100</xdr:colOff>
      <xdr:row>78</xdr:row>
      <xdr:rowOff>111454</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3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127981</xdr:rowOff>
    </xdr:from>
    <xdr:ext cx="534377"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436111" y="1315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79691</xdr:rowOff>
    </xdr:from>
    <xdr:to>
      <xdr:col>67</xdr:col>
      <xdr:colOff>101600</xdr:colOff>
      <xdr:row>79</xdr:row>
      <xdr:rowOff>9841</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45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26368</xdr:rowOff>
    </xdr:from>
    <xdr:ext cx="469744"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579428" y="1322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124583</xdr:rowOff>
    </xdr:from>
    <xdr:to>
      <xdr:col>85</xdr:col>
      <xdr:colOff>127000</xdr:colOff>
      <xdr:row>96</xdr:row>
      <xdr:rowOff>149448</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583783"/>
          <a:ext cx="838200" cy="2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141970</xdr:rowOff>
    </xdr:from>
    <xdr:to>
      <xdr:col>81</xdr:col>
      <xdr:colOff>50800</xdr:colOff>
      <xdr:row>96</xdr:row>
      <xdr:rowOff>149448</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4592300" y="16601170"/>
          <a:ext cx="889000" cy="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70571</xdr:rowOff>
    </xdr:from>
    <xdr:to>
      <xdr:col>76</xdr:col>
      <xdr:colOff>114300</xdr:colOff>
      <xdr:row>96</xdr:row>
      <xdr:rowOff>141970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6529771"/>
          <a:ext cx="889000" cy="7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83417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27409</xdr:rowOff>
    </xdr:from>
    <xdr:to>
      <xdr:col>71</xdr:col>
      <xdr:colOff>177800</xdr:colOff>
      <xdr:row>96</xdr:row>
      <xdr:rowOff>70571</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486609"/>
          <a:ext cx="889000" cy="4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80723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81506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88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73783</xdr:rowOff>
    </xdr:from>
    <xdr:to>
      <xdr:col>85</xdr:col>
      <xdr:colOff>177800</xdr:colOff>
      <xdr:row>97</xdr:row>
      <xdr:rowOff>3933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53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96660</xdr:rowOff>
    </xdr:from>
    <xdr:ext cx="599010"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384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98648</xdr:rowOff>
    </xdr:from>
    <xdr:to>
      <xdr:col>81</xdr:col>
      <xdr:colOff>101600</xdr:colOff>
      <xdr:row>97</xdr:row>
      <xdr:rowOff>28798</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55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45325</xdr:rowOff>
    </xdr:from>
    <xdr:ext cx="599010"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181795" y="16333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91170</xdr:rowOff>
    </xdr:from>
    <xdr:to>
      <xdr:col>76</xdr:col>
      <xdr:colOff>165100</xdr:colOff>
      <xdr:row>97</xdr:row>
      <xdr:rowOff>21320</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55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37847</xdr:rowOff>
    </xdr:from>
    <xdr:ext cx="599010"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292795" y="16325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19771</xdr:rowOff>
    </xdr:from>
    <xdr:to>
      <xdr:col>72</xdr:col>
      <xdr:colOff>38100</xdr:colOff>
      <xdr:row>96</xdr:row>
      <xdr:rowOff>121371</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47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137898</xdr:rowOff>
    </xdr:from>
    <xdr:ext cx="599010"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03795" y="1625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148059</xdr:rowOff>
    </xdr:from>
    <xdr:to>
      <xdr:col>67</xdr:col>
      <xdr:colOff>101600</xdr:colOff>
      <xdr:row>96</xdr:row>
      <xdr:rowOff>78209</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43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94736</xdr:rowOff>
    </xdr:from>
    <xdr:ext cx="599010"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14795" y="1621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151511</xdr:rowOff>
    </xdr:from>
    <xdr:to>
      <xdr:col>116</xdr:col>
      <xdr:colOff>63500</xdr:colOff>
      <xdr:row>38</xdr:row>
      <xdr:rowOff>166942</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666611"/>
          <a:ext cx="8382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120667</xdr:rowOff>
    </xdr:from>
    <xdr:ext cx="378565"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635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133604</xdr:rowOff>
    </xdr:from>
    <xdr:to>
      <xdr:col>111</xdr:col>
      <xdr:colOff>177800</xdr:colOff>
      <xdr:row>38</xdr:row>
      <xdr:rowOff>151511</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648704"/>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55707</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67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133604</xdr:rowOff>
    </xdr:from>
    <xdr:to>
      <xdr:col>107</xdr:col>
      <xdr:colOff>50800</xdr:colOff>
      <xdr:row>38</xdr:row>
      <xdr:rowOff>133604</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66487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10368</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696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38735</xdr:rowOff>
    </xdr:from>
    <xdr:to>
      <xdr:col>102</xdr:col>
      <xdr:colOff>114300</xdr:colOff>
      <xdr:row>38</xdr:row>
      <xdr:rowOff>133604</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656300" y="6382385"/>
          <a:ext cx="889000" cy="26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62374</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748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59326</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745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116142</xdr:rowOff>
    </xdr:from>
    <xdr:to>
      <xdr:col>116</xdr:col>
      <xdr:colOff>114300</xdr:colOff>
      <xdr:row>39</xdr:row>
      <xdr:rowOff>46292</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63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75518</xdr:rowOff>
    </xdr:from>
    <xdr:ext cx="378565"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419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100711</xdr:rowOff>
    </xdr:from>
    <xdr:to>
      <xdr:col>112</xdr:col>
      <xdr:colOff>38100</xdr:colOff>
      <xdr:row>39</xdr:row>
      <xdr:rowOff>30861</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61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47388</xdr:rowOff>
    </xdr:from>
    <xdr:ext cx="378565"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34017" y="63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82804</xdr:rowOff>
    </xdr:from>
    <xdr:to>
      <xdr:col>107</xdr:col>
      <xdr:colOff>101600</xdr:colOff>
      <xdr:row>39</xdr:row>
      <xdr:rowOff>12954</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59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29481</xdr:rowOff>
    </xdr:from>
    <xdr:ext cx="378565"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245017" y="6373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82804</xdr:rowOff>
    </xdr:from>
    <xdr:to>
      <xdr:col>102</xdr:col>
      <xdr:colOff>165100</xdr:colOff>
      <xdr:row>39</xdr:row>
      <xdr:rowOff>12954</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59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29481</xdr:rowOff>
    </xdr:from>
    <xdr:ext cx="378565"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356017" y="6373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159385</xdr:rowOff>
    </xdr:from>
    <xdr:to>
      <xdr:col>98</xdr:col>
      <xdr:colOff>38100</xdr:colOff>
      <xdr:row>37</xdr:row>
      <xdr:rowOff>89535</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3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106062</xdr:rowOff>
    </xdr:from>
    <xdr:ext cx="469744"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421428" y="610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id="{00000000-0008-0000-07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a:extLst>
            <a:ext uri="{FF2B5EF4-FFF2-40B4-BE49-F238E27FC236}">
              <a16:creationId xmlns:a16="http://schemas.microsoft.com/office/drawing/2014/main" id="{00000000-0008-0000-0700-00002F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a:extLst>
            <a:ext uri="{FF2B5EF4-FFF2-40B4-BE49-F238E27FC236}">
              <a16:creationId xmlns:a16="http://schemas.microsoft.com/office/drawing/2014/main" id="{00000000-0008-0000-0700-000031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a:extLst>
            <a:ext uri="{FF2B5EF4-FFF2-40B4-BE49-F238E27FC236}">
              <a16:creationId xmlns:a16="http://schemas.microsoft.com/office/drawing/2014/main" id="{00000000-0008-0000-0700-000034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a16="http://schemas.microsoft.com/office/drawing/2014/main" id="{00000000-0008-0000-07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a:extLst>
            <a:ext uri="{FF2B5EF4-FFF2-40B4-BE49-F238E27FC236}">
              <a16:creationId xmlns:a16="http://schemas.microsoft.com/office/drawing/2014/main" id="{00000000-0008-0000-0700-00003F030000}"/>
            </a:ext>
          </a:extLst>
        </xdr:cNvPr>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a:extLst>
            <a:ext uri="{FF2B5EF4-FFF2-40B4-BE49-F238E27FC236}">
              <a16:creationId xmlns:a16="http://schemas.microsoft.com/office/drawing/2014/main" id="{00000000-0008-0000-0700-000047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a16="http://schemas.microsoft.com/office/drawing/2014/main" id="{00000000-0008-0000-07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id="{00000000-0008-0000-07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id="{00000000-0008-0000-07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id="{00000000-0008-0000-07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総務費の減額については、</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職員退職手当組合負担金</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の減が主な要因である。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民生費が類似団体に比べて高額となっている主な要因は生活保護費である。雇用拡大、健康増進を図る事業を推進し、生活保護費の抑制を図る。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衛生費が類似団体に比べて高額となっているのは、海岸漂着物対策に多額の費用を要することや、地理的要因等により塵芥処理、し尿処理に割高な費用を要するためである。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農林水産業費については、漁港整備に係る費用が多額となっている他、農林水産品の輸送コスト助成や有害鳥獣対策にも多額の費用を要している。　</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土木費の減額については、市道改良事業費の減、都市再生事業の減が主な要因である。　</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教育費の増額については、博物館建設事業費の増が主な要因である。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長崎県対馬市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適切な財源確保による取り崩しの回避、公有財産売払収入の積み立て等により財政調整基金残高が増加しているが、普通交付税の合併算定替終了等により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財政調整基金の取り崩しを余儀なくされる見込みである。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産業の活性化、税徴収率の向上による歳入の確保、効率的な行政運営による歳出の削減に努め、財政運営の健全性を保ちながら将来のための財源確保を図る。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長崎県対馬市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これまで、特別養護老人ホームの民間譲渡（平成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年度で特別養護老人ホーム特別会計を廃止）、簡易水道事業の水道事業（公営企業会計）への統合（平成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年度で簡易水道事業特別会計を廃止）等により行政の効率化を図ってきた。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全会計において、赤字及び資金不足となっている会計はなく、連結実質赤字額はない。</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各会計の黒字額については、年度によって多少の増減はあるものの、概ね同規模で推移している。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今後も</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今後も水道料金等の適正化を図るとともに健全な財政運営に努めていく。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33;&#26032;&#23621;/203%20&#36001;&#25919;&#29366;&#27841;&#36039;&#26009;&#38598;&#65288;&#20869;&#23481;&#30906;&#35469;&#31561;&#65289;/&#20196;&#21644;&#20803;&#24180;&#24230;&#27770;&#31639;&#65288;R3&#24180;&#24230;&#20316;&#26989;&#65289;/02_&#20196;&#21644;&#20803;&#24180;&#24230;&#36001;&#25919;&#29366;&#27841;&#36039;&#26009;&#38598;&#12398;&#20316;&#25104;&#12395;&#12388;&#12356;&#12390;&#65288;2&#22238;&#30446;&#65289;/03%20&#24066;&#30010;&#8594;&#30476;/08_&#23550;&#39340;&#24066;&#12288;&#9675;/&#12304;&#36001;&#25919;&#29366;&#27841;&#36039;&#26009;&#38598;&#12305;_422096_&#23550;&#39340;&#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13.6</v>
          </cell>
          <cell r="CF51">
            <v>17.600000000000001</v>
          </cell>
          <cell r="CN51">
            <v>17.899999999999999</v>
          </cell>
          <cell r="CV51">
            <v>18.100000000000001</v>
          </cell>
        </row>
        <row r="53">
          <cell r="BX53">
            <v>47.3</v>
          </cell>
          <cell r="CF53">
            <v>52.7</v>
          </cell>
          <cell r="CN53">
            <v>50.5</v>
          </cell>
          <cell r="CV53">
            <v>51.5</v>
          </cell>
        </row>
        <row r="55">
          <cell r="AN55" t="str">
            <v>類似団体内平均値</v>
          </cell>
          <cell r="BX55">
            <v>54.6</v>
          </cell>
          <cell r="CF55">
            <v>53.2</v>
          </cell>
          <cell r="CN55">
            <v>47.9</v>
          </cell>
          <cell r="CV55">
            <v>49</v>
          </cell>
        </row>
        <row r="57">
          <cell r="BX57">
            <v>58.3</v>
          </cell>
          <cell r="CF57">
            <v>59.6</v>
          </cell>
          <cell r="CN57">
            <v>60.7</v>
          </cell>
          <cell r="CV57">
            <v>62</v>
          </cell>
        </row>
        <row r="72">
          <cell r="BP72" t="str">
            <v>H27</v>
          </cell>
          <cell r="BX72" t="str">
            <v>H28</v>
          </cell>
          <cell r="CF72" t="str">
            <v>H29</v>
          </cell>
          <cell r="CN72" t="str">
            <v>H30</v>
          </cell>
          <cell r="CV72" t="str">
            <v>R01</v>
          </cell>
        </row>
        <row r="73">
          <cell r="AN73" t="str">
            <v>当該団体値</v>
          </cell>
          <cell r="BP73">
            <v>14.1</v>
          </cell>
          <cell r="BX73">
            <v>13.6</v>
          </cell>
          <cell r="CF73">
            <v>17.600000000000001</v>
          </cell>
          <cell r="CN73">
            <v>17.899999999999999</v>
          </cell>
          <cell r="CV73">
            <v>18.100000000000001</v>
          </cell>
        </row>
        <row r="75">
          <cell r="BP75">
            <v>9.8000000000000007</v>
          </cell>
          <cell r="BX75">
            <v>9.1</v>
          </cell>
          <cell r="CF75">
            <v>7.8</v>
          </cell>
          <cell r="CN75">
            <v>6.6</v>
          </cell>
          <cell r="CV75">
            <v>5.8</v>
          </cell>
        </row>
        <row r="77">
          <cell r="AN77" t="str">
            <v>類似団体内平均値</v>
          </cell>
          <cell r="BP77">
            <v>58.5</v>
          </cell>
          <cell r="BX77">
            <v>54.6</v>
          </cell>
          <cell r="CF77">
            <v>53.2</v>
          </cell>
          <cell r="CN77">
            <v>47.9</v>
          </cell>
          <cell r="CV77">
            <v>49</v>
          </cell>
        </row>
        <row r="79">
          <cell r="BP79">
            <v>10.7</v>
          </cell>
          <cell r="BX79">
            <v>10</v>
          </cell>
          <cell r="CF79">
            <v>9.8000000000000007</v>
          </cell>
          <cell r="CN79">
            <v>9.6</v>
          </cell>
          <cell r="CV79">
            <v>9.5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33261701</v>
      </c>
      <c r="BO4" s="424"/>
      <c r="BP4" s="424"/>
      <c r="BQ4" s="424"/>
      <c r="BR4" s="424"/>
      <c r="BS4" s="424"/>
      <c r="BT4" s="424"/>
      <c r="BU4" s="425"/>
      <c r="BV4" s="423">
        <v>32497322</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4.0999999999999996</v>
      </c>
      <c r="CU4" s="608"/>
      <c r="CV4" s="608"/>
      <c r="CW4" s="608"/>
      <c r="CX4" s="608"/>
      <c r="CY4" s="608"/>
      <c r="CZ4" s="608"/>
      <c r="DA4" s="609"/>
      <c r="DB4" s="607">
        <v>4.0999999999999996</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32107142</v>
      </c>
      <c r="BO5" s="429"/>
      <c r="BP5" s="429"/>
      <c r="BQ5" s="429"/>
      <c r="BR5" s="429"/>
      <c r="BS5" s="429"/>
      <c r="BT5" s="429"/>
      <c r="BU5" s="430"/>
      <c r="BV5" s="428">
        <v>31208277</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87.4</v>
      </c>
      <c r="CU5" s="399"/>
      <c r="CV5" s="399"/>
      <c r="CW5" s="399"/>
      <c r="CX5" s="399"/>
      <c r="CY5" s="399"/>
      <c r="CZ5" s="399"/>
      <c r="DA5" s="400"/>
      <c r="DB5" s="398">
        <v>86.8</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1154559</v>
      </c>
      <c r="BO6" s="429"/>
      <c r="BP6" s="429"/>
      <c r="BQ6" s="429"/>
      <c r="BR6" s="429"/>
      <c r="BS6" s="429"/>
      <c r="BT6" s="429"/>
      <c r="BU6" s="430"/>
      <c r="BV6" s="428">
        <v>1289045</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89.9</v>
      </c>
      <c r="CU6" s="582"/>
      <c r="CV6" s="582"/>
      <c r="CW6" s="582"/>
      <c r="CX6" s="582"/>
      <c r="CY6" s="582"/>
      <c r="CZ6" s="582"/>
      <c r="DA6" s="583"/>
      <c r="DB6" s="581">
        <v>90.1</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94</v>
      </c>
      <c r="AV7" s="486"/>
      <c r="AW7" s="486"/>
      <c r="AX7" s="486"/>
      <c r="AY7" s="408" t="s">
        <v>105</v>
      </c>
      <c r="AZ7" s="409"/>
      <c r="BA7" s="409"/>
      <c r="BB7" s="409"/>
      <c r="BC7" s="409"/>
      <c r="BD7" s="409"/>
      <c r="BE7" s="409"/>
      <c r="BF7" s="409"/>
      <c r="BG7" s="409"/>
      <c r="BH7" s="409"/>
      <c r="BI7" s="409"/>
      <c r="BJ7" s="409"/>
      <c r="BK7" s="409"/>
      <c r="BL7" s="409"/>
      <c r="BM7" s="410"/>
      <c r="BN7" s="428">
        <v>454429</v>
      </c>
      <c r="BO7" s="429"/>
      <c r="BP7" s="429"/>
      <c r="BQ7" s="429"/>
      <c r="BR7" s="429"/>
      <c r="BS7" s="429"/>
      <c r="BT7" s="429"/>
      <c r="BU7" s="430"/>
      <c r="BV7" s="428">
        <v>593570</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16886655</v>
      </c>
      <c r="CU7" s="429"/>
      <c r="CV7" s="429"/>
      <c r="CW7" s="429"/>
      <c r="CX7" s="429"/>
      <c r="CY7" s="429"/>
      <c r="CZ7" s="429"/>
      <c r="DA7" s="430"/>
      <c r="DB7" s="428">
        <v>17034385</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108</v>
      </c>
      <c r="AV8" s="486"/>
      <c r="AW8" s="486"/>
      <c r="AX8" s="486"/>
      <c r="AY8" s="408" t="s">
        <v>109</v>
      </c>
      <c r="AZ8" s="409"/>
      <c r="BA8" s="409"/>
      <c r="BB8" s="409"/>
      <c r="BC8" s="409"/>
      <c r="BD8" s="409"/>
      <c r="BE8" s="409"/>
      <c r="BF8" s="409"/>
      <c r="BG8" s="409"/>
      <c r="BH8" s="409"/>
      <c r="BI8" s="409"/>
      <c r="BJ8" s="409"/>
      <c r="BK8" s="409"/>
      <c r="BL8" s="409"/>
      <c r="BM8" s="410"/>
      <c r="BN8" s="428">
        <v>700130</v>
      </c>
      <c r="BO8" s="429"/>
      <c r="BP8" s="429"/>
      <c r="BQ8" s="429"/>
      <c r="BR8" s="429"/>
      <c r="BS8" s="429"/>
      <c r="BT8" s="429"/>
      <c r="BU8" s="430"/>
      <c r="BV8" s="428">
        <v>695475</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0.19</v>
      </c>
      <c r="CU8" s="542"/>
      <c r="CV8" s="542"/>
      <c r="CW8" s="542"/>
      <c r="CX8" s="542"/>
      <c r="CY8" s="542"/>
      <c r="CZ8" s="542"/>
      <c r="DA8" s="543"/>
      <c r="DB8" s="541">
        <v>0.19</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31457</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108</v>
      </c>
      <c r="AV9" s="486"/>
      <c r="AW9" s="486"/>
      <c r="AX9" s="486"/>
      <c r="AY9" s="408" t="s">
        <v>115</v>
      </c>
      <c r="AZ9" s="409"/>
      <c r="BA9" s="409"/>
      <c r="BB9" s="409"/>
      <c r="BC9" s="409"/>
      <c r="BD9" s="409"/>
      <c r="BE9" s="409"/>
      <c r="BF9" s="409"/>
      <c r="BG9" s="409"/>
      <c r="BH9" s="409"/>
      <c r="BI9" s="409"/>
      <c r="BJ9" s="409"/>
      <c r="BK9" s="409"/>
      <c r="BL9" s="409"/>
      <c r="BM9" s="410"/>
      <c r="BN9" s="428">
        <v>4655</v>
      </c>
      <c r="BO9" s="429"/>
      <c r="BP9" s="429"/>
      <c r="BQ9" s="429"/>
      <c r="BR9" s="429"/>
      <c r="BS9" s="429"/>
      <c r="BT9" s="429"/>
      <c r="BU9" s="430"/>
      <c r="BV9" s="428">
        <v>225800</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22.7</v>
      </c>
      <c r="CU9" s="399"/>
      <c r="CV9" s="399"/>
      <c r="CW9" s="399"/>
      <c r="CX9" s="399"/>
      <c r="CY9" s="399"/>
      <c r="CZ9" s="399"/>
      <c r="DA9" s="400"/>
      <c r="DB9" s="398">
        <v>22.1</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117</v>
      </c>
      <c r="M10" s="402"/>
      <c r="N10" s="402"/>
      <c r="O10" s="402"/>
      <c r="P10" s="402"/>
      <c r="Q10" s="403"/>
      <c r="R10" s="404">
        <v>34407</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119</v>
      </c>
      <c r="AV10" s="486"/>
      <c r="AW10" s="486"/>
      <c r="AX10" s="486"/>
      <c r="AY10" s="408" t="s">
        <v>120</v>
      </c>
      <c r="AZ10" s="409"/>
      <c r="BA10" s="409"/>
      <c r="BB10" s="409"/>
      <c r="BC10" s="409"/>
      <c r="BD10" s="409"/>
      <c r="BE10" s="409"/>
      <c r="BF10" s="409"/>
      <c r="BG10" s="409"/>
      <c r="BH10" s="409"/>
      <c r="BI10" s="409"/>
      <c r="BJ10" s="409"/>
      <c r="BK10" s="409"/>
      <c r="BL10" s="409"/>
      <c r="BM10" s="410"/>
      <c r="BN10" s="428">
        <v>170000</v>
      </c>
      <c r="BO10" s="429"/>
      <c r="BP10" s="429"/>
      <c r="BQ10" s="429"/>
      <c r="BR10" s="429"/>
      <c r="BS10" s="429"/>
      <c r="BT10" s="429"/>
      <c r="BU10" s="430"/>
      <c r="BV10" s="428">
        <v>800</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108</v>
      </c>
      <c r="AV11" s="486"/>
      <c r="AW11" s="486"/>
      <c r="AX11" s="486"/>
      <c r="AY11" s="408" t="s">
        <v>125</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127</v>
      </c>
      <c r="DC11" s="542"/>
      <c r="DD11" s="542"/>
      <c r="DE11" s="542"/>
      <c r="DF11" s="542"/>
      <c r="DG11" s="542"/>
      <c r="DH11" s="542"/>
      <c r="DI11" s="543"/>
      <c r="DJ11" s="186"/>
      <c r="DK11" s="186"/>
      <c r="DL11" s="186"/>
      <c r="DM11" s="186"/>
      <c r="DN11" s="186"/>
      <c r="DO11" s="186"/>
    </row>
    <row r="12" spans="1:119" ht="18.75" customHeight="1" x14ac:dyDescent="0.15">
      <c r="A12" s="187"/>
      <c r="B12" s="544" t="s">
        <v>128</v>
      </c>
      <c r="C12" s="545"/>
      <c r="D12" s="545"/>
      <c r="E12" s="545"/>
      <c r="F12" s="545"/>
      <c r="G12" s="545"/>
      <c r="H12" s="545"/>
      <c r="I12" s="545"/>
      <c r="J12" s="545"/>
      <c r="K12" s="546"/>
      <c r="L12" s="553" t="s">
        <v>129</v>
      </c>
      <c r="M12" s="554"/>
      <c r="N12" s="554"/>
      <c r="O12" s="554"/>
      <c r="P12" s="554"/>
      <c r="Q12" s="555"/>
      <c r="R12" s="556">
        <v>30377</v>
      </c>
      <c r="S12" s="557"/>
      <c r="T12" s="557"/>
      <c r="U12" s="557"/>
      <c r="V12" s="558"/>
      <c r="W12" s="559" t="s">
        <v>1</v>
      </c>
      <c r="X12" s="486"/>
      <c r="Y12" s="486"/>
      <c r="Z12" s="486"/>
      <c r="AA12" s="486"/>
      <c r="AB12" s="560"/>
      <c r="AC12" s="561" t="s">
        <v>130</v>
      </c>
      <c r="AD12" s="562"/>
      <c r="AE12" s="562"/>
      <c r="AF12" s="562"/>
      <c r="AG12" s="563"/>
      <c r="AH12" s="561" t="s">
        <v>131</v>
      </c>
      <c r="AI12" s="562"/>
      <c r="AJ12" s="562"/>
      <c r="AK12" s="562"/>
      <c r="AL12" s="564"/>
      <c r="AM12" s="497" t="s">
        <v>132</v>
      </c>
      <c r="AN12" s="402"/>
      <c r="AO12" s="402"/>
      <c r="AP12" s="402"/>
      <c r="AQ12" s="402"/>
      <c r="AR12" s="402"/>
      <c r="AS12" s="402"/>
      <c r="AT12" s="403"/>
      <c r="AU12" s="485" t="s">
        <v>133</v>
      </c>
      <c r="AV12" s="486"/>
      <c r="AW12" s="486"/>
      <c r="AX12" s="486"/>
      <c r="AY12" s="408" t="s">
        <v>134</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300000</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136</v>
      </c>
      <c r="CU12" s="542"/>
      <c r="CV12" s="542"/>
      <c r="CW12" s="542"/>
      <c r="CX12" s="542"/>
      <c r="CY12" s="542"/>
      <c r="CZ12" s="542"/>
      <c r="DA12" s="543"/>
      <c r="DB12" s="541" t="s">
        <v>136</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137</v>
      </c>
      <c r="N13" s="529"/>
      <c r="O13" s="529"/>
      <c r="P13" s="529"/>
      <c r="Q13" s="530"/>
      <c r="R13" s="531">
        <v>30143</v>
      </c>
      <c r="S13" s="532"/>
      <c r="T13" s="532"/>
      <c r="U13" s="532"/>
      <c r="V13" s="533"/>
      <c r="W13" s="519" t="s">
        <v>138</v>
      </c>
      <c r="X13" s="441"/>
      <c r="Y13" s="441"/>
      <c r="Z13" s="441"/>
      <c r="AA13" s="441"/>
      <c r="AB13" s="442"/>
      <c r="AC13" s="404">
        <v>2944</v>
      </c>
      <c r="AD13" s="405"/>
      <c r="AE13" s="405"/>
      <c r="AF13" s="405"/>
      <c r="AG13" s="406"/>
      <c r="AH13" s="404">
        <v>3357</v>
      </c>
      <c r="AI13" s="405"/>
      <c r="AJ13" s="405"/>
      <c r="AK13" s="405"/>
      <c r="AL13" s="407"/>
      <c r="AM13" s="497" t="s">
        <v>139</v>
      </c>
      <c r="AN13" s="402"/>
      <c r="AO13" s="402"/>
      <c r="AP13" s="402"/>
      <c r="AQ13" s="402"/>
      <c r="AR13" s="402"/>
      <c r="AS13" s="402"/>
      <c r="AT13" s="403"/>
      <c r="AU13" s="485" t="s">
        <v>140</v>
      </c>
      <c r="AV13" s="486"/>
      <c r="AW13" s="486"/>
      <c r="AX13" s="486"/>
      <c r="AY13" s="408" t="s">
        <v>141</v>
      </c>
      <c r="AZ13" s="409"/>
      <c r="BA13" s="409"/>
      <c r="BB13" s="409"/>
      <c r="BC13" s="409"/>
      <c r="BD13" s="409"/>
      <c r="BE13" s="409"/>
      <c r="BF13" s="409"/>
      <c r="BG13" s="409"/>
      <c r="BH13" s="409"/>
      <c r="BI13" s="409"/>
      <c r="BJ13" s="409"/>
      <c r="BK13" s="409"/>
      <c r="BL13" s="409"/>
      <c r="BM13" s="410"/>
      <c r="BN13" s="428">
        <v>174655</v>
      </c>
      <c r="BO13" s="429"/>
      <c r="BP13" s="429"/>
      <c r="BQ13" s="429"/>
      <c r="BR13" s="429"/>
      <c r="BS13" s="429"/>
      <c r="BT13" s="429"/>
      <c r="BU13" s="430"/>
      <c r="BV13" s="428">
        <v>-73400</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5.8</v>
      </c>
      <c r="CU13" s="399"/>
      <c r="CV13" s="399"/>
      <c r="CW13" s="399"/>
      <c r="CX13" s="399"/>
      <c r="CY13" s="399"/>
      <c r="CZ13" s="399"/>
      <c r="DA13" s="400"/>
      <c r="DB13" s="398">
        <v>6.6</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143</v>
      </c>
      <c r="M14" s="565"/>
      <c r="N14" s="565"/>
      <c r="O14" s="565"/>
      <c r="P14" s="565"/>
      <c r="Q14" s="566"/>
      <c r="R14" s="531">
        <v>31005</v>
      </c>
      <c r="S14" s="532"/>
      <c r="T14" s="532"/>
      <c r="U14" s="532"/>
      <c r="V14" s="533"/>
      <c r="W14" s="534"/>
      <c r="X14" s="444"/>
      <c r="Y14" s="444"/>
      <c r="Z14" s="444"/>
      <c r="AA14" s="444"/>
      <c r="AB14" s="445"/>
      <c r="AC14" s="524">
        <v>19.899999999999999</v>
      </c>
      <c r="AD14" s="525"/>
      <c r="AE14" s="525"/>
      <c r="AF14" s="525"/>
      <c r="AG14" s="526"/>
      <c r="AH14" s="524">
        <v>21.7</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v>18.100000000000001</v>
      </c>
      <c r="CU14" s="536"/>
      <c r="CV14" s="536"/>
      <c r="CW14" s="536"/>
      <c r="CX14" s="536"/>
      <c r="CY14" s="536"/>
      <c r="CZ14" s="536"/>
      <c r="DA14" s="537"/>
      <c r="DB14" s="535">
        <v>17.899999999999999</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137</v>
      </c>
      <c r="N15" s="529"/>
      <c r="O15" s="529"/>
      <c r="P15" s="529"/>
      <c r="Q15" s="530"/>
      <c r="R15" s="531">
        <v>30770</v>
      </c>
      <c r="S15" s="532"/>
      <c r="T15" s="532"/>
      <c r="U15" s="532"/>
      <c r="V15" s="533"/>
      <c r="W15" s="519" t="s">
        <v>145</v>
      </c>
      <c r="X15" s="441"/>
      <c r="Y15" s="441"/>
      <c r="Z15" s="441"/>
      <c r="AA15" s="441"/>
      <c r="AB15" s="442"/>
      <c r="AC15" s="404">
        <v>1938</v>
      </c>
      <c r="AD15" s="405"/>
      <c r="AE15" s="405"/>
      <c r="AF15" s="405"/>
      <c r="AG15" s="406"/>
      <c r="AH15" s="404">
        <v>1910</v>
      </c>
      <c r="AI15" s="405"/>
      <c r="AJ15" s="405"/>
      <c r="AK15" s="405"/>
      <c r="AL15" s="407"/>
      <c r="AM15" s="497"/>
      <c r="AN15" s="402"/>
      <c r="AO15" s="402"/>
      <c r="AP15" s="402"/>
      <c r="AQ15" s="402"/>
      <c r="AR15" s="402"/>
      <c r="AS15" s="402"/>
      <c r="AT15" s="403"/>
      <c r="AU15" s="485"/>
      <c r="AV15" s="486"/>
      <c r="AW15" s="486"/>
      <c r="AX15" s="486"/>
      <c r="AY15" s="420" t="s">
        <v>146</v>
      </c>
      <c r="AZ15" s="421"/>
      <c r="BA15" s="421"/>
      <c r="BB15" s="421"/>
      <c r="BC15" s="421"/>
      <c r="BD15" s="421"/>
      <c r="BE15" s="421"/>
      <c r="BF15" s="421"/>
      <c r="BG15" s="421"/>
      <c r="BH15" s="421"/>
      <c r="BI15" s="421"/>
      <c r="BJ15" s="421"/>
      <c r="BK15" s="421"/>
      <c r="BL15" s="421"/>
      <c r="BM15" s="422"/>
      <c r="BN15" s="423">
        <v>3034600</v>
      </c>
      <c r="BO15" s="424"/>
      <c r="BP15" s="424"/>
      <c r="BQ15" s="424"/>
      <c r="BR15" s="424"/>
      <c r="BS15" s="424"/>
      <c r="BT15" s="424"/>
      <c r="BU15" s="425"/>
      <c r="BV15" s="423">
        <v>2919573</v>
      </c>
      <c r="BW15" s="424"/>
      <c r="BX15" s="424"/>
      <c r="BY15" s="424"/>
      <c r="BZ15" s="424"/>
      <c r="CA15" s="424"/>
      <c r="CB15" s="424"/>
      <c r="CC15" s="425"/>
      <c r="CD15" s="538" t="s">
        <v>147</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148</v>
      </c>
      <c r="M16" s="522"/>
      <c r="N16" s="522"/>
      <c r="O16" s="522"/>
      <c r="P16" s="522"/>
      <c r="Q16" s="523"/>
      <c r="R16" s="516" t="s">
        <v>149</v>
      </c>
      <c r="S16" s="517"/>
      <c r="T16" s="517"/>
      <c r="U16" s="517"/>
      <c r="V16" s="518"/>
      <c r="W16" s="534"/>
      <c r="X16" s="444"/>
      <c r="Y16" s="444"/>
      <c r="Z16" s="444"/>
      <c r="AA16" s="444"/>
      <c r="AB16" s="445"/>
      <c r="AC16" s="524">
        <v>13.1</v>
      </c>
      <c r="AD16" s="525"/>
      <c r="AE16" s="525"/>
      <c r="AF16" s="525"/>
      <c r="AG16" s="526"/>
      <c r="AH16" s="524">
        <v>12.3</v>
      </c>
      <c r="AI16" s="525"/>
      <c r="AJ16" s="525"/>
      <c r="AK16" s="525"/>
      <c r="AL16" s="527"/>
      <c r="AM16" s="497"/>
      <c r="AN16" s="402"/>
      <c r="AO16" s="402"/>
      <c r="AP16" s="402"/>
      <c r="AQ16" s="402"/>
      <c r="AR16" s="402"/>
      <c r="AS16" s="402"/>
      <c r="AT16" s="403"/>
      <c r="AU16" s="485"/>
      <c r="AV16" s="486"/>
      <c r="AW16" s="486"/>
      <c r="AX16" s="486"/>
      <c r="AY16" s="408" t="s">
        <v>150</v>
      </c>
      <c r="AZ16" s="409"/>
      <c r="BA16" s="409"/>
      <c r="BB16" s="409"/>
      <c r="BC16" s="409"/>
      <c r="BD16" s="409"/>
      <c r="BE16" s="409"/>
      <c r="BF16" s="409"/>
      <c r="BG16" s="409"/>
      <c r="BH16" s="409"/>
      <c r="BI16" s="409"/>
      <c r="BJ16" s="409"/>
      <c r="BK16" s="409"/>
      <c r="BL16" s="409"/>
      <c r="BM16" s="410"/>
      <c r="BN16" s="428">
        <v>15629506</v>
      </c>
      <c r="BO16" s="429"/>
      <c r="BP16" s="429"/>
      <c r="BQ16" s="429"/>
      <c r="BR16" s="429"/>
      <c r="BS16" s="429"/>
      <c r="BT16" s="429"/>
      <c r="BU16" s="430"/>
      <c r="BV16" s="428">
        <v>15379874</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151</v>
      </c>
      <c r="N17" s="514"/>
      <c r="O17" s="514"/>
      <c r="P17" s="514"/>
      <c r="Q17" s="515"/>
      <c r="R17" s="516" t="s">
        <v>149</v>
      </c>
      <c r="S17" s="517"/>
      <c r="T17" s="517"/>
      <c r="U17" s="517"/>
      <c r="V17" s="518"/>
      <c r="W17" s="519" t="s">
        <v>152</v>
      </c>
      <c r="X17" s="441"/>
      <c r="Y17" s="441"/>
      <c r="Z17" s="441"/>
      <c r="AA17" s="441"/>
      <c r="AB17" s="442"/>
      <c r="AC17" s="404">
        <v>9910</v>
      </c>
      <c r="AD17" s="405"/>
      <c r="AE17" s="405"/>
      <c r="AF17" s="405"/>
      <c r="AG17" s="406"/>
      <c r="AH17" s="404">
        <v>10223</v>
      </c>
      <c r="AI17" s="405"/>
      <c r="AJ17" s="405"/>
      <c r="AK17" s="405"/>
      <c r="AL17" s="407"/>
      <c r="AM17" s="497"/>
      <c r="AN17" s="402"/>
      <c r="AO17" s="402"/>
      <c r="AP17" s="402"/>
      <c r="AQ17" s="402"/>
      <c r="AR17" s="402"/>
      <c r="AS17" s="402"/>
      <c r="AT17" s="403"/>
      <c r="AU17" s="485"/>
      <c r="AV17" s="486"/>
      <c r="AW17" s="486"/>
      <c r="AX17" s="486"/>
      <c r="AY17" s="408" t="s">
        <v>153</v>
      </c>
      <c r="AZ17" s="409"/>
      <c r="BA17" s="409"/>
      <c r="BB17" s="409"/>
      <c r="BC17" s="409"/>
      <c r="BD17" s="409"/>
      <c r="BE17" s="409"/>
      <c r="BF17" s="409"/>
      <c r="BG17" s="409"/>
      <c r="BH17" s="409"/>
      <c r="BI17" s="409"/>
      <c r="BJ17" s="409"/>
      <c r="BK17" s="409"/>
      <c r="BL17" s="409"/>
      <c r="BM17" s="410"/>
      <c r="BN17" s="428">
        <v>3819089</v>
      </c>
      <c r="BO17" s="429"/>
      <c r="BP17" s="429"/>
      <c r="BQ17" s="429"/>
      <c r="BR17" s="429"/>
      <c r="BS17" s="429"/>
      <c r="BT17" s="429"/>
      <c r="BU17" s="430"/>
      <c r="BV17" s="428">
        <v>3674849</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154</v>
      </c>
      <c r="C18" s="491"/>
      <c r="D18" s="491"/>
      <c r="E18" s="492"/>
      <c r="F18" s="492"/>
      <c r="G18" s="492"/>
      <c r="H18" s="492"/>
      <c r="I18" s="492"/>
      <c r="J18" s="492"/>
      <c r="K18" s="492"/>
      <c r="L18" s="493">
        <v>707.42</v>
      </c>
      <c r="M18" s="493"/>
      <c r="N18" s="493"/>
      <c r="O18" s="493"/>
      <c r="P18" s="493"/>
      <c r="Q18" s="493"/>
      <c r="R18" s="494"/>
      <c r="S18" s="494"/>
      <c r="T18" s="494"/>
      <c r="U18" s="494"/>
      <c r="V18" s="495"/>
      <c r="W18" s="509"/>
      <c r="X18" s="510"/>
      <c r="Y18" s="510"/>
      <c r="Z18" s="510"/>
      <c r="AA18" s="510"/>
      <c r="AB18" s="520"/>
      <c r="AC18" s="392">
        <v>67</v>
      </c>
      <c r="AD18" s="393"/>
      <c r="AE18" s="393"/>
      <c r="AF18" s="393"/>
      <c r="AG18" s="496"/>
      <c r="AH18" s="392">
        <v>66</v>
      </c>
      <c r="AI18" s="393"/>
      <c r="AJ18" s="393"/>
      <c r="AK18" s="393"/>
      <c r="AL18" s="394"/>
      <c r="AM18" s="497"/>
      <c r="AN18" s="402"/>
      <c r="AO18" s="402"/>
      <c r="AP18" s="402"/>
      <c r="AQ18" s="402"/>
      <c r="AR18" s="402"/>
      <c r="AS18" s="402"/>
      <c r="AT18" s="403"/>
      <c r="AU18" s="485"/>
      <c r="AV18" s="486"/>
      <c r="AW18" s="486"/>
      <c r="AX18" s="486"/>
      <c r="AY18" s="408" t="s">
        <v>155</v>
      </c>
      <c r="AZ18" s="409"/>
      <c r="BA18" s="409"/>
      <c r="BB18" s="409"/>
      <c r="BC18" s="409"/>
      <c r="BD18" s="409"/>
      <c r="BE18" s="409"/>
      <c r="BF18" s="409"/>
      <c r="BG18" s="409"/>
      <c r="BH18" s="409"/>
      <c r="BI18" s="409"/>
      <c r="BJ18" s="409"/>
      <c r="BK18" s="409"/>
      <c r="BL18" s="409"/>
      <c r="BM18" s="410"/>
      <c r="BN18" s="428">
        <v>14851934</v>
      </c>
      <c r="BO18" s="429"/>
      <c r="BP18" s="429"/>
      <c r="BQ18" s="429"/>
      <c r="BR18" s="429"/>
      <c r="BS18" s="429"/>
      <c r="BT18" s="429"/>
      <c r="BU18" s="430"/>
      <c r="BV18" s="428">
        <v>14935080</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156</v>
      </c>
      <c r="C19" s="491"/>
      <c r="D19" s="491"/>
      <c r="E19" s="492"/>
      <c r="F19" s="492"/>
      <c r="G19" s="492"/>
      <c r="H19" s="492"/>
      <c r="I19" s="492"/>
      <c r="J19" s="492"/>
      <c r="K19" s="492"/>
      <c r="L19" s="498">
        <v>44</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157</v>
      </c>
      <c r="AZ19" s="409"/>
      <c r="BA19" s="409"/>
      <c r="BB19" s="409"/>
      <c r="BC19" s="409"/>
      <c r="BD19" s="409"/>
      <c r="BE19" s="409"/>
      <c r="BF19" s="409"/>
      <c r="BG19" s="409"/>
      <c r="BH19" s="409"/>
      <c r="BI19" s="409"/>
      <c r="BJ19" s="409"/>
      <c r="BK19" s="409"/>
      <c r="BL19" s="409"/>
      <c r="BM19" s="410"/>
      <c r="BN19" s="428">
        <v>19235004</v>
      </c>
      <c r="BO19" s="429"/>
      <c r="BP19" s="429"/>
      <c r="BQ19" s="429"/>
      <c r="BR19" s="429"/>
      <c r="BS19" s="429"/>
      <c r="BT19" s="429"/>
      <c r="BU19" s="430"/>
      <c r="BV19" s="428">
        <v>19222166</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158</v>
      </c>
      <c r="C20" s="491"/>
      <c r="D20" s="491"/>
      <c r="E20" s="492"/>
      <c r="F20" s="492"/>
      <c r="G20" s="492"/>
      <c r="H20" s="492"/>
      <c r="I20" s="492"/>
      <c r="J20" s="492"/>
      <c r="K20" s="492"/>
      <c r="L20" s="498">
        <v>13393</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159</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160</v>
      </c>
      <c r="C22" s="458"/>
      <c r="D22" s="459"/>
      <c r="E22" s="466" t="s">
        <v>1</v>
      </c>
      <c r="F22" s="441"/>
      <c r="G22" s="441"/>
      <c r="H22" s="441"/>
      <c r="I22" s="441"/>
      <c r="J22" s="441"/>
      <c r="K22" s="442"/>
      <c r="L22" s="466" t="s">
        <v>161</v>
      </c>
      <c r="M22" s="441"/>
      <c r="N22" s="441"/>
      <c r="O22" s="441"/>
      <c r="P22" s="442"/>
      <c r="Q22" s="451" t="s">
        <v>162</v>
      </c>
      <c r="R22" s="452"/>
      <c r="S22" s="452"/>
      <c r="T22" s="452"/>
      <c r="U22" s="452"/>
      <c r="V22" s="467"/>
      <c r="W22" s="469" t="s">
        <v>163</v>
      </c>
      <c r="X22" s="458"/>
      <c r="Y22" s="459"/>
      <c r="Z22" s="466" t="s">
        <v>1</v>
      </c>
      <c r="AA22" s="441"/>
      <c r="AB22" s="441"/>
      <c r="AC22" s="441"/>
      <c r="AD22" s="441"/>
      <c r="AE22" s="441"/>
      <c r="AF22" s="441"/>
      <c r="AG22" s="442"/>
      <c r="AH22" s="440" t="s">
        <v>164</v>
      </c>
      <c r="AI22" s="441"/>
      <c r="AJ22" s="441"/>
      <c r="AK22" s="441"/>
      <c r="AL22" s="442"/>
      <c r="AM22" s="440" t="s">
        <v>165</v>
      </c>
      <c r="AN22" s="446"/>
      <c r="AO22" s="446"/>
      <c r="AP22" s="446"/>
      <c r="AQ22" s="446"/>
      <c r="AR22" s="447"/>
      <c r="AS22" s="451" t="s">
        <v>162</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166</v>
      </c>
      <c r="AZ23" s="421"/>
      <c r="BA23" s="421"/>
      <c r="BB23" s="421"/>
      <c r="BC23" s="421"/>
      <c r="BD23" s="421"/>
      <c r="BE23" s="421"/>
      <c r="BF23" s="421"/>
      <c r="BG23" s="421"/>
      <c r="BH23" s="421"/>
      <c r="BI23" s="421"/>
      <c r="BJ23" s="421"/>
      <c r="BK23" s="421"/>
      <c r="BL23" s="421"/>
      <c r="BM23" s="422"/>
      <c r="BN23" s="428">
        <v>44441779</v>
      </c>
      <c r="BO23" s="429"/>
      <c r="BP23" s="429"/>
      <c r="BQ23" s="429"/>
      <c r="BR23" s="429"/>
      <c r="BS23" s="429"/>
      <c r="BT23" s="429"/>
      <c r="BU23" s="430"/>
      <c r="BV23" s="428">
        <v>44196437</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167</v>
      </c>
      <c r="F24" s="402"/>
      <c r="G24" s="402"/>
      <c r="H24" s="402"/>
      <c r="I24" s="402"/>
      <c r="J24" s="402"/>
      <c r="K24" s="403"/>
      <c r="L24" s="404">
        <v>1</v>
      </c>
      <c r="M24" s="405"/>
      <c r="N24" s="405"/>
      <c r="O24" s="405"/>
      <c r="P24" s="406"/>
      <c r="Q24" s="404">
        <v>8000</v>
      </c>
      <c r="R24" s="405"/>
      <c r="S24" s="405"/>
      <c r="T24" s="405"/>
      <c r="U24" s="405"/>
      <c r="V24" s="406"/>
      <c r="W24" s="470"/>
      <c r="X24" s="461"/>
      <c r="Y24" s="462"/>
      <c r="Z24" s="401" t="s">
        <v>168</v>
      </c>
      <c r="AA24" s="402"/>
      <c r="AB24" s="402"/>
      <c r="AC24" s="402"/>
      <c r="AD24" s="402"/>
      <c r="AE24" s="402"/>
      <c r="AF24" s="402"/>
      <c r="AG24" s="403"/>
      <c r="AH24" s="404">
        <v>490</v>
      </c>
      <c r="AI24" s="405"/>
      <c r="AJ24" s="405"/>
      <c r="AK24" s="405"/>
      <c r="AL24" s="406"/>
      <c r="AM24" s="404">
        <v>1501850</v>
      </c>
      <c r="AN24" s="405"/>
      <c r="AO24" s="405"/>
      <c r="AP24" s="405"/>
      <c r="AQ24" s="405"/>
      <c r="AR24" s="406"/>
      <c r="AS24" s="404">
        <v>3065</v>
      </c>
      <c r="AT24" s="405"/>
      <c r="AU24" s="405"/>
      <c r="AV24" s="405"/>
      <c r="AW24" s="405"/>
      <c r="AX24" s="407"/>
      <c r="AY24" s="395" t="s">
        <v>169</v>
      </c>
      <c r="AZ24" s="396"/>
      <c r="BA24" s="396"/>
      <c r="BB24" s="396"/>
      <c r="BC24" s="396"/>
      <c r="BD24" s="396"/>
      <c r="BE24" s="396"/>
      <c r="BF24" s="396"/>
      <c r="BG24" s="396"/>
      <c r="BH24" s="396"/>
      <c r="BI24" s="396"/>
      <c r="BJ24" s="396"/>
      <c r="BK24" s="396"/>
      <c r="BL24" s="396"/>
      <c r="BM24" s="397"/>
      <c r="BN24" s="428">
        <v>19289169</v>
      </c>
      <c r="BO24" s="429"/>
      <c r="BP24" s="429"/>
      <c r="BQ24" s="429"/>
      <c r="BR24" s="429"/>
      <c r="BS24" s="429"/>
      <c r="BT24" s="429"/>
      <c r="BU24" s="430"/>
      <c r="BV24" s="428">
        <v>19741671</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170</v>
      </c>
      <c r="F25" s="402"/>
      <c r="G25" s="402"/>
      <c r="H25" s="402"/>
      <c r="I25" s="402"/>
      <c r="J25" s="402"/>
      <c r="K25" s="403"/>
      <c r="L25" s="404">
        <v>3</v>
      </c>
      <c r="M25" s="405"/>
      <c r="N25" s="405"/>
      <c r="O25" s="405"/>
      <c r="P25" s="406"/>
      <c r="Q25" s="404">
        <v>6520</v>
      </c>
      <c r="R25" s="405"/>
      <c r="S25" s="405"/>
      <c r="T25" s="405"/>
      <c r="U25" s="405"/>
      <c r="V25" s="406"/>
      <c r="W25" s="470"/>
      <c r="X25" s="461"/>
      <c r="Y25" s="462"/>
      <c r="Z25" s="401" t="s">
        <v>171</v>
      </c>
      <c r="AA25" s="402"/>
      <c r="AB25" s="402"/>
      <c r="AC25" s="402"/>
      <c r="AD25" s="402"/>
      <c r="AE25" s="402"/>
      <c r="AF25" s="402"/>
      <c r="AG25" s="403"/>
      <c r="AH25" s="404">
        <v>99</v>
      </c>
      <c r="AI25" s="405"/>
      <c r="AJ25" s="405"/>
      <c r="AK25" s="405"/>
      <c r="AL25" s="406"/>
      <c r="AM25" s="404">
        <v>239184</v>
      </c>
      <c r="AN25" s="405"/>
      <c r="AO25" s="405"/>
      <c r="AP25" s="405"/>
      <c r="AQ25" s="405"/>
      <c r="AR25" s="406"/>
      <c r="AS25" s="404">
        <v>2416</v>
      </c>
      <c r="AT25" s="405"/>
      <c r="AU25" s="405"/>
      <c r="AV25" s="405"/>
      <c r="AW25" s="405"/>
      <c r="AX25" s="407"/>
      <c r="AY25" s="420" t="s">
        <v>172</v>
      </c>
      <c r="AZ25" s="421"/>
      <c r="BA25" s="421"/>
      <c r="BB25" s="421"/>
      <c r="BC25" s="421"/>
      <c r="BD25" s="421"/>
      <c r="BE25" s="421"/>
      <c r="BF25" s="421"/>
      <c r="BG25" s="421"/>
      <c r="BH25" s="421"/>
      <c r="BI25" s="421"/>
      <c r="BJ25" s="421"/>
      <c r="BK25" s="421"/>
      <c r="BL25" s="421"/>
      <c r="BM25" s="422"/>
      <c r="BN25" s="423">
        <v>726073</v>
      </c>
      <c r="BO25" s="424"/>
      <c r="BP25" s="424"/>
      <c r="BQ25" s="424"/>
      <c r="BR25" s="424"/>
      <c r="BS25" s="424"/>
      <c r="BT25" s="424"/>
      <c r="BU25" s="425"/>
      <c r="BV25" s="423">
        <v>1049456</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173</v>
      </c>
      <c r="F26" s="402"/>
      <c r="G26" s="402"/>
      <c r="H26" s="402"/>
      <c r="I26" s="402"/>
      <c r="J26" s="402"/>
      <c r="K26" s="403"/>
      <c r="L26" s="404">
        <v>1</v>
      </c>
      <c r="M26" s="405"/>
      <c r="N26" s="405"/>
      <c r="O26" s="405"/>
      <c r="P26" s="406"/>
      <c r="Q26" s="404">
        <v>5900</v>
      </c>
      <c r="R26" s="405"/>
      <c r="S26" s="405"/>
      <c r="T26" s="405"/>
      <c r="U26" s="405"/>
      <c r="V26" s="406"/>
      <c r="W26" s="470"/>
      <c r="X26" s="461"/>
      <c r="Y26" s="462"/>
      <c r="Z26" s="401" t="s">
        <v>174</v>
      </c>
      <c r="AA26" s="483"/>
      <c r="AB26" s="483"/>
      <c r="AC26" s="483"/>
      <c r="AD26" s="483"/>
      <c r="AE26" s="483"/>
      <c r="AF26" s="483"/>
      <c r="AG26" s="484"/>
      <c r="AH26" s="404">
        <v>2</v>
      </c>
      <c r="AI26" s="405"/>
      <c r="AJ26" s="405"/>
      <c r="AK26" s="405"/>
      <c r="AL26" s="406"/>
      <c r="AM26" s="404" t="s">
        <v>175</v>
      </c>
      <c r="AN26" s="405"/>
      <c r="AO26" s="405"/>
      <c r="AP26" s="405"/>
      <c r="AQ26" s="405"/>
      <c r="AR26" s="406"/>
      <c r="AS26" s="404" t="s">
        <v>176</v>
      </c>
      <c r="AT26" s="405"/>
      <c r="AU26" s="405"/>
      <c r="AV26" s="405"/>
      <c r="AW26" s="405"/>
      <c r="AX26" s="407"/>
      <c r="AY26" s="437" t="s">
        <v>177</v>
      </c>
      <c r="AZ26" s="438"/>
      <c r="BA26" s="438"/>
      <c r="BB26" s="438"/>
      <c r="BC26" s="438"/>
      <c r="BD26" s="438"/>
      <c r="BE26" s="438"/>
      <c r="BF26" s="438"/>
      <c r="BG26" s="438"/>
      <c r="BH26" s="438"/>
      <c r="BI26" s="438"/>
      <c r="BJ26" s="438"/>
      <c r="BK26" s="438"/>
      <c r="BL26" s="438"/>
      <c r="BM26" s="439"/>
      <c r="BN26" s="428" t="s">
        <v>178</v>
      </c>
      <c r="BO26" s="429"/>
      <c r="BP26" s="429"/>
      <c r="BQ26" s="429"/>
      <c r="BR26" s="429"/>
      <c r="BS26" s="429"/>
      <c r="BT26" s="429"/>
      <c r="BU26" s="430"/>
      <c r="BV26" s="428" t="s">
        <v>136</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179</v>
      </c>
      <c r="F27" s="402"/>
      <c r="G27" s="402"/>
      <c r="H27" s="402"/>
      <c r="I27" s="402"/>
      <c r="J27" s="402"/>
      <c r="K27" s="403"/>
      <c r="L27" s="404">
        <v>1</v>
      </c>
      <c r="M27" s="405"/>
      <c r="N27" s="405"/>
      <c r="O27" s="405"/>
      <c r="P27" s="406"/>
      <c r="Q27" s="404">
        <v>4000</v>
      </c>
      <c r="R27" s="405"/>
      <c r="S27" s="405"/>
      <c r="T27" s="405"/>
      <c r="U27" s="405"/>
      <c r="V27" s="406"/>
      <c r="W27" s="470"/>
      <c r="X27" s="461"/>
      <c r="Y27" s="462"/>
      <c r="Z27" s="401" t="s">
        <v>180</v>
      </c>
      <c r="AA27" s="402"/>
      <c r="AB27" s="402"/>
      <c r="AC27" s="402"/>
      <c r="AD27" s="402"/>
      <c r="AE27" s="402"/>
      <c r="AF27" s="402"/>
      <c r="AG27" s="403"/>
      <c r="AH27" s="404">
        <v>17</v>
      </c>
      <c r="AI27" s="405"/>
      <c r="AJ27" s="405"/>
      <c r="AK27" s="405"/>
      <c r="AL27" s="406"/>
      <c r="AM27" s="404">
        <v>58117</v>
      </c>
      <c r="AN27" s="405"/>
      <c r="AO27" s="405"/>
      <c r="AP27" s="405"/>
      <c r="AQ27" s="405"/>
      <c r="AR27" s="406"/>
      <c r="AS27" s="404">
        <v>3419</v>
      </c>
      <c r="AT27" s="405"/>
      <c r="AU27" s="405"/>
      <c r="AV27" s="405"/>
      <c r="AW27" s="405"/>
      <c r="AX27" s="407"/>
      <c r="AY27" s="434" t="s">
        <v>181</v>
      </c>
      <c r="AZ27" s="435"/>
      <c r="BA27" s="435"/>
      <c r="BB27" s="435"/>
      <c r="BC27" s="435"/>
      <c r="BD27" s="435"/>
      <c r="BE27" s="435"/>
      <c r="BF27" s="435"/>
      <c r="BG27" s="435"/>
      <c r="BH27" s="435"/>
      <c r="BI27" s="435"/>
      <c r="BJ27" s="435"/>
      <c r="BK27" s="435"/>
      <c r="BL27" s="435"/>
      <c r="BM27" s="436"/>
      <c r="BN27" s="431">
        <v>818160</v>
      </c>
      <c r="BO27" s="432"/>
      <c r="BP27" s="432"/>
      <c r="BQ27" s="432"/>
      <c r="BR27" s="432"/>
      <c r="BS27" s="432"/>
      <c r="BT27" s="432"/>
      <c r="BU27" s="433"/>
      <c r="BV27" s="431">
        <v>818120</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182</v>
      </c>
      <c r="F28" s="402"/>
      <c r="G28" s="402"/>
      <c r="H28" s="402"/>
      <c r="I28" s="402"/>
      <c r="J28" s="402"/>
      <c r="K28" s="403"/>
      <c r="L28" s="404">
        <v>1</v>
      </c>
      <c r="M28" s="405"/>
      <c r="N28" s="405"/>
      <c r="O28" s="405"/>
      <c r="P28" s="406"/>
      <c r="Q28" s="404">
        <v>3400</v>
      </c>
      <c r="R28" s="405"/>
      <c r="S28" s="405"/>
      <c r="T28" s="405"/>
      <c r="U28" s="405"/>
      <c r="V28" s="406"/>
      <c r="W28" s="470"/>
      <c r="X28" s="461"/>
      <c r="Y28" s="462"/>
      <c r="Z28" s="401" t="s">
        <v>183</v>
      </c>
      <c r="AA28" s="402"/>
      <c r="AB28" s="402"/>
      <c r="AC28" s="402"/>
      <c r="AD28" s="402"/>
      <c r="AE28" s="402"/>
      <c r="AF28" s="402"/>
      <c r="AG28" s="403"/>
      <c r="AH28" s="404" t="s">
        <v>178</v>
      </c>
      <c r="AI28" s="405"/>
      <c r="AJ28" s="405"/>
      <c r="AK28" s="405"/>
      <c r="AL28" s="406"/>
      <c r="AM28" s="404" t="s">
        <v>178</v>
      </c>
      <c r="AN28" s="405"/>
      <c r="AO28" s="405"/>
      <c r="AP28" s="405"/>
      <c r="AQ28" s="405"/>
      <c r="AR28" s="406"/>
      <c r="AS28" s="404" t="s">
        <v>136</v>
      </c>
      <c r="AT28" s="405"/>
      <c r="AU28" s="405"/>
      <c r="AV28" s="405"/>
      <c r="AW28" s="405"/>
      <c r="AX28" s="407"/>
      <c r="AY28" s="411" t="s">
        <v>184</v>
      </c>
      <c r="AZ28" s="412"/>
      <c r="BA28" s="412"/>
      <c r="BB28" s="413"/>
      <c r="BC28" s="420" t="s">
        <v>48</v>
      </c>
      <c r="BD28" s="421"/>
      <c r="BE28" s="421"/>
      <c r="BF28" s="421"/>
      <c r="BG28" s="421"/>
      <c r="BH28" s="421"/>
      <c r="BI28" s="421"/>
      <c r="BJ28" s="421"/>
      <c r="BK28" s="421"/>
      <c r="BL28" s="421"/>
      <c r="BM28" s="422"/>
      <c r="BN28" s="423">
        <v>2416982</v>
      </c>
      <c r="BO28" s="424"/>
      <c r="BP28" s="424"/>
      <c r="BQ28" s="424"/>
      <c r="BR28" s="424"/>
      <c r="BS28" s="424"/>
      <c r="BT28" s="424"/>
      <c r="BU28" s="425"/>
      <c r="BV28" s="423">
        <v>2246982</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185</v>
      </c>
      <c r="F29" s="402"/>
      <c r="G29" s="402"/>
      <c r="H29" s="402"/>
      <c r="I29" s="402"/>
      <c r="J29" s="402"/>
      <c r="K29" s="403"/>
      <c r="L29" s="404">
        <v>17</v>
      </c>
      <c r="M29" s="405"/>
      <c r="N29" s="405"/>
      <c r="O29" s="405"/>
      <c r="P29" s="406"/>
      <c r="Q29" s="404">
        <v>3200</v>
      </c>
      <c r="R29" s="405"/>
      <c r="S29" s="405"/>
      <c r="T29" s="405"/>
      <c r="U29" s="405"/>
      <c r="V29" s="406"/>
      <c r="W29" s="471"/>
      <c r="X29" s="472"/>
      <c r="Y29" s="473"/>
      <c r="Z29" s="401" t="s">
        <v>186</v>
      </c>
      <c r="AA29" s="402"/>
      <c r="AB29" s="402"/>
      <c r="AC29" s="402"/>
      <c r="AD29" s="402"/>
      <c r="AE29" s="402"/>
      <c r="AF29" s="402"/>
      <c r="AG29" s="403"/>
      <c r="AH29" s="404">
        <v>507</v>
      </c>
      <c r="AI29" s="405"/>
      <c r="AJ29" s="405"/>
      <c r="AK29" s="405"/>
      <c r="AL29" s="406"/>
      <c r="AM29" s="404">
        <v>1559967</v>
      </c>
      <c r="AN29" s="405"/>
      <c r="AO29" s="405"/>
      <c r="AP29" s="405"/>
      <c r="AQ29" s="405"/>
      <c r="AR29" s="406"/>
      <c r="AS29" s="404">
        <v>3077</v>
      </c>
      <c r="AT29" s="405"/>
      <c r="AU29" s="405"/>
      <c r="AV29" s="405"/>
      <c r="AW29" s="405"/>
      <c r="AX29" s="407"/>
      <c r="AY29" s="414"/>
      <c r="AZ29" s="415"/>
      <c r="BA29" s="415"/>
      <c r="BB29" s="416"/>
      <c r="BC29" s="408" t="s">
        <v>187</v>
      </c>
      <c r="BD29" s="409"/>
      <c r="BE29" s="409"/>
      <c r="BF29" s="409"/>
      <c r="BG29" s="409"/>
      <c r="BH29" s="409"/>
      <c r="BI29" s="409"/>
      <c r="BJ29" s="409"/>
      <c r="BK29" s="409"/>
      <c r="BL29" s="409"/>
      <c r="BM29" s="410"/>
      <c r="BN29" s="428">
        <v>4508935</v>
      </c>
      <c r="BO29" s="429"/>
      <c r="BP29" s="429"/>
      <c r="BQ29" s="429"/>
      <c r="BR29" s="429"/>
      <c r="BS29" s="429"/>
      <c r="BT29" s="429"/>
      <c r="BU29" s="430"/>
      <c r="BV29" s="428">
        <v>4349335</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188</v>
      </c>
      <c r="X30" s="481"/>
      <c r="Y30" s="481"/>
      <c r="Z30" s="481"/>
      <c r="AA30" s="481"/>
      <c r="AB30" s="481"/>
      <c r="AC30" s="481"/>
      <c r="AD30" s="481"/>
      <c r="AE30" s="481"/>
      <c r="AF30" s="481"/>
      <c r="AG30" s="482"/>
      <c r="AH30" s="392">
        <v>99.3</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8364956</v>
      </c>
      <c r="BO30" s="432"/>
      <c r="BP30" s="432"/>
      <c r="BQ30" s="432"/>
      <c r="BR30" s="432"/>
      <c r="BS30" s="432"/>
      <c r="BT30" s="432"/>
      <c r="BU30" s="433"/>
      <c r="BV30" s="431">
        <v>8470791</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195</v>
      </c>
      <c r="D33" s="391"/>
      <c r="E33" s="390" t="s">
        <v>196</v>
      </c>
      <c r="F33" s="390"/>
      <c r="G33" s="390"/>
      <c r="H33" s="390"/>
      <c r="I33" s="390"/>
      <c r="J33" s="390"/>
      <c r="K33" s="390"/>
      <c r="L33" s="390"/>
      <c r="M33" s="390"/>
      <c r="N33" s="390"/>
      <c r="O33" s="390"/>
      <c r="P33" s="390"/>
      <c r="Q33" s="390"/>
      <c r="R33" s="390"/>
      <c r="S33" s="390"/>
      <c r="T33" s="216"/>
      <c r="U33" s="391" t="s">
        <v>195</v>
      </c>
      <c r="V33" s="391"/>
      <c r="W33" s="390" t="s">
        <v>197</v>
      </c>
      <c r="X33" s="390"/>
      <c r="Y33" s="390"/>
      <c r="Z33" s="390"/>
      <c r="AA33" s="390"/>
      <c r="AB33" s="390"/>
      <c r="AC33" s="390"/>
      <c r="AD33" s="390"/>
      <c r="AE33" s="390"/>
      <c r="AF33" s="390"/>
      <c r="AG33" s="390"/>
      <c r="AH33" s="390"/>
      <c r="AI33" s="390"/>
      <c r="AJ33" s="390"/>
      <c r="AK33" s="390"/>
      <c r="AL33" s="216"/>
      <c r="AM33" s="391" t="s">
        <v>195</v>
      </c>
      <c r="AN33" s="391"/>
      <c r="AO33" s="390" t="s">
        <v>197</v>
      </c>
      <c r="AP33" s="390"/>
      <c r="AQ33" s="390"/>
      <c r="AR33" s="390"/>
      <c r="AS33" s="390"/>
      <c r="AT33" s="390"/>
      <c r="AU33" s="390"/>
      <c r="AV33" s="390"/>
      <c r="AW33" s="390"/>
      <c r="AX33" s="390"/>
      <c r="AY33" s="390"/>
      <c r="AZ33" s="390"/>
      <c r="BA33" s="390"/>
      <c r="BB33" s="390"/>
      <c r="BC33" s="390"/>
      <c r="BD33" s="217"/>
      <c r="BE33" s="390" t="s">
        <v>198</v>
      </c>
      <c r="BF33" s="390"/>
      <c r="BG33" s="390" t="s">
        <v>199</v>
      </c>
      <c r="BH33" s="390"/>
      <c r="BI33" s="390"/>
      <c r="BJ33" s="390"/>
      <c r="BK33" s="390"/>
      <c r="BL33" s="390"/>
      <c r="BM33" s="390"/>
      <c r="BN33" s="390"/>
      <c r="BO33" s="390"/>
      <c r="BP33" s="390"/>
      <c r="BQ33" s="390"/>
      <c r="BR33" s="390"/>
      <c r="BS33" s="390"/>
      <c r="BT33" s="390"/>
      <c r="BU33" s="390"/>
      <c r="BV33" s="217"/>
      <c r="BW33" s="391" t="s">
        <v>198</v>
      </c>
      <c r="BX33" s="391"/>
      <c r="BY33" s="390" t="s">
        <v>200</v>
      </c>
      <c r="BZ33" s="390"/>
      <c r="CA33" s="390"/>
      <c r="CB33" s="390"/>
      <c r="CC33" s="390"/>
      <c r="CD33" s="390"/>
      <c r="CE33" s="390"/>
      <c r="CF33" s="390"/>
      <c r="CG33" s="390"/>
      <c r="CH33" s="390"/>
      <c r="CI33" s="390"/>
      <c r="CJ33" s="390"/>
      <c r="CK33" s="390"/>
      <c r="CL33" s="390"/>
      <c r="CM33" s="390"/>
      <c r="CN33" s="216"/>
      <c r="CO33" s="391" t="s">
        <v>195</v>
      </c>
      <c r="CP33" s="391"/>
      <c r="CQ33" s="390" t="s">
        <v>201</v>
      </c>
      <c r="CR33" s="390"/>
      <c r="CS33" s="390"/>
      <c r="CT33" s="390"/>
      <c r="CU33" s="390"/>
      <c r="CV33" s="390"/>
      <c r="CW33" s="390"/>
      <c r="CX33" s="390"/>
      <c r="CY33" s="390"/>
      <c r="CZ33" s="390"/>
      <c r="DA33" s="390"/>
      <c r="DB33" s="390"/>
      <c r="DC33" s="390"/>
      <c r="DD33" s="390"/>
      <c r="DE33" s="390"/>
      <c r="DF33" s="216"/>
      <c r="DG33" s="389" t="s">
        <v>202</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6</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f>IF(BG34="","",MAX(C34:D43,U34:V43,AM34:AN43)+1)</f>
        <v>7</v>
      </c>
      <c r="BF34" s="387"/>
      <c r="BG34" s="386" t="str">
        <f>IF('各会計、関係団体の財政状況及び健全化判断比率'!B32="","",'各会計、関係団体の財政状況及び健全化判断比率'!B32)</f>
        <v>旅客定期航路事業特別会計</v>
      </c>
      <c r="BH34" s="386"/>
      <c r="BI34" s="386"/>
      <c r="BJ34" s="386"/>
      <c r="BK34" s="386"/>
      <c r="BL34" s="386"/>
      <c r="BM34" s="386"/>
      <c r="BN34" s="386"/>
      <c r="BO34" s="386"/>
      <c r="BP34" s="386"/>
      <c r="BQ34" s="386"/>
      <c r="BR34" s="386"/>
      <c r="BS34" s="386"/>
      <c r="BT34" s="386"/>
      <c r="BU34" s="386"/>
      <c r="BV34" s="214"/>
      <c r="BW34" s="387">
        <f>IF(BY34="","",MAX(C34:D43,U34:V43,AM34:AN43,BE34:BF43)+1)</f>
        <v>9</v>
      </c>
      <c r="BX34" s="387"/>
      <c r="BY34" s="386" t="str">
        <f>IF('各会計、関係団体の財政状況及び健全化判断比率'!B68="","",'各会計、関係団体の財政状況及び健全化判断比率'!B68)</f>
        <v>長崎県病院企業団（対馬市関係分）</v>
      </c>
      <c r="BZ34" s="386"/>
      <c r="CA34" s="386"/>
      <c r="CB34" s="386"/>
      <c r="CC34" s="386"/>
      <c r="CD34" s="386"/>
      <c r="CE34" s="386"/>
      <c r="CF34" s="386"/>
      <c r="CG34" s="386"/>
      <c r="CH34" s="386"/>
      <c r="CI34" s="386"/>
      <c r="CJ34" s="386"/>
      <c r="CK34" s="386"/>
      <c r="CL34" s="386"/>
      <c r="CM34" s="386"/>
      <c r="CN34" s="214"/>
      <c r="CO34" s="387">
        <f>IF(CQ34="","",MAX(C34:D43,U34:V43,AM34:AN43,BE34:BF43,BW34:BX43)+1)</f>
        <v>18</v>
      </c>
      <c r="CP34" s="387"/>
      <c r="CQ34" s="386" t="str">
        <f>IF('各会計、関係団体の財政状況及び健全化判断比率'!BS7="","",'各会計、関係団体の財政状況及び健全化判断比率'!BS7)</f>
        <v>（一財）対馬市農業振興公社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診療所特別会計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8</v>
      </c>
      <c r="BF35" s="387"/>
      <c r="BG35" s="386" t="str">
        <f>IF('各会計、関係団体の財政状況及び健全化判断比率'!B33="","",'各会計、関係団体の財政状況及び健全化判断比率'!B33)</f>
        <v>集落排水処理施設特別会計</v>
      </c>
      <c r="BH35" s="386"/>
      <c r="BI35" s="386"/>
      <c r="BJ35" s="386"/>
      <c r="BK35" s="386"/>
      <c r="BL35" s="386"/>
      <c r="BM35" s="386"/>
      <c r="BN35" s="386"/>
      <c r="BO35" s="386"/>
      <c r="BP35" s="386"/>
      <c r="BQ35" s="386"/>
      <c r="BR35" s="386"/>
      <c r="BS35" s="386"/>
      <c r="BT35" s="386"/>
      <c r="BU35" s="386"/>
      <c r="BV35" s="214"/>
      <c r="BW35" s="387">
        <f t="shared" ref="BW35:BW43" si="2">IF(BY35="","",BW34+1)</f>
        <v>10</v>
      </c>
      <c r="BX35" s="387"/>
      <c r="BY35" s="386" t="str">
        <f>IF('各会計、関係団体の財政状況及び健全化判断比率'!B69="","",'各会計、関係団体の財政状況及び健全化判断比率'!B69)</f>
        <v>　うち対馬病院</v>
      </c>
      <c r="BZ35" s="386"/>
      <c r="CA35" s="386"/>
      <c r="CB35" s="386"/>
      <c r="CC35" s="386"/>
      <c r="CD35" s="386"/>
      <c r="CE35" s="386"/>
      <c r="CF35" s="386"/>
      <c r="CG35" s="386"/>
      <c r="CH35" s="386"/>
      <c r="CI35" s="386"/>
      <c r="CJ35" s="386"/>
      <c r="CK35" s="386"/>
      <c r="CL35" s="386"/>
      <c r="CM35" s="386"/>
      <c r="CN35" s="214"/>
      <c r="CO35" s="387">
        <f t="shared" ref="CO35:CO43" si="3">IF(CQ35="","",CO34+1)</f>
        <v>19</v>
      </c>
      <c r="CP35" s="387"/>
      <c r="CQ35" s="386" t="str">
        <f>IF('各会計、関係団体の財政状況及び健全化判断比率'!BS8="","",'各会計、関係団体の財政状況及び健全化判断比率'!BS8)</f>
        <v>（一財）対馬地域商社</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11</v>
      </c>
      <c r="BX36" s="387"/>
      <c r="BY36" s="386" t="str">
        <f>IF('各会計、関係団体の財政状況及び健全化判断比率'!B70="","",'各会計、関係団体の財政状況及び健全化判断比率'!B70)</f>
        <v>　うち上対馬病院</v>
      </c>
      <c r="BZ36" s="386"/>
      <c r="CA36" s="386"/>
      <c r="CB36" s="386"/>
      <c r="CC36" s="386"/>
      <c r="CD36" s="386"/>
      <c r="CE36" s="386"/>
      <c r="CF36" s="386"/>
      <c r="CG36" s="386"/>
      <c r="CH36" s="386"/>
      <c r="CI36" s="386"/>
      <c r="CJ36" s="386"/>
      <c r="CK36" s="386"/>
      <c r="CL36" s="386"/>
      <c r="CM36" s="386"/>
      <c r="CN36" s="214"/>
      <c r="CO36" s="387">
        <f t="shared" si="3"/>
        <v>20</v>
      </c>
      <c r="CP36" s="387"/>
      <c r="CQ36" s="386" t="str">
        <f>IF('各会計、関係団体の財政状況及び健全化判断比率'!BS9="","",'各会計、関係団体の財政状況及び健全化判断比率'!BS9)</f>
        <v>（株）まちづくり厳原</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12</v>
      </c>
      <c r="BX37" s="387"/>
      <c r="BY37" s="386" t="str">
        <f>IF('各会計、関係団体の財政状況及び健全化判断比率'!B71="","",'各会計、関係団体の財政状況及び健全化判断比率'!B71)</f>
        <v>長崎県市町村総合事務組合</v>
      </c>
      <c r="BZ37" s="386"/>
      <c r="CA37" s="386"/>
      <c r="CB37" s="386"/>
      <c r="CC37" s="386"/>
      <c r="CD37" s="386"/>
      <c r="CE37" s="386"/>
      <c r="CF37" s="386"/>
      <c r="CG37" s="386"/>
      <c r="CH37" s="386"/>
      <c r="CI37" s="386"/>
      <c r="CJ37" s="386"/>
      <c r="CK37" s="386"/>
      <c r="CL37" s="386"/>
      <c r="CM37" s="386"/>
      <c r="CN37" s="214"/>
      <c r="CO37" s="387">
        <f t="shared" si="3"/>
        <v>21</v>
      </c>
      <c r="CP37" s="387"/>
      <c r="CQ37" s="386" t="str">
        <f>IF('各会計、関係団体の財政状況及び健全化判断比率'!BS10="","",'各会計、関係団体の財政状況及び健全化判断比率'!BS10)</f>
        <v>（一財）対馬市国際交流協会</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13</v>
      </c>
      <c r="BX38" s="387"/>
      <c r="BY38" s="386" t="str">
        <f>IF('各会計、関係団体の財政状況及び健全化判断比率'!B72="","",'各会計、関係団体の財政状況及び健全化判断比率'!B72)</f>
        <v>　うち一般会計</v>
      </c>
      <c r="BZ38" s="386"/>
      <c r="CA38" s="386"/>
      <c r="CB38" s="386"/>
      <c r="CC38" s="386"/>
      <c r="CD38" s="386"/>
      <c r="CE38" s="386"/>
      <c r="CF38" s="386"/>
      <c r="CG38" s="386"/>
      <c r="CH38" s="386"/>
      <c r="CI38" s="386"/>
      <c r="CJ38" s="386"/>
      <c r="CK38" s="386"/>
      <c r="CL38" s="386"/>
      <c r="CM38" s="386"/>
      <c r="CN38" s="214"/>
      <c r="CO38" s="387">
        <f t="shared" si="3"/>
        <v>22</v>
      </c>
      <c r="CP38" s="387"/>
      <c r="CQ38" s="386" t="str">
        <f>IF('各会計、関係団体の財政状況及び健全化判断比率'!BS11="","",'各会計、関係団体の財政状況及び健全化判断比率'!BS11)</f>
        <v>（公財）厳原愛育会</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14</v>
      </c>
      <c r="BX39" s="387"/>
      <c r="BY39" s="386" t="str">
        <f>IF('各会計、関係団体の財政状況及び健全化判断比率'!B73="","",'各会計、関係団体の財政状況及び健全化判断比率'!B73)</f>
        <v>　うちその他の会計</v>
      </c>
      <c r="BZ39" s="386"/>
      <c r="CA39" s="386"/>
      <c r="CB39" s="386"/>
      <c r="CC39" s="386"/>
      <c r="CD39" s="386"/>
      <c r="CE39" s="386"/>
      <c r="CF39" s="386"/>
      <c r="CG39" s="386"/>
      <c r="CH39" s="386"/>
      <c r="CI39" s="386"/>
      <c r="CJ39" s="386"/>
      <c r="CK39" s="386"/>
      <c r="CL39" s="386"/>
      <c r="CM39" s="386"/>
      <c r="CN39" s="214"/>
      <c r="CO39" s="387">
        <f t="shared" si="3"/>
        <v>23</v>
      </c>
      <c r="CP39" s="387"/>
      <c r="CQ39" s="386" t="str">
        <f>IF('各会計、関係団体の財政状況及び健全化判断比率'!BS12="","",'各会計、関係団体の財政状況及び健全化判断比率'!BS12)</f>
        <v>（公財）対馬栽培漁業振興公社</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15</v>
      </c>
      <c r="BX40" s="387"/>
      <c r="BY40" s="386" t="str">
        <f>IF('各会計、関係団体の財政状況及び健全化判断比率'!B74="","",'各会計、関係団体の財政状況及び健全化判断比率'!B74)</f>
        <v>長崎県後期高齢者医療広域連合</v>
      </c>
      <c r="BZ40" s="386"/>
      <c r="CA40" s="386"/>
      <c r="CB40" s="386"/>
      <c r="CC40" s="386"/>
      <c r="CD40" s="386"/>
      <c r="CE40" s="386"/>
      <c r="CF40" s="386"/>
      <c r="CG40" s="386"/>
      <c r="CH40" s="386"/>
      <c r="CI40" s="386"/>
      <c r="CJ40" s="386"/>
      <c r="CK40" s="386"/>
      <c r="CL40" s="386"/>
      <c r="CM40" s="386"/>
      <c r="CN40" s="214"/>
      <c r="CO40" s="387">
        <f t="shared" si="3"/>
        <v>24</v>
      </c>
      <c r="CP40" s="387"/>
      <c r="CQ40" s="386" t="str">
        <f>IF('各会計、関係団体の財政状況及び健全化判断比率'!BS13="","",'各会計、関係団体の財政状況及び健全化判断比率'!BS13)</f>
        <v>（公社）長崎県林業公社</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16</v>
      </c>
      <c r="BX41" s="387"/>
      <c r="BY41" s="386" t="str">
        <f>IF('各会計、関係団体の財政状況及び健全化判断比率'!B75="","",'各会計、関係団体の財政状況及び健全化判断比率'!B75)</f>
        <v>　うち普通会計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17</v>
      </c>
      <c r="BX42" s="387"/>
      <c r="BY42" s="386" t="str">
        <f>IF('各会計、関係団体の財政状況及び健全化判断比率'!B76="","",'各会計、関係団体の財政状況及び健全化判断比率'!B76)</f>
        <v>　うち事業会計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mEh1GNh+CTBDV/kI0/Mu092buJ1w0cebZVGZIyNj3HGEOB73ZIOKWCsOvMd0iJMqWkkHpq+iWotRSlcBdBtNLw==" saltValue="K9iR9o6r7cKBjoPmy6H1y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10" t="s">
        <v>556</v>
      </c>
      <c r="D34" s="1210"/>
      <c r="E34" s="1211"/>
      <c r="F34" s="32">
        <v>3.05</v>
      </c>
      <c r="G34" s="33">
        <v>3.38</v>
      </c>
      <c r="H34" s="33">
        <v>4.3</v>
      </c>
      <c r="I34" s="33">
        <v>4.67</v>
      </c>
      <c r="J34" s="34">
        <v>4.6900000000000004</v>
      </c>
      <c r="K34" s="22"/>
      <c r="L34" s="22"/>
      <c r="M34" s="22"/>
      <c r="N34" s="22"/>
      <c r="O34" s="22"/>
      <c r="P34" s="22"/>
    </row>
    <row r="35" spans="1:16" ht="39" customHeight="1" x14ac:dyDescent="0.15">
      <c r="A35" s="22"/>
      <c r="B35" s="35"/>
      <c r="C35" s="1204" t="s">
        <v>557</v>
      </c>
      <c r="D35" s="1205"/>
      <c r="E35" s="1206"/>
      <c r="F35" s="36">
        <v>1.88</v>
      </c>
      <c r="G35" s="37">
        <v>1.45</v>
      </c>
      <c r="H35" s="37">
        <v>2.67</v>
      </c>
      <c r="I35" s="37">
        <v>4.07</v>
      </c>
      <c r="J35" s="38">
        <v>4.13</v>
      </c>
      <c r="K35" s="22"/>
      <c r="L35" s="22"/>
      <c r="M35" s="22"/>
      <c r="N35" s="22"/>
      <c r="O35" s="22"/>
      <c r="P35" s="22"/>
    </row>
    <row r="36" spans="1:16" ht="39" customHeight="1" x14ac:dyDescent="0.15">
      <c r="A36" s="22"/>
      <c r="B36" s="35"/>
      <c r="C36" s="1204" t="s">
        <v>558</v>
      </c>
      <c r="D36" s="1205"/>
      <c r="E36" s="1206"/>
      <c r="F36" s="36">
        <v>0.3</v>
      </c>
      <c r="G36" s="37">
        <v>0.46</v>
      </c>
      <c r="H36" s="37">
        <v>0.01</v>
      </c>
      <c r="I36" s="37">
        <v>0.87</v>
      </c>
      <c r="J36" s="38">
        <v>0.54</v>
      </c>
      <c r="K36" s="22"/>
      <c r="L36" s="22"/>
      <c r="M36" s="22"/>
      <c r="N36" s="22"/>
      <c r="O36" s="22"/>
      <c r="P36" s="22"/>
    </row>
    <row r="37" spans="1:16" ht="39" customHeight="1" x14ac:dyDescent="0.15">
      <c r="A37" s="22"/>
      <c r="B37" s="35"/>
      <c r="C37" s="1204" t="s">
        <v>559</v>
      </c>
      <c r="D37" s="1205"/>
      <c r="E37" s="1206"/>
      <c r="F37" s="36">
        <v>0.56999999999999995</v>
      </c>
      <c r="G37" s="37">
        <v>0.2</v>
      </c>
      <c r="H37" s="37">
        <v>0.48</v>
      </c>
      <c r="I37" s="37">
        <v>0.62</v>
      </c>
      <c r="J37" s="38">
        <v>0.06</v>
      </c>
      <c r="K37" s="22"/>
      <c r="L37" s="22"/>
      <c r="M37" s="22"/>
      <c r="N37" s="22"/>
      <c r="O37" s="22"/>
      <c r="P37" s="22"/>
    </row>
    <row r="38" spans="1:16" ht="39" customHeight="1" x14ac:dyDescent="0.15">
      <c r="A38" s="22"/>
      <c r="B38" s="35"/>
      <c r="C38" s="1204" t="s">
        <v>560</v>
      </c>
      <c r="D38" s="1205"/>
      <c r="E38" s="1206"/>
      <c r="F38" s="36">
        <v>0.01</v>
      </c>
      <c r="G38" s="37">
        <v>0.01</v>
      </c>
      <c r="H38" s="37">
        <v>0.01</v>
      </c>
      <c r="I38" s="37">
        <v>0.01</v>
      </c>
      <c r="J38" s="38">
        <v>0.01</v>
      </c>
      <c r="K38" s="22"/>
      <c r="L38" s="22"/>
      <c r="M38" s="22"/>
      <c r="N38" s="22"/>
      <c r="O38" s="22"/>
      <c r="P38" s="22"/>
    </row>
    <row r="39" spans="1:16" ht="39" customHeight="1" x14ac:dyDescent="0.15">
      <c r="A39" s="22"/>
      <c r="B39" s="35"/>
      <c r="C39" s="1204" t="s">
        <v>561</v>
      </c>
      <c r="D39" s="1205"/>
      <c r="E39" s="1206"/>
      <c r="F39" s="36">
        <v>0</v>
      </c>
      <c r="G39" s="37">
        <v>0</v>
      </c>
      <c r="H39" s="37">
        <v>0</v>
      </c>
      <c r="I39" s="37">
        <v>0</v>
      </c>
      <c r="J39" s="38">
        <v>0</v>
      </c>
      <c r="K39" s="22"/>
      <c r="L39" s="22"/>
      <c r="M39" s="22"/>
      <c r="N39" s="22"/>
      <c r="O39" s="22"/>
      <c r="P39" s="22"/>
    </row>
    <row r="40" spans="1:16" ht="39" customHeight="1" x14ac:dyDescent="0.15">
      <c r="A40" s="22"/>
      <c r="B40" s="35"/>
      <c r="C40" s="1204" t="s">
        <v>562</v>
      </c>
      <c r="D40" s="1205"/>
      <c r="E40" s="1206"/>
      <c r="F40" s="36">
        <v>0</v>
      </c>
      <c r="G40" s="37">
        <v>0</v>
      </c>
      <c r="H40" s="37">
        <v>0</v>
      </c>
      <c r="I40" s="37">
        <v>0</v>
      </c>
      <c r="J40" s="38">
        <v>0</v>
      </c>
      <c r="K40" s="22"/>
      <c r="L40" s="22"/>
      <c r="M40" s="22"/>
      <c r="N40" s="22"/>
      <c r="O40" s="22"/>
      <c r="P40" s="22"/>
    </row>
    <row r="41" spans="1:16" ht="39" customHeight="1" x14ac:dyDescent="0.15">
      <c r="A41" s="22"/>
      <c r="B41" s="35"/>
      <c r="C41" s="1204" t="s">
        <v>563</v>
      </c>
      <c r="D41" s="1205"/>
      <c r="E41" s="1206"/>
      <c r="F41" s="36">
        <v>0</v>
      </c>
      <c r="G41" s="37">
        <v>0</v>
      </c>
      <c r="H41" s="37">
        <v>0</v>
      </c>
      <c r="I41" s="37">
        <v>0</v>
      </c>
      <c r="J41" s="38">
        <v>0</v>
      </c>
      <c r="K41" s="22"/>
      <c r="L41" s="22"/>
      <c r="M41" s="22"/>
      <c r="N41" s="22"/>
      <c r="O41" s="22"/>
      <c r="P41" s="22"/>
    </row>
    <row r="42" spans="1:16" ht="39" customHeight="1" x14ac:dyDescent="0.15">
      <c r="A42" s="22"/>
      <c r="B42" s="39"/>
      <c r="C42" s="1204" t="s">
        <v>564</v>
      </c>
      <c r="D42" s="1205"/>
      <c r="E42" s="1206"/>
      <c r="F42" s="36" t="s">
        <v>508</v>
      </c>
      <c r="G42" s="37" t="s">
        <v>565</v>
      </c>
      <c r="H42" s="37" t="s">
        <v>508</v>
      </c>
      <c r="I42" s="37" t="s">
        <v>508</v>
      </c>
      <c r="J42" s="38" t="s">
        <v>508</v>
      </c>
      <c r="K42" s="22"/>
      <c r="L42" s="22"/>
      <c r="M42" s="22"/>
      <c r="N42" s="22"/>
      <c r="O42" s="22"/>
      <c r="P42" s="22"/>
    </row>
    <row r="43" spans="1:16" ht="39" customHeight="1" thickBot="1" x14ac:dyDescent="0.2">
      <c r="A43" s="22"/>
      <c r="B43" s="40"/>
      <c r="C43" s="1207" t="s">
        <v>566</v>
      </c>
      <c r="D43" s="1208"/>
      <c r="E43" s="1209"/>
      <c r="F43" s="41">
        <v>0.13</v>
      </c>
      <c r="G43" s="42">
        <v>0.06</v>
      </c>
      <c r="H43" s="42">
        <v>0.17</v>
      </c>
      <c r="I43" s="42">
        <v>0</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U/Fydzh/8m+Oil7RJApPmYFIjLSCgjT6bpJsQiuP9Z9G7UUOsv/fc1yg8YHbW82ZdhqSjIoDgCB0GL4TN9hxQ==" saltValue="n+ZOKvjss+bVd61CTxRC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5326</v>
      </c>
      <c r="L45" s="60">
        <v>4989</v>
      </c>
      <c r="M45" s="60">
        <v>4529</v>
      </c>
      <c r="N45" s="60">
        <v>4402</v>
      </c>
      <c r="O45" s="61">
        <v>4544</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508</v>
      </c>
      <c r="L46" s="64" t="s">
        <v>508</v>
      </c>
      <c r="M46" s="64" t="s">
        <v>508</v>
      </c>
      <c r="N46" s="64" t="s">
        <v>508</v>
      </c>
      <c r="O46" s="65" t="s">
        <v>508</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508</v>
      </c>
      <c r="L47" s="64" t="s">
        <v>508</v>
      </c>
      <c r="M47" s="64" t="s">
        <v>508</v>
      </c>
      <c r="N47" s="64" t="s">
        <v>508</v>
      </c>
      <c r="O47" s="65" t="s">
        <v>508</v>
      </c>
      <c r="P47" s="48"/>
      <c r="Q47" s="48"/>
      <c r="R47" s="48"/>
      <c r="S47" s="48"/>
      <c r="T47" s="48"/>
      <c r="U47" s="48"/>
    </row>
    <row r="48" spans="1:21" ht="30.75" customHeight="1" x14ac:dyDescent="0.15">
      <c r="A48" s="48"/>
      <c r="B48" s="1232"/>
      <c r="C48" s="1233"/>
      <c r="D48" s="62"/>
      <c r="E48" s="1214" t="s">
        <v>15</v>
      </c>
      <c r="F48" s="1214"/>
      <c r="G48" s="1214"/>
      <c r="H48" s="1214"/>
      <c r="I48" s="1214"/>
      <c r="J48" s="1215"/>
      <c r="K48" s="63">
        <v>316</v>
      </c>
      <c r="L48" s="64">
        <v>280</v>
      </c>
      <c r="M48" s="64">
        <v>246</v>
      </c>
      <c r="N48" s="64">
        <v>266</v>
      </c>
      <c r="O48" s="65">
        <v>248</v>
      </c>
      <c r="P48" s="48"/>
      <c r="Q48" s="48"/>
      <c r="R48" s="48"/>
      <c r="S48" s="48"/>
      <c r="T48" s="48"/>
      <c r="U48" s="48"/>
    </row>
    <row r="49" spans="1:21" ht="30.75" customHeight="1" x14ac:dyDescent="0.15">
      <c r="A49" s="48"/>
      <c r="B49" s="1232"/>
      <c r="C49" s="1233"/>
      <c r="D49" s="62"/>
      <c r="E49" s="1214" t="s">
        <v>16</v>
      </c>
      <c r="F49" s="1214"/>
      <c r="G49" s="1214"/>
      <c r="H49" s="1214"/>
      <c r="I49" s="1214"/>
      <c r="J49" s="1215"/>
      <c r="K49" s="63">
        <v>120</v>
      </c>
      <c r="L49" s="64">
        <v>78</v>
      </c>
      <c r="M49" s="64">
        <v>84</v>
      </c>
      <c r="N49" s="64">
        <v>83</v>
      </c>
      <c r="O49" s="65">
        <v>73</v>
      </c>
      <c r="P49" s="48"/>
      <c r="Q49" s="48"/>
      <c r="R49" s="48"/>
      <c r="S49" s="48"/>
      <c r="T49" s="48"/>
      <c r="U49" s="48"/>
    </row>
    <row r="50" spans="1:21" ht="30.75" customHeight="1" x14ac:dyDescent="0.15">
      <c r="A50" s="48"/>
      <c r="B50" s="1232"/>
      <c r="C50" s="1233"/>
      <c r="D50" s="62"/>
      <c r="E50" s="1214" t="s">
        <v>17</v>
      </c>
      <c r="F50" s="1214"/>
      <c r="G50" s="1214"/>
      <c r="H50" s="1214"/>
      <c r="I50" s="1214"/>
      <c r="J50" s="1215"/>
      <c r="K50" s="63">
        <v>0</v>
      </c>
      <c r="L50" s="64">
        <v>0</v>
      </c>
      <c r="M50" s="64" t="s">
        <v>508</v>
      </c>
      <c r="N50" s="64" t="s">
        <v>508</v>
      </c>
      <c r="O50" s="65" t="s">
        <v>508</v>
      </c>
      <c r="P50" s="48"/>
      <c r="Q50" s="48"/>
      <c r="R50" s="48"/>
      <c r="S50" s="48"/>
      <c r="T50" s="48"/>
      <c r="U50" s="48"/>
    </row>
    <row r="51" spans="1:21" ht="30.75" customHeight="1" x14ac:dyDescent="0.15">
      <c r="A51" s="48"/>
      <c r="B51" s="1234"/>
      <c r="C51" s="1235"/>
      <c r="D51" s="66"/>
      <c r="E51" s="1214" t="s">
        <v>18</v>
      </c>
      <c r="F51" s="1214"/>
      <c r="G51" s="1214"/>
      <c r="H51" s="1214"/>
      <c r="I51" s="1214"/>
      <c r="J51" s="1215"/>
      <c r="K51" s="63">
        <v>8</v>
      </c>
      <c r="L51" s="64">
        <v>4</v>
      </c>
      <c r="M51" s="64">
        <v>4</v>
      </c>
      <c r="N51" s="64">
        <v>1</v>
      </c>
      <c r="O51" s="65">
        <v>1</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4430</v>
      </c>
      <c r="L52" s="64">
        <v>4129</v>
      </c>
      <c r="M52" s="64">
        <v>4105</v>
      </c>
      <c r="N52" s="64">
        <v>3992</v>
      </c>
      <c r="O52" s="65">
        <v>4072</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1340</v>
      </c>
      <c r="L53" s="69">
        <v>1222</v>
      </c>
      <c r="M53" s="69">
        <v>758</v>
      </c>
      <c r="N53" s="69">
        <v>760</v>
      </c>
      <c r="O53" s="70">
        <v>794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20" t="s">
        <v>25</v>
      </c>
      <c r="C57" s="1221"/>
      <c r="D57" s="1224" t="s">
        <v>26</v>
      </c>
      <c r="E57" s="1225"/>
      <c r="F57" s="1225"/>
      <c r="G57" s="1225"/>
      <c r="H57" s="1225"/>
      <c r="I57" s="1225"/>
      <c r="J57" s="1226"/>
      <c r="K57" s="83"/>
      <c r="L57" s="84"/>
      <c r="M57" s="84"/>
      <c r="N57" s="84"/>
      <c r="O57" s="85"/>
    </row>
    <row r="58" spans="1:21" ht="31.5" customHeight="1" thickBot="1" x14ac:dyDescent="0.2">
      <c r="B58" s="1222"/>
      <c r="C58" s="1223"/>
      <c r="D58" s="1227" t="s">
        <v>27</v>
      </c>
      <c r="E58" s="1228"/>
      <c r="F58" s="1228"/>
      <c r="G58" s="1228"/>
      <c r="H58" s="1228"/>
      <c r="I58" s="1228"/>
      <c r="J58" s="122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Etmn5tab9cG4AJnNfuUzLu0ebpzUheJWZ5Hc9uLBPewF28KmoNbUp/F+KS/QlSJNpL4xox/0omeKN2tZ3Rivw==" saltValue="eymzxjCINsGCm/O6phO7h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250" t="s">
        <v>30</v>
      </c>
      <c r="C41" s="1251"/>
      <c r="D41" s="102"/>
      <c r="E41" s="1252" t="s">
        <v>31</v>
      </c>
      <c r="F41" s="1252"/>
      <c r="G41" s="1252"/>
      <c r="H41" s="1253"/>
      <c r="I41" s="103">
        <v>45600</v>
      </c>
      <c r="J41" s="104">
        <v>44629</v>
      </c>
      <c r="K41" s="104">
        <v>43923</v>
      </c>
      <c r="L41" s="104">
        <v>44196</v>
      </c>
      <c r="M41" s="105">
        <v>44442</v>
      </c>
    </row>
    <row r="42" spans="2:13" ht="27.75" customHeight="1" x14ac:dyDescent="0.15">
      <c r="B42" s="1240"/>
      <c r="C42" s="1241"/>
      <c r="D42" s="106"/>
      <c r="E42" s="1244" t="s">
        <v>32</v>
      </c>
      <c r="F42" s="1244"/>
      <c r="G42" s="1244"/>
      <c r="H42" s="1245"/>
      <c r="I42" s="107">
        <v>326</v>
      </c>
      <c r="J42" s="108">
        <v>170</v>
      </c>
      <c r="K42" s="108">
        <v>159</v>
      </c>
      <c r="L42" s="108">
        <v>148</v>
      </c>
      <c r="M42" s="109">
        <v>137</v>
      </c>
    </row>
    <row r="43" spans="2:13" ht="27.75" customHeight="1" x14ac:dyDescent="0.15">
      <c r="B43" s="1240"/>
      <c r="C43" s="1241"/>
      <c r="D43" s="106"/>
      <c r="E43" s="1244" t="s">
        <v>33</v>
      </c>
      <c r="F43" s="1244"/>
      <c r="G43" s="1244"/>
      <c r="H43" s="1245"/>
      <c r="I43" s="107">
        <v>2732</v>
      </c>
      <c r="J43" s="108">
        <v>2651</v>
      </c>
      <c r="K43" s="108">
        <v>2586</v>
      </c>
      <c r="L43" s="108">
        <v>2480</v>
      </c>
      <c r="M43" s="109">
        <v>2376</v>
      </c>
    </row>
    <row r="44" spans="2:13" ht="27.75" customHeight="1" x14ac:dyDescent="0.15">
      <c r="B44" s="1240"/>
      <c r="C44" s="1241"/>
      <c r="D44" s="106"/>
      <c r="E44" s="1244" t="s">
        <v>34</v>
      </c>
      <c r="F44" s="1244"/>
      <c r="G44" s="1244"/>
      <c r="H44" s="1245"/>
      <c r="I44" s="107">
        <v>1306</v>
      </c>
      <c r="J44" s="108">
        <v>1220</v>
      </c>
      <c r="K44" s="108">
        <v>1139</v>
      </c>
      <c r="L44" s="108">
        <v>1084</v>
      </c>
      <c r="M44" s="109">
        <v>1093</v>
      </c>
    </row>
    <row r="45" spans="2:13" ht="27.75" customHeight="1" x14ac:dyDescent="0.15">
      <c r="B45" s="1240"/>
      <c r="C45" s="1241"/>
      <c r="D45" s="106"/>
      <c r="E45" s="1244" t="s">
        <v>35</v>
      </c>
      <c r="F45" s="1244"/>
      <c r="G45" s="1244"/>
      <c r="H45" s="1245"/>
      <c r="I45" s="107">
        <v>1489</v>
      </c>
      <c r="J45" s="108">
        <v>1838</v>
      </c>
      <c r="K45" s="108">
        <v>1932</v>
      </c>
      <c r="L45" s="108">
        <v>2058</v>
      </c>
      <c r="M45" s="109">
        <v>2085</v>
      </c>
    </row>
    <row r="46" spans="2:13" ht="27.75" customHeight="1" x14ac:dyDescent="0.15">
      <c r="B46" s="1240"/>
      <c r="C46" s="1241"/>
      <c r="D46" s="110"/>
      <c r="E46" s="1244" t="s">
        <v>36</v>
      </c>
      <c r="F46" s="1244"/>
      <c r="G46" s="1244"/>
      <c r="H46" s="1245"/>
      <c r="I46" s="107">
        <v>138</v>
      </c>
      <c r="J46" s="108">
        <v>130</v>
      </c>
      <c r="K46" s="108">
        <v>121</v>
      </c>
      <c r="L46" s="108">
        <v>112</v>
      </c>
      <c r="M46" s="109">
        <v>106</v>
      </c>
    </row>
    <row r="47" spans="2:13" ht="27.75" customHeight="1" x14ac:dyDescent="0.15">
      <c r="B47" s="1240"/>
      <c r="C47" s="1241"/>
      <c r="D47" s="111"/>
      <c r="E47" s="1254" t="s">
        <v>37</v>
      </c>
      <c r="F47" s="1255"/>
      <c r="G47" s="1255"/>
      <c r="H47" s="1256"/>
      <c r="I47" s="107" t="s">
        <v>508</v>
      </c>
      <c r="J47" s="108" t="s">
        <v>508</v>
      </c>
      <c r="K47" s="108" t="s">
        <v>508</v>
      </c>
      <c r="L47" s="108" t="s">
        <v>508</v>
      </c>
      <c r="M47" s="109" t="s">
        <v>508</v>
      </c>
    </row>
    <row r="48" spans="2:13" ht="27.75" customHeight="1" x14ac:dyDescent="0.15">
      <c r="B48" s="1240"/>
      <c r="C48" s="1241"/>
      <c r="D48" s="106"/>
      <c r="E48" s="1244" t="s">
        <v>38</v>
      </c>
      <c r="F48" s="1244"/>
      <c r="G48" s="1244"/>
      <c r="H48" s="1245"/>
      <c r="I48" s="107" t="s">
        <v>508</v>
      </c>
      <c r="J48" s="108" t="s">
        <v>508</v>
      </c>
      <c r="K48" s="108" t="s">
        <v>508</v>
      </c>
      <c r="L48" s="108" t="s">
        <v>508</v>
      </c>
      <c r="M48" s="109" t="s">
        <v>508</v>
      </c>
    </row>
    <row r="49" spans="2:13" ht="27.75" customHeight="1" x14ac:dyDescent="0.15">
      <c r="B49" s="1242"/>
      <c r="C49" s="1243"/>
      <c r="D49" s="106"/>
      <c r="E49" s="1244" t="s">
        <v>39</v>
      </c>
      <c r="F49" s="1244"/>
      <c r="G49" s="1244"/>
      <c r="H49" s="1245"/>
      <c r="I49" s="107" t="s">
        <v>508</v>
      </c>
      <c r="J49" s="108" t="s">
        <v>508</v>
      </c>
      <c r="K49" s="108" t="s">
        <v>508</v>
      </c>
      <c r="L49" s="108" t="s">
        <v>508</v>
      </c>
      <c r="M49" s="109" t="s">
        <v>508</v>
      </c>
    </row>
    <row r="50" spans="2:13" ht="27.75" customHeight="1" x14ac:dyDescent="0.15">
      <c r="B50" s="1238" t="s">
        <v>40</v>
      </c>
      <c r="C50" s="1239"/>
      <c r="D50" s="112"/>
      <c r="E50" s="1244" t="s">
        <v>41</v>
      </c>
      <c r="F50" s="1244"/>
      <c r="G50" s="1244"/>
      <c r="H50" s="1245"/>
      <c r="I50" s="107">
        <v>10773</v>
      </c>
      <c r="J50" s="108">
        <v>10935</v>
      </c>
      <c r="K50" s="108">
        <v>11226</v>
      </c>
      <c r="L50" s="108">
        <v>11243</v>
      </c>
      <c r="M50" s="109">
        <v>11689</v>
      </c>
    </row>
    <row r="51" spans="2:13" ht="27.75" customHeight="1" x14ac:dyDescent="0.15">
      <c r="B51" s="1240"/>
      <c r="C51" s="1241"/>
      <c r="D51" s="106"/>
      <c r="E51" s="1244" t="s">
        <v>42</v>
      </c>
      <c r="F51" s="1244"/>
      <c r="G51" s="1244"/>
      <c r="H51" s="1245"/>
      <c r="I51" s="107">
        <v>787</v>
      </c>
      <c r="J51" s="108">
        <v>1169</v>
      </c>
      <c r="K51" s="108">
        <v>1182</v>
      </c>
      <c r="L51" s="108">
        <v>1143</v>
      </c>
      <c r="M51" s="109">
        <v>1074</v>
      </c>
    </row>
    <row r="52" spans="2:13" ht="27.75" customHeight="1" x14ac:dyDescent="0.15">
      <c r="B52" s="1242"/>
      <c r="C52" s="1243"/>
      <c r="D52" s="106"/>
      <c r="E52" s="1244" t="s">
        <v>43</v>
      </c>
      <c r="F52" s="1244"/>
      <c r="G52" s="1244"/>
      <c r="H52" s="1245"/>
      <c r="I52" s="107">
        <v>37965</v>
      </c>
      <c r="J52" s="108">
        <v>36605</v>
      </c>
      <c r="K52" s="108">
        <v>35055</v>
      </c>
      <c r="L52" s="108">
        <v>35329</v>
      </c>
      <c r="M52" s="109">
        <v>35113</v>
      </c>
    </row>
    <row r="53" spans="2:13" ht="27.75" customHeight="1" thickBot="1" x14ac:dyDescent="0.2">
      <c r="B53" s="1246" t="s">
        <v>44</v>
      </c>
      <c r="C53" s="1247"/>
      <c r="D53" s="113"/>
      <c r="E53" s="1248" t="s">
        <v>45</v>
      </c>
      <c r="F53" s="1248"/>
      <c r="G53" s="1248"/>
      <c r="H53" s="1249"/>
      <c r="I53" s="114">
        <v>2067</v>
      </c>
      <c r="J53" s="115">
        <v>1929</v>
      </c>
      <c r="K53" s="115">
        <v>2397</v>
      </c>
      <c r="L53" s="115">
        <v>2363</v>
      </c>
      <c r="M53" s="116">
        <v>2362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R5rTMKymge/CDDC0oWrOuNQZNOlatOssueQIrbXIhVCdej7F5wft9W0uxVmY5Y8UtPX9iUGgfM17YxX5dsb5Q==" saltValue="6vt9AHiT5DsEzJij1dY4q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90" zoomScaleNormal="9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265" t="s">
        <v>48</v>
      </c>
      <c r="D55" s="1265"/>
      <c r="E55" s="1266"/>
      <c r="F55" s="128">
        <v>2306</v>
      </c>
      <c r="G55" s="128">
        <v>2247</v>
      </c>
      <c r="H55" s="129">
        <v>2417</v>
      </c>
    </row>
    <row r="56" spans="2:8" ht="52.5" customHeight="1" x14ac:dyDescent="0.15">
      <c r="B56" s="130"/>
      <c r="C56" s="1267" t="s">
        <v>49</v>
      </c>
      <c r="D56" s="1267"/>
      <c r="E56" s="1268"/>
      <c r="F56" s="131">
        <v>4049</v>
      </c>
      <c r="G56" s="131">
        <v>4349</v>
      </c>
      <c r="H56" s="132">
        <v>4509</v>
      </c>
    </row>
    <row r="57" spans="2:8" ht="53.25" customHeight="1" x14ac:dyDescent="0.15">
      <c r="B57" s="130"/>
      <c r="C57" s="1269" t="s">
        <v>50</v>
      </c>
      <c r="D57" s="1269"/>
      <c r="E57" s="1270"/>
      <c r="F57" s="133">
        <v>8755</v>
      </c>
      <c r="G57" s="133">
        <v>8471</v>
      </c>
      <c r="H57" s="134">
        <v>8365</v>
      </c>
    </row>
    <row r="58" spans="2:8" ht="45.75" customHeight="1" x14ac:dyDescent="0.15">
      <c r="B58" s="135"/>
      <c r="C58" s="1257" t="s">
        <v>590</v>
      </c>
      <c r="D58" s="1258"/>
      <c r="E58" s="1259"/>
      <c r="F58" s="136">
        <v>3081</v>
      </c>
      <c r="G58" s="136">
        <v>2883</v>
      </c>
      <c r="H58" s="137">
        <v>2699</v>
      </c>
    </row>
    <row r="59" spans="2:8" ht="45.75" customHeight="1" x14ac:dyDescent="0.15">
      <c r="B59" s="135"/>
      <c r="C59" s="1257" t="s">
        <v>591</v>
      </c>
      <c r="D59" s="1258"/>
      <c r="E59" s="1259"/>
      <c r="F59" s="136">
        <v>2227</v>
      </c>
      <c r="G59" s="136">
        <v>1998</v>
      </c>
      <c r="H59" s="137">
        <v>1910</v>
      </c>
    </row>
    <row r="60" spans="2:8" ht="45.75" customHeight="1" x14ac:dyDescent="0.15">
      <c r="B60" s="135"/>
      <c r="C60" s="1257" t="s">
        <v>592</v>
      </c>
      <c r="D60" s="1258"/>
      <c r="E60" s="1259"/>
      <c r="F60" s="136">
        <v>1445</v>
      </c>
      <c r="G60" s="136">
        <v>1584</v>
      </c>
      <c r="H60" s="137">
        <v>1700</v>
      </c>
    </row>
    <row r="61" spans="2:8" ht="45.75" customHeight="1" x14ac:dyDescent="0.15">
      <c r="B61" s="135"/>
      <c r="C61" s="1257" t="s">
        <v>593</v>
      </c>
      <c r="D61" s="1258"/>
      <c r="E61" s="1259"/>
      <c r="F61" s="136">
        <v>1000</v>
      </c>
      <c r="G61" s="136">
        <v>1000</v>
      </c>
      <c r="H61" s="137">
        <v>1000</v>
      </c>
    </row>
    <row r="62" spans="2:8" ht="45.75" customHeight="1" thickBot="1" x14ac:dyDescent="0.2">
      <c r="B62" s="138"/>
      <c r="C62" s="1260" t="s">
        <v>594</v>
      </c>
      <c r="D62" s="1261"/>
      <c r="E62" s="1262"/>
      <c r="F62" s="139">
        <v>521</v>
      </c>
      <c r="G62" s="139">
        <v>481</v>
      </c>
      <c r="H62" s="140">
        <v>481</v>
      </c>
    </row>
    <row r="63" spans="2:8" ht="52.5" customHeight="1" thickBot="1" x14ac:dyDescent="0.2">
      <c r="B63" s="141"/>
      <c r="C63" s="1263" t="s">
        <v>51</v>
      </c>
      <c r="D63" s="1263"/>
      <c r="E63" s="1264"/>
      <c r="F63" s="142">
        <v>15110</v>
      </c>
      <c r="G63" s="142">
        <v>15067</v>
      </c>
      <c r="H63" s="143">
        <v>15291</v>
      </c>
    </row>
    <row r="64" spans="2:8" ht="15" customHeight="1" x14ac:dyDescent="0.15"/>
  </sheetData>
  <sheetProtection algorithmName="SHA-512" hashValue="SP4bjBw8Mbgz2E1OGVRVA9tAIIfYo2KrtTuh+O2IxCqRU8xqiZNj4ZhdJY4t2C9F565yi+TJ4iQBRmrn9dHwYw==" saltValue="GVxP1jfOHY5fV+cEaJhw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7D3E6-6488-4635-BA54-10F62B3C6DAF}">
  <sheetPr>
    <pageSetUpPr fitToPage="1"/>
  </sheetPr>
  <dimension ref="A1:WZM160"/>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595</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595</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596</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597</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598</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599</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549</v>
      </c>
      <c r="BQ50" s="1305"/>
      <c r="BR50" s="1305"/>
      <c r="BS50" s="1305"/>
      <c r="BT50" s="1305"/>
      <c r="BU50" s="1305"/>
      <c r="BV50" s="1305"/>
      <c r="BW50" s="1305"/>
      <c r="BX50" s="1305" t="s">
        <v>550</v>
      </c>
      <c r="BY50" s="1305"/>
      <c r="BZ50" s="1305"/>
      <c r="CA50" s="1305"/>
      <c r="CB50" s="1305"/>
      <c r="CC50" s="1305"/>
      <c r="CD50" s="1305"/>
      <c r="CE50" s="1305"/>
      <c r="CF50" s="1305" t="s">
        <v>551</v>
      </c>
      <c r="CG50" s="1305"/>
      <c r="CH50" s="1305"/>
      <c r="CI50" s="1305"/>
      <c r="CJ50" s="1305"/>
      <c r="CK50" s="1305"/>
      <c r="CL50" s="1305"/>
      <c r="CM50" s="1305"/>
      <c r="CN50" s="1305" t="s">
        <v>552</v>
      </c>
      <c r="CO50" s="1305"/>
      <c r="CP50" s="1305"/>
      <c r="CQ50" s="1305"/>
      <c r="CR50" s="1305"/>
      <c r="CS50" s="1305"/>
      <c r="CT50" s="1305"/>
      <c r="CU50" s="1305"/>
      <c r="CV50" s="1305" t="s">
        <v>553</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600</v>
      </c>
      <c r="AO51" s="1309"/>
      <c r="AP51" s="1309"/>
      <c r="AQ51" s="1309"/>
      <c r="AR51" s="1309"/>
      <c r="AS51" s="1309"/>
      <c r="AT51" s="1309"/>
      <c r="AU51" s="1309"/>
      <c r="AV51" s="1309"/>
      <c r="AW51" s="1309"/>
      <c r="AX51" s="1309"/>
      <c r="AY51" s="1309"/>
      <c r="AZ51" s="1309"/>
      <c r="BA51" s="1309"/>
      <c r="BB51" s="1309" t="s">
        <v>601</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v>13.6</v>
      </c>
      <c r="BY51" s="1311"/>
      <c r="BZ51" s="1311"/>
      <c r="CA51" s="1311"/>
      <c r="CB51" s="1311"/>
      <c r="CC51" s="1311"/>
      <c r="CD51" s="1311"/>
      <c r="CE51" s="1311"/>
      <c r="CF51" s="1311">
        <v>17.600000000000001</v>
      </c>
      <c r="CG51" s="1311"/>
      <c r="CH51" s="1311"/>
      <c r="CI51" s="1311"/>
      <c r="CJ51" s="1311"/>
      <c r="CK51" s="1311"/>
      <c r="CL51" s="1311"/>
      <c r="CM51" s="1311"/>
      <c r="CN51" s="1311">
        <v>17.899999999999999</v>
      </c>
      <c r="CO51" s="1311"/>
      <c r="CP51" s="1311"/>
      <c r="CQ51" s="1311"/>
      <c r="CR51" s="1311"/>
      <c r="CS51" s="1311"/>
      <c r="CT51" s="1311"/>
      <c r="CU51" s="1311"/>
      <c r="CV51" s="1311">
        <v>18.100000000000001</v>
      </c>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602</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47.3</v>
      </c>
      <c r="BY53" s="1311"/>
      <c r="BZ53" s="1311"/>
      <c r="CA53" s="1311"/>
      <c r="CB53" s="1311"/>
      <c r="CC53" s="1311"/>
      <c r="CD53" s="1311"/>
      <c r="CE53" s="1311"/>
      <c r="CF53" s="1311">
        <v>52.7</v>
      </c>
      <c r="CG53" s="1311"/>
      <c r="CH53" s="1311"/>
      <c r="CI53" s="1311"/>
      <c r="CJ53" s="1311"/>
      <c r="CK53" s="1311"/>
      <c r="CL53" s="1311"/>
      <c r="CM53" s="1311"/>
      <c r="CN53" s="1311">
        <v>50.5</v>
      </c>
      <c r="CO53" s="1311"/>
      <c r="CP53" s="1311"/>
      <c r="CQ53" s="1311"/>
      <c r="CR53" s="1311"/>
      <c r="CS53" s="1311"/>
      <c r="CT53" s="1311"/>
      <c r="CU53" s="1311"/>
      <c r="CV53" s="1311">
        <v>51.5</v>
      </c>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603</v>
      </c>
      <c r="AO55" s="1305"/>
      <c r="AP55" s="1305"/>
      <c r="AQ55" s="1305"/>
      <c r="AR55" s="1305"/>
      <c r="AS55" s="1305"/>
      <c r="AT55" s="1305"/>
      <c r="AU55" s="1305"/>
      <c r="AV55" s="1305"/>
      <c r="AW55" s="1305"/>
      <c r="AX55" s="1305"/>
      <c r="AY55" s="1305"/>
      <c r="AZ55" s="1305"/>
      <c r="BA55" s="1305"/>
      <c r="BB55" s="1309" t="s">
        <v>601</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54.6</v>
      </c>
      <c r="BY55" s="1311"/>
      <c r="BZ55" s="1311"/>
      <c r="CA55" s="1311"/>
      <c r="CB55" s="1311"/>
      <c r="CC55" s="1311"/>
      <c r="CD55" s="1311"/>
      <c r="CE55" s="1311"/>
      <c r="CF55" s="1311">
        <v>53.2</v>
      </c>
      <c r="CG55" s="1311"/>
      <c r="CH55" s="1311"/>
      <c r="CI55" s="1311"/>
      <c r="CJ55" s="1311"/>
      <c r="CK55" s="1311"/>
      <c r="CL55" s="1311"/>
      <c r="CM55" s="1311"/>
      <c r="CN55" s="1311">
        <v>47.9</v>
      </c>
      <c r="CO55" s="1311"/>
      <c r="CP55" s="1311"/>
      <c r="CQ55" s="1311"/>
      <c r="CR55" s="1311"/>
      <c r="CS55" s="1311"/>
      <c r="CT55" s="1311"/>
      <c r="CU55" s="1311"/>
      <c r="CV55" s="1311">
        <v>49</v>
      </c>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602</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58.3</v>
      </c>
      <c r="BY57" s="1311"/>
      <c r="BZ57" s="1311"/>
      <c r="CA57" s="1311"/>
      <c r="CB57" s="1311"/>
      <c r="CC57" s="1311"/>
      <c r="CD57" s="1311"/>
      <c r="CE57" s="1311"/>
      <c r="CF57" s="1311">
        <v>59.6</v>
      </c>
      <c r="CG57" s="1311"/>
      <c r="CH57" s="1311"/>
      <c r="CI57" s="1311"/>
      <c r="CJ57" s="1311"/>
      <c r="CK57" s="1311"/>
      <c r="CL57" s="1311"/>
      <c r="CM57" s="1311"/>
      <c r="CN57" s="1311">
        <v>60.7</v>
      </c>
      <c r="CO57" s="1311"/>
      <c r="CP57" s="1311"/>
      <c r="CQ57" s="1311"/>
      <c r="CR57" s="1311"/>
      <c r="CS57" s="1311"/>
      <c r="CT57" s="1311"/>
      <c r="CU57" s="1311"/>
      <c r="CV57" s="1311">
        <v>62</v>
      </c>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604</v>
      </c>
    </row>
    <row r="64" spans="1:109" x14ac:dyDescent="0.15">
      <c r="B64" s="1280"/>
      <c r="G64" s="1287"/>
      <c r="I64" s="1321"/>
      <c r="J64" s="1321"/>
      <c r="K64" s="1321"/>
      <c r="L64" s="1321"/>
      <c r="M64" s="1321"/>
      <c r="N64" s="1322"/>
      <c r="AM64" s="1287"/>
      <c r="AN64" s="1287" t="s">
        <v>597</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605</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599</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549</v>
      </c>
      <c r="BQ72" s="1305"/>
      <c r="BR72" s="1305"/>
      <c r="BS72" s="1305"/>
      <c r="BT72" s="1305"/>
      <c r="BU72" s="1305"/>
      <c r="BV72" s="1305"/>
      <c r="BW72" s="1305"/>
      <c r="BX72" s="1305" t="s">
        <v>550</v>
      </c>
      <c r="BY72" s="1305"/>
      <c r="BZ72" s="1305"/>
      <c r="CA72" s="1305"/>
      <c r="CB72" s="1305"/>
      <c r="CC72" s="1305"/>
      <c r="CD72" s="1305"/>
      <c r="CE72" s="1305"/>
      <c r="CF72" s="1305" t="s">
        <v>551</v>
      </c>
      <c r="CG72" s="1305"/>
      <c r="CH72" s="1305"/>
      <c r="CI72" s="1305"/>
      <c r="CJ72" s="1305"/>
      <c r="CK72" s="1305"/>
      <c r="CL72" s="1305"/>
      <c r="CM72" s="1305"/>
      <c r="CN72" s="1305" t="s">
        <v>552</v>
      </c>
      <c r="CO72" s="1305"/>
      <c r="CP72" s="1305"/>
      <c r="CQ72" s="1305"/>
      <c r="CR72" s="1305"/>
      <c r="CS72" s="1305"/>
      <c r="CT72" s="1305"/>
      <c r="CU72" s="1305"/>
      <c r="CV72" s="1305" t="s">
        <v>553</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600</v>
      </c>
      <c r="AO73" s="1309"/>
      <c r="AP73" s="1309"/>
      <c r="AQ73" s="1309"/>
      <c r="AR73" s="1309"/>
      <c r="AS73" s="1309"/>
      <c r="AT73" s="1309"/>
      <c r="AU73" s="1309"/>
      <c r="AV73" s="1309"/>
      <c r="AW73" s="1309"/>
      <c r="AX73" s="1309"/>
      <c r="AY73" s="1309"/>
      <c r="AZ73" s="1309"/>
      <c r="BA73" s="1309"/>
      <c r="BB73" s="1309" t="s">
        <v>601</v>
      </c>
      <c r="BC73" s="1309"/>
      <c r="BD73" s="1309"/>
      <c r="BE73" s="1309"/>
      <c r="BF73" s="1309"/>
      <c r="BG73" s="1309"/>
      <c r="BH73" s="1309"/>
      <c r="BI73" s="1309"/>
      <c r="BJ73" s="1309"/>
      <c r="BK73" s="1309"/>
      <c r="BL73" s="1309"/>
      <c r="BM73" s="1309"/>
      <c r="BN73" s="1309"/>
      <c r="BO73" s="1309"/>
      <c r="BP73" s="1311">
        <v>14.1</v>
      </c>
      <c r="BQ73" s="1311"/>
      <c r="BR73" s="1311"/>
      <c r="BS73" s="1311"/>
      <c r="BT73" s="1311"/>
      <c r="BU73" s="1311"/>
      <c r="BV73" s="1311"/>
      <c r="BW73" s="1311"/>
      <c r="BX73" s="1311">
        <v>13.6</v>
      </c>
      <c r="BY73" s="1311"/>
      <c r="BZ73" s="1311"/>
      <c r="CA73" s="1311"/>
      <c r="CB73" s="1311"/>
      <c r="CC73" s="1311"/>
      <c r="CD73" s="1311"/>
      <c r="CE73" s="1311"/>
      <c r="CF73" s="1311">
        <v>17.600000000000001</v>
      </c>
      <c r="CG73" s="1311"/>
      <c r="CH73" s="1311"/>
      <c r="CI73" s="1311"/>
      <c r="CJ73" s="1311"/>
      <c r="CK73" s="1311"/>
      <c r="CL73" s="1311"/>
      <c r="CM73" s="1311"/>
      <c r="CN73" s="1311">
        <v>17.899999999999999</v>
      </c>
      <c r="CO73" s="1311"/>
      <c r="CP73" s="1311"/>
      <c r="CQ73" s="1311"/>
      <c r="CR73" s="1311"/>
      <c r="CS73" s="1311"/>
      <c r="CT73" s="1311"/>
      <c r="CU73" s="1311"/>
      <c r="CV73" s="1311">
        <v>18.100000000000001</v>
      </c>
      <c r="CW73" s="1311"/>
      <c r="CX73" s="1311"/>
      <c r="CY73" s="1311"/>
      <c r="CZ73" s="1311"/>
      <c r="DA73" s="1311"/>
      <c r="DB73" s="1311"/>
      <c r="DC73" s="1311"/>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606</v>
      </c>
      <c r="BC75" s="1309"/>
      <c r="BD75" s="1309"/>
      <c r="BE75" s="1309"/>
      <c r="BF75" s="1309"/>
      <c r="BG75" s="1309"/>
      <c r="BH75" s="1309"/>
      <c r="BI75" s="1309"/>
      <c r="BJ75" s="1309"/>
      <c r="BK75" s="1309"/>
      <c r="BL75" s="1309"/>
      <c r="BM75" s="1309"/>
      <c r="BN75" s="1309"/>
      <c r="BO75" s="1309"/>
      <c r="BP75" s="1311">
        <v>9.8000000000000007</v>
      </c>
      <c r="BQ75" s="1311"/>
      <c r="BR75" s="1311"/>
      <c r="BS75" s="1311"/>
      <c r="BT75" s="1311"/>
      <c r="BU75" s="1311"/>
      <c r="BV75" s="1311"/>
      <c r="BW75" s="1311"/>
      <c r="BX75" s="1311">
        <v>9.1</v>
      </c>
      <c r="BY75" s="1311"/>
      <c r="BZ75" s="1311"/>
      <c r="CA75" s="1311"/>
      <c r="CB75" s="1311"/>
      <c r="CC75" s="1311"/>
      <c r="CD75" s="1311"/>
      <c r="CE75" s="1311"/>
      <c r="CF75" s="1311">
        <v>7.8</v>
      </c>
      <c r="CG75" s="1311"/>
      <c r="CH75" s="1311"/>
      <c r="CI75" s="1311"/>
      <c r="CJ75" s="1311"/>
      <c r="CK75" s="1311"/>
      <c r="CL75" s="1311"/>
      <c r="CM75" s="1311"/>
      <c r="CN75" s="1311">
        <v>6.6</v>
      </c>
      <c r="CO75" s="1311"/>
      <c r="CP75" s="1311"/>
      <c r="CQ75" s="1311"/>
      <c r="CR75" s="1311"/>
      <c r="CS75" s="1311"/>
      <c r="CT75" s="1311"/>
      <c r="CU75" s="1311"/>
      <c r="CV75" s="1311">
        <v>5.8</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28"/>
      <c r="L77" s="1328"/>
      <c r="M77" s="1328"/>
      <c r="N77" s="1328"/>
      <c r="AN77" s="1305" t="s">
        <v>603</v>
      </c>
      <c r="AO77" s="1305"/>
      <c r="AP77" s="1305"/>
      <c r="AQ77" s="1305"/>
      <c r="AR77" s="1305"/>
      <c r="AS77" s="1305"/>
      <c r="AT77" s="1305"/>
      <c r="AU77" s="1305"/>
      <c r="AV77" s="1305"/>
      <c r="AW77" s="1305"/>
      <c r="AX77" s="1305"/>
      <c r="AY77" s="1305"/>
      <c r="AZ77" s="1305"/>
      <c r="BA77" s="1305"/>
      <c r="BB77" s="1309" t="s">
        <v>601</v>
      </c>
      <c r="BC77" s="1309"/>
      <c r="BD77" s="1309"/>
      <c r="BE77" s="1309"/>
      <c r="BF77" s="1309"/>
      <c r="BG77" s="1309"/>
      <c r="BH77" s="1309"/>
      <c r="BI77" s="1309"/>
      <c r="BJ77" s="1309"/>
      <c r="BK77" s="1309"/>
      <c r="BL77" s="1309"/>
      <c r="BM77" s="1309"/>
      <c r="BN77" s="1309"/>
      <c r="BO77" s="1309"/>
      <c r="BP77" s="1311">
        <v>58.5</v>
      </c>
      <c r="BQ77" s="1311"/>
      <c r="BR77" s="1311"/>
      <c r="BS77" s="1311"/>
      <c r="BT77" s="1311"/>
      <c r="BU77" s="1311"/>
      <c r="BV77" s="1311"/>
      <c r="BW77" s="1311"/>
      <c r="BX77" s="1311">
        <v>54.6</v>
      </c>
      <c r="BY77" s="1311"/>
      <c r="BZ77" s="1311"/>
      <c r="CA77" s="1311"/>
      <c r="CB77" s="1311"/>
      <c r="CC77" s="1311"/>
      <c r="CD77" s="1311"/>
      <c r="CE77" s="1311"/>
      <c r="CF77" s="1311">
        <v>53.2</v>
      </c>
      <c r="CG77" s="1311"/>
      <c r="CH77" s="1311"/>
      <c r="CI77" s="1311"/>
      <c r="CJ77" s="1311"/>
      <c r="CK77" s="1311"/>
      <c r="CL77" s="1311"/>
      <c r="CM77" s="1311"/>
      <c r="CN77" s="1311">
        <v>47.9</v>
      </c>
      <c r="CO77" s="1311"/>
      <c r="CP77" s="1311"/>
      <c r="CQ77" s="1311"/>
      <c r="CR77" s="1311"/>
      <c r="CS77" s="1311"/>
      <c r="CT77" s="1311"/>
      <c r="CU77" s="1311"/>
      <c r="CV77" s="1311">
        <v>49</v>
      </c>
      <c r="CW77" s="1311"/>
      <c r="CX77" s="1311"/>
      <c r="CY77" s="1311"/>
      <c r="CZ77" s="1311"/>
      <c r="DA77" s="1311"/>
      <c r="DB77" s="1311"/>
      <c r="DC77" s="1311"/>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606</v>
      </c>
      <c r="BC79" s="1309"/>
      <c r="BD79" s="1309"/>
      <c r="BE79" s="1309"/>
      <c r="BF79" s="1309"/>
      <c r="BG79" s="1309"/>
      <c r="BH79" s="1309"/>
      <c r="BI79" s="1309"/>
      <c r="BJ79" s="1309"/>
      <c r="BK79" s="1309"/>
      <c r="BL79" s="1309"/>
      <c r="BM79" s="1309"/>
      <c r="BN79" s="1309"/>
      <c r="BO79" s="1309"/>
      <c r="BP79" s="1311">
        <v>10.7</v>
      </c>
      <c r="BQ79" s="1311"/>
      <c r="BR79" s="1311"/>
      <c r="BS79" s="1311"/>
      <c r="BT79" s="1311"/>
      <c r="BU79" s="1311"/>
      <c r="BV79" s="1311"/>
      <c r="BW79" s="1311"/>
      <c r="BX79" s="1311">
        <v>10</v>
      </c>
      <c r="BY79" s="1311"/>
      <c r="BZ79" s="1311"/>
      <c r="CA79" s="1311"/>
      <c r="CB79" s="1311"/>
      <c r="CC79" s="1311"/>
      <c r="CD79" s="1311"/>
      <c r="CE79" s="1311"/>
      <c r="CF79" s="1311">
        <v>9.8000000000000007</v>
      </c>
      <c r="CG79" s="1311"/>
      <c r="CH79" s="1311"/>
      <c r="CI79" s="1311"/>
      <c r="CJ79" s="1311"/>
      <c r="CK79" s="1311"/>
      <c r="CL79" s="1311"/>
      <c r="CM79" s="1311"/>
      <c r="CN79" s="1311">
        <v>9.6</v>
      </c>
      <c r="CO79" s="1311"/>
      <c r="CP79" s="1311"/>
      <c r="CQ79" s="1311"/>
      <c r="CR79" s="1311"/>
      <c r="CS79" s="1311"/>
      <c r="CT79" s="1311"/>
      <c r="CU79" s="1311"/>
      <c r="CV79" s="1311">
        <v>9.5</v>
      </c>
      <c r="CW79" s="1311"/>
      <c r="CX79" s="1311"/>
      <c r="CY79" s="1311"/>
      <c r="CZ79" s="1311"/>
      <c r="DA79" s="1311"/>
      <c r="DB79" s="1311"/>
      <c r="DC79" s="1311"/>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hHdhrq1wb8pkkP7GBVrhSf/KTAyo1mKo8NEdVt/nRYcdebBtntS3eT/ubJIE45iseTQ0gS8uikG42HSNKwjqAA==" saltValue="/AS9RgO8F0vBtKhwLhewN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88C0C-C2B9-4465-8D87-049E0C05249D}">
  <sheetPr>
    <pageSetUpPr fitToPage="1"/>
  </sheetPr>
  <dimension ref="A1:DR125"/>
  <sheetViews>
    <sheetView showGridLines="0" topLeftCell="A41" zoomScaleNormal="10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NTLupnxt3aIqYVzGMe5bwLwesYGJXZ8u8TuasKIn7PnCFFXmGmk8FWGccLxduEnjL5K6hjLR2O4hJHGzEuzRTQ==" saltValue="9YMnutjXSVlPlQy3Jxczr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C3B0A-F783-4C65-9918-88DB7C1BE62E}">
  <sheetPr>
    <pageSetUpPr fitToPage="1"/>
  </sheetPr>
  <dimension ref="A1:DR125"/>
  <sheetViews>
    <sheetView showGridLines="0" zoomScaleNormal="100"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DoeDCEhrmPLl8pJc7GPIZ1dvriBKBU8rpWFcMpVmxlQLQGu7qbOewvEgoZDxlBdyeYzFlarMJnVf03RWXUE24g==" saltValue="YAVmpfjqXqWEYi5H62RtI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546</v>
      </c>
      <c r="G2" s="157"/>
      <c r="H2" s="158"/>
    </row>
    <row r="3" spans="1:8" x14ac:dyDescent="0.15">
      <c r="A3" s="154" t="s">
        <v>539</v>
      </c>
      <c r="B3" s="159"/>
      <c r="C3" s="160"/>
      <c r="D3" s="161">
        <v>195417</v>
      </c>
      <c r="E3" s="162"/>
      <c r="F3" s="163">
        <v>85459</v>
      </c>
      <c r="G3" s="164"/>
      <c r="H3" s="165"/>
    </row>
    <row r="4" spans="1:8" x14ac:dyDescent="0.15">
      <c r="A4" s="166"/>
      <c r="B4" s="167"/>
      <c r="C4" s="168"/>
      <c r="D4" s="169">
        <v>66443</v>
      </c>
      <c r="E4" s="170"/>
      <c r="F4" s="171">
        <v>44378</v>
      </c>
      <c r="G4" s="172"/>
      <c r="H4" s="173"/>
    </row>
    <row r="5" spans="1:8" x14ac:dyDescent="0.15">
      <c r="A5" s="154" t="s">
        <v>541</v>
      </c>
      <c r="B5" s="159"/>
      <c r="C5" s="160"/>
      <c r="D5" s="161">
        <v>179730</v>
      </c>
      <c r="E5" s="162"/>
      <c r="F5" s="163">
        <v>83280</v>
      </c>
      <c r="G5" s="164"/>
      <c r="H5" s="165"/>
    </row>
    <row r="6" spans="1:8" x14ac:dyDescent="0.15">
      <c r="A6" s="166"/>
      <c r="B6" s="167"/>
      <c r="C6" s="168"/>
      <c r="D6" s="169">
        <v>66838</v>
      </c>
      <c r="E6" s="170"/>
      <c r="F6" s="171">
        <v>43123</v>
      </c>
      <c r="G6" s="172"/>
      <c r="H6" s="173"/>
    </row>
    <row r="7" spans="1:8" x14ac:dyDescent="0.15">
      <c r="A7" s="154" t="s">
        <v>542</v>
      </c>
      <c r="B7" s="159"/>
      <c r="C7" s="160"/>
      <c r="D7" s="161">
        <v>216484</v>
      </c>
      <c r="E7" s="162"/>
      <c r="F7" s="163">
        <v>88968</v>
      </c>
      <c r="G7" s="164"/>
      <c r="H7" s="165"/>
    </row>
    <row r="8" spans="1:8" x14ac:dyDescent="0.15">
      <c r="A8" s="166"/>
      <c r="B8" s="167"/>
      <c r="C8" s="168"/>
      <c r="D8" s="169">
        <v>83379</v>
      </c>
      <c r="E8" s="170"/>
      <c r="F8" s="171">
        <v>45482</v>
      </c>
      <c r="G8" s="172"/>
      <c r="H8" s="173"/>
    </row>
    <row r="9" spans="1:8" x14ac:dyDescent="0.15">
      <c r="A9" s="154" t="s">
        <v>543</v>
      </c>
      <c r="B9" s="159"/>
      <c r="C9" s="160"/>
      <c r="D9" s="161">
        <v>228057</v>
      </c>
      <c r="E9" s="162"/>
      <c r="F9" s="163">
        <v>85173</v>
      </c>
      <c r="G9" s="164"/>
      <c r="H9" s="165"/>
    </row>
    <row r="10" spans="1:8" x14ac:dyDescent="0.15">
      <c r="A10" s="166"/>
      <c r="B10" s="167"/>
      <c r="C10" s="168"/>
      <c r="D10" s="169">
        <v>88295</v>
      </c>
      <c r="E10" s="170"/>
      <c r="F10" s="171">
        <v>43913</v>
      </c>
      <c r="G10" s="172"/>
      <c r="H10" s="173"/>
    </row>
    <row r="11" spans="1:8" x14ac:dyDescent="0.15">
      <c r="A11" s="154" t="s">
        <v>544</v>
      </c>
      <c r="B11" s="159"/>
      <c r="C11" s="160"/>
      <c r="D11" s="161">
        <v>247637</v>
      </c>
      <c r="E11" s="162"/>
      <c r="F11" s="163">
        <v>94081</v>
      </c>
      <c r="G11" s="164"/>
      <c r="H11" s="165"/>
    </row>
    <row r="12" spans="1:8" x14ac:dyDescent="0.15">
      <c r="A12" s="166"/>
      <c r="B12" s="167"/>
      <c r="C12" s="174"/>
      <c r="D12" s="169">
        <v>110490</v>
      </c>
      <c r="E12" s="170"/>
      <c r="F12" s="171">
        <v>48949</v>
      </c>
      <c r="G12" s="172"/>
      <c r="H12" s="173"/>
    </row>
    <row r="13" spans="1:8" x14ac:dyDescent="0.15">
      <c r="A13" s="154"/>
      <c r="B13" s="159"/>
      <c r="C13" s="175"/>
      <c r="D13" s="176">
        <v>213465</v>
      </c>
      <c r="E13" s="177"/>
      <c r="F13" s="178">
        <v>87392</v>
      </c>
      <c r="G13" s="179"/>
      <c r="H13" s="165"/>
    </row>
    <row r="14" spans="1:8" x14ac:dyDescent="0.15">
      <c r="A14" s="166"/>
      <c r="B14" s="167"/>
      <c r="C14" s="168"/>
      <c r="D14" s="169">
        <v>83089</v>
      </c>
      <c r="E14" s="170"/>
      <c r="F14" s="171">
        <v>45169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1.89</v>
      </c>
      <c r="C19" s="180">
        <f>ROUND(VALUE(SUBSTITUTE(実質収支比率等に係る経年分析!G$48,"▲","-")),2)</f>
        <v>1.46</v>
      </c>
      <c r="D19" s="180">
        <f>ROUND(VALUE(SUBSTITUTE(実質収支比率等に係る経年分析!H$48,"▲","-")),2)</f>
        <v>2.68</v>
      </c>
      <c r="E19" s="180">
        <f>ROUND(VALUE(SUBSTITUTE(実質収支比率等に係る経年分析!I$48,"▲","-")),2)</f>
        <v>4.08</v>
      </c>
      <c r="F19" s="180">
        <f>ROUND(VALUE(SUBSTITUTE(実質収支比率等に係る経年分析!J$48,"▲","-")),2)</f>
        <v>4.1500000000000004</v>
      </c>
    </row>
    <row r="20" spans="1:11" x14ac:dyDescent="0.15">
      <c r="A20" s="180" t="s">
        <v>55</v>
      </c>
      <c r="B20" s="180">
        <f>ROUND(VALUE(SUBSTITUTE(実質収支比率等に係る経年分析!F$47,"▲","-")),2)</f>
        <v>15.02</v>
      </c>
      <c r="C20" s="180">
        <f>ROUND(VALUE(SUBSTITUTE(実質収支比率等に係る経年分析!G$47,"▲","-")),2)</f>
        <v>16.54</v>
      </c>
      <c r="D20" s="180">
        <f>ROUND(VALUE(SUBSTITUTE(実質収支比率等に係る経年分析!H$47,"▲","-")),2)</f>
        <v>13.15</v>
      </c>
      <c r="E20" s="180">
        <f>ROUND(VALUE(SUBSTITUTE(実質収支比率等に係る経年分析!I$47,"▲","-")),2)</f>
        <v>13.19</v>
      </c>
      <c r="F20" s="180">
        <f>ROUND(VALUE(SUBSTITUTE(実質収支比率等に係る経年分析!J$47,"▲","-")),2)</f>
        <v>14.31</v>
      </c>
    </row>
    <row r="21" spans="1:11" x14ac:dyDescent="0.15">
      <c r="A21" s="180" t="s">
        <v>56</v>
      </c>
      <c r="B21" s="180">
        <f>IF(ISNUMBER(VALUE(SUBSTITUTE(実質収支比率等に係る経年分析!F$49,"▲","-"))),ROUND(VALUE(SUBSTITUTE(実質収支比率等に係る経年分析!F$49,"▲","-")),2),NA())</f>
        <v>2.41</v>
      </c>
      <c r="C21" s="180">
        <f>IF(ISNUMBER(VALUE(SUBSTITUTE(実質収支比率等に係る経年分析!G$49,"▲","-"))),ROUND(VALUE(SUBSTITUTE(実質収支比率等に係る経年分析!G$49,"▲","-")),2),NA())</f>
        <v>1.06</v>
      </c>
      <c r="D21" s="180">
        <f>IF(ISNUMBER(VALUE(SUBSTITUTE(実質収支比率等に係る経年分析!H$49,"▲","-"))),ROUND(VALUE(SUBSTITUTE(実質収支比率等に係る経年分析!H$49,"▲","-")),2),NA())</f>
        <v>-2.82</v>
      </c>
      <c r="E21" s="180">
        <f>IF(ISNUMBER(VALUE(SUBSTITUTE(実質収支比率等に係る経年分析!I$49,"▲","-"))),ROUND(VALUE(SUBSTITUTE(実質収支比率等に係る経年分析!I$49,"▲","-")),2),NA())</f>
        <v>-0.43</v>
      </c>
      <c r="F21" s="180">
        <f>IF(ISNUMBER(VALUE(SUBSTITUTE(実質収支比率等に係る経年分析!J$49,"▲","-"))),ROUND(VALUE(SUBSTITUTE(実質収支比率等に係る経年分析!J$49,"▲","-")),2),NA())</f>
        <v>1.03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f>IF(ROUND(VALUE(SUBSTITUTE(連結実質赤字比率に係る赤字・黒字の構成分析!G$42,"▲", "-")), 2) &lt; 0, ABS(ROUND(VALUE(SUBSTITUTE(連結実質赤字比率に係る赤字・黒字の構成分析!G$42,"▲", "-")), 2)), NA())</f>
        <v>0.13</v>
      </c>
      <c r="E28" s="181" t="e">
        <f>IF(ROUND(VALUE(SUBSTITUTE(連結実質赤字比率に係る赤字・黒字の構成分析!G$42,"▲", "-")), 2) &gt;= 0, ABS(ROUND(VALUE(SUBSTITUTE(連結実質赤字比率に係る赤字・黒字の構成分析!G$42,"▲", "-")), 2)), NA())</f>
        <v>#N/A</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集落排水処理施設特別会計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旅客定期航路事業特別会計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診療所特別会計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0.56999999999999995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0.06</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1.88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2.67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4.13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3.05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3.38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4.67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4.6900000000000004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4430</v>
      </c>
      <c r="E42" s="182"/>
      <c r="F42" s="182"/>
      <c r="G42" s="182">
        <f>'実質公債費比率（分子）の構造'!L$52</f>
        <v>4129</v>
      </c>
      <c r="H42" s="182"/>
      <c r="I42" s="182"/>
      <c r="J42" s="182">
        <f>'実質公債費比率（分子）の構造'!M$52</f>
        <v>4105</v>
      </c>
      <c r="K42" s="182"/>
      <c r="L42" s="182"/>
      <c r="M42" s="182">
        <f>'実質公債費比率（分子）の構造'!N$52</f>
        <v>3992</v>
      </c>
      <c r="N42" s="182"/>
      <c r="O42" s="182"/>
      <c r="P42" s="182">
        <f>'実質公債費比率（分子）の構造'!O$52</f>
        <v>4072</v>
      </c>
    </row>
    <row r="43" spans="1:16" x14ac:dyDescent="0.15">
      <c r="A43" s="182" t="s">
        <v>64</v>
      </c>
      <c r="B43" s="182">
        <f>'実質公債費比率（分子）の構造'!K$51</f>
        <v>8</v>
      </c>
      <c r="C43" s="182"/>
      <c r="D43" s="182"/>
      <c r="E43" s="182">
        <f>'実質公債費比率（分子）の構造'!L$51</f>
        <v>4</v>
      </c>
      <c r="F43" s="182"/>
      <c r="G43" s="182"/>
      <c r="H43" s="182">
        <f>'実質公債費比率（分子）の構造'!M$51</f>
        <v>4</v>
      </c>
      <c r="I43" s="182"/>
      <c r="J43" s="182"/>
      <c r="K43" s="182">
        <f>'実質公債費比率（分子）の構造'!N$51</f>
        <v>1</v>
      </c>
      <c r="L43" s="182"/>
      <c r="M43" s="182"/>
      <c r="N43" s="182">
        <f>'実質公債費比率（分子）の構造'!O$51</f>
        <v>1</v>
      </c>
      <c r="O43" s="182"/>
      <c r="P43" s="182"/>
    </row>
    <row r="44" spans="1:16" x14ac:dyDescent="0.15">
      <c r="A44" s="182" t="s">
        <v>65</v>
      </c>
      <c r="B44" s="182">
        <f>'実質公債費比率（分子）の構造'!K$50</f>
        <v>0</v>
      </c>
      <c r="C44" s="182"/>
      <c r="D44" s="182"/>
      <c r="E44" s="182">
        <f>'実質公債費比率（分子）の構造'!L$50</f>
        <v>0</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120</v>
      </c>
      <c r="C45" s="182"/>
      <c r="D45" s="182"/>
      <c r="E45" s="182">
        <f>'実質公債費比率（分子）の構造'!L$49</f>
        <v>78</v>
      </c>
      <c r="F45" s="182"/>
      <c r="G45" s="182"/>
      <c r="H45" s="182">
        <f>'実質公債費比率（分子）の構造'!M$49</f>
        <v>84</v>
      </c>
      <c r="I45" s="182"/>
      <c r="J45" s="182"/>
      <c r="K45" s="182">
        <f>'実質公債費比率（分子）の構造'!N$49</f>
        <v>83</v>
      </c>
      <c r="L45" s="182"/>
      <c r="M45" s="182"/>
      <c r="N45" s="182">
        <f>'実質公債費比率（分子）の構造'!O$49</f>
        <v>73</v>
      </c>
      <c r="O45" s="182"/>
      <c r="P45" s="182"/>
    </row>
    <row r="46" spans="1:16" x14ac:dyDescent="0.15">
      <c r="A46" s="182" t="s">
        <v>67</v>
      </c>
      <c r="B46" s="182">
        <f>'実質公債費比率（分子）の構造'!K$48</f>
        <v>316</v>
      </c>
      <c r="C46" s="182"/>
      <c r="D46" s="182"/>
      <c r="E46" s="182">
        <f>'実質公債費比率（分子）の構造'!L$48</f>
        <v>280</v>
      </c>
      <c r="F46" s="182"/>
      <c r="G46" s="182"/>
      <c r="H46" s="182">
        <f>'実質公債費比率（分子）の構造'!M$48</f>
        <v>246</v>
      </c>
      <c r="I46" s="182"/>
      <c r="J46" s="182"/>
      <c r="K46" s="182">
        <f>'実質公債費比率（分子）の構造'!N$48</f>
        <v>266</v>
      </c>
      <c r="L46" s="182"/>
      <c r="M46" s="182"/>
      <c r="N46" s="182">
        <f>'実質公債費比率（分子）の構造'!O$48</f>
        <v>248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5326</v>
      </c>
      <c r="C49" s="182"/>
      <c r="D49" s="182"/>
      <c r="E49" s="182">
        <f>'実質公債費比率（分子）の構造'!L$45</f>
        <v>4989</v>
      </c>
      <c r="F49" s="182"/>
      <c r="G49" s="182"/>
      <c r="H49" s="182">
        <f>'実質公債費比率（分子）の構造'!M$45</f>
        <v>4529</v>
      </c>
      <c r="I49" s="182"/>
      <c r="J49" s="182"/>
      <c r="K49" s="182">
        <f>'実質公債費比率（分子）の構造'!N$45</f>
        <v>4402</v>
      </c>
      <c r="L49" s="182"/>
      <c r="M49" s="182"/>
      <c r="N49" s="182">
        <f>'実質公債費比率（分子）の構造'!O$45</f>
        <v>4544</v>
      </c>
      <c r="O49" s="182"/>
      <c r="P49" s="182"/>
    </row>
    <row r="50" spans="1:16" x14ac:dyDescent="0.15">
      <c r="A50" s="182" t="s">
        <v>71</v>
      </c>
      <c r="B50" s="182" t="e">
        <f>NA()</f>
        <v>#N/A</v>
      </c>
      <c r="C50" s="182">
        <f>IF(ISNUMBER('実質公債費比率（分子）の構造'!K$53),'実質公債費比率（分子）の構造'!K$53,NA())</f>
        <v>1340</v>
      </c>
      <c r="D50" s="182" t="e">
        <f>NA()</f>
        <v>#N/A</v>
      </c>
      <c r="E50" s="182" t="e">
        <f>NA()</f>
        <v>#N/A</v>
      </c>
      <c r="F50" s="182">
        <f>IF(ISNUMBER('実質公債費比率（分子）の構造'!L$53),'実質公債費比率（分子）の構造'!L$53,NA())</f>
        <v>1222</v>
      </c>
      <c r="G50" s="182" t="e">
        <f>NA()</f>
        <v>#N/A</v>
      </c>
      <c r="H50" s="182" t="e">
        <f>NA()</f>
        <v>#N/A</v>
      </c>
      <c r="I50" s="182">
        <f>IF(ISNUMBER('実質公債費比率（分子）の構造'!M$53),'実質公債費比率（分子）の構造'!M$53,NA())</f>
        <v>758</v>
      </c>
      <c r="J50" s="182" t="e">
        <f>NA()</f>
        <v>#N/A</v>
      </c>
      <c r="K50" s="182" t="e">
        <f>NA()</f>
        <v>#N/A</v>
      </c>
      <c r="L50" s="182">
        <f>IF(ISNUMBER('実質公債費比率（分子）の構造'!N$53),'実質公債費比率（分子）の構造'!N$53,NA())</f>
        <v>760</v>
      </c>
      <c r="M50" s="182" t="e">
        <f>NA()</f>
        <v>#N/A</v>
      </c>
      <c r="N50" s="182" t="e">
        <f>NA()</f>
        <v>#N/A</v>
      </c>
      <c r="O50" s="182">
        <f>IF(ISNUMBER('実質公債費比率（分子）の構造'!O$53),'実質公債費比率（分子）の構造'!O$53,NA())</f>
        <v>794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37965</v>
      </c>
      <c r="E56" s="181"/>
      <c r="F56" s="181"/>
      <c r="G56" s="181">
        <f>'将来負担比率（分子）の構造'!J$52</f>
        <v>36605</v>
      </c>
      <c r="H56" s="181"/>
      <c r="I56" s="181"/>
      <c r="J56" s="181">
        <f>'将来負担比率（分子）の構造'!K$52</f>
        <v>35055</v>
      </c>
      <c r="K56" s="181"/>
      <c r="L56" s="181"/>
      <c r="M56" s="181">
        <f>'将来負担比率（分子）の構造'!L$52</f>
        <v>35329</v>
      </c>
      <c r="N56" s="181"/>
      <c r="O56" s="181"/>
      <c r="P56" s="181">
        <f>'将来負担比率（分子）の構造'!M$52</f>
        <v>35113</v>
      </c>
    </row>
    <row r="57" spans="1:16" x14ac:dyDescent="0.15">
      <c r="A57" s="181" t="s">
        <v>42</v>
      </c>
      <c r="B57" s="181"/>
      <c r="C57" s="181"/>
      <c r="D57" s="181">
        <f>'将来負担比率（分子）の構造'!I$51</f>
        <v>787</v>
      </c>
      <c r="E57" s="181"/>
      <c r="F57" s="181"/>
      <c r="G57" s="181">
        <f>'将来負担比率（分子）の構造'!J$51</f>
        <v>1169</v>
      </c>
      <c r="H57" s="181"/>
      <c r="I57" s="181"/>
      <c r="J57" s="181">
        <f>'将来負担比率（分子）の構造'!K$51</f>
        <v>1182</v>
      </c>
      <c r="K57" s="181"/>
      <c r="L57" s="181"/>
      <c r="M57" s="181">
        <f>'将来負担比率（分子）の構造'!L$51</f>
        <v>1143</v>
      </c>
      <c r="N57" s="181"/>
      <c r="O57" s="181"/>
      <c r="P57" s="181">
        <f>'将来負担比率（分子）の構造'!M$51</f>
        <v>1074</v>
      </c>
    </row>
    <row r="58" spans="1:16" x14ac:dyDescent="0.15">
      <c r="A58" s="181" t="s">
        <v>41</v>
      </c>
      <c r="B58" s="181"/>
      <c r="C58" s="181"/>
      <c r="D58" s="181">
        <f>'将来負担比率（分子）の構造'!I$50</f>
        <v>10773</v>
      </c>
      <c r="E58" s="181"/>
      <c r="F58" s="181"/>
      <c r="G58" s="181">
        <f>'将来負担比率（分子）の構造'!J$50</f>
        <v>10935</v>
      </c>
      <c r="H58" s="181"/>
      <c r="I58" s="181"/>
      <c r="J58" s="181">
        <f>'将来負担比率（分子）の構造'!K$50</f>
        <v>11226</v>
      </c>
      <c r="K58" s="181"/>
      <c r="L58" s="181"/>
      <c r="M58" s="181">
        <f>'将来負担比率（分子）の構造'!L$50</f>
        <v>11243</v>
      </c>
      <c r="N58" s="181"/>
      <c r="O58" s="181"/>
      <c r="P58" s="181">
        <f>'将来負担比率（分子）の構造'!M$50</f>
        <v>11689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138</v>
      </c>
      <c r="C61" s="181"/>
      <c r="D61" s="181"/>
      <c r="E61" s="181">
        <f>'将来負担比率（分子）の構造'!J$46</f>
        <v>130</v>
      </c>
      <c r="F61" s="181"/>
      <c r="G61" s="181"/>
      <c r="H61" s="181">
        <f>'将来負担比率（分子）の構造'!K$46</f>
        <v>121</v>
      </c>
      <c r="I61" s="181"/>
      <c r="J61" s="181"/>
      <c r="K61" s="181">
        <f>'将来負担比率（分子）の構造'!L$46</f>
        <v>112</v>
      </c>
      <c r="L61" s="181"/>
      <c r="M61" s="181"/>
      <c r="N61" s="181">
        <f>'将来負担比率（分子）の構造'!M$46</f>
        <v>106</v>
      </c>
      <c r="O61" s="181"/>
      <c r="P61" s="181"/>
    </row>
    <row r="62" spans="1:16" x14ac:dyDescent="0.15">
      <c r="A62" s="181" t="s">
        <v>35</v>
      </c>
      <c r="B62" s="181">
        <f>'将来負担比率（分子）の構造'!I$45</f>
        <v>1489</v>
      </c>
      <c r="C62" s="181"/>
      <c r="D62" s="181"/>
      <c r="E62" s="181">
        <f>'将来負担比率（分子）の構造'!J$45</f>
        <v>1838</v>
      </c>
      <c r="F62" s="181"/>
      <c r="G62" s="181"/>
      <c r="H62" s="181">
        <f>'将来負担比率（分子）の構造'!K$45</f>
        <v>1932</v>
      </c>
      <c r="I62" s="181"/>
      <c r="J62" s="181"/>
      <c r="K62" s="181">
        <f>'将来負担比率（分子）の構造'!L$45</f>
        <v>2058</v>
      </c>
      <c r="L62" s="181"/>
      <c r="M62" s="181"/>
      <c r="N62" s="181">
        <f>'将来負担比率（分子）の構造'!M$45</f>
        <v>2085</v>
      </c>
      <c r="O62" s="181"/>
      <c r="P62" s="181"/>
    </row>
    <row r="63" spans="1:16" x14ac:dyDescent="0.15">
      <c r="A63" s="181" t="s">
        <v>34</v>
      </c>
      <c r="B63" s="181">
        <f>'将来負担比率（分子）の構造'!I$44</f>
        <v>1306</v>
      </c>
      <c r="C63" s="181"/>
      <c r="D63" s="181"/>
      <c r="E63" s="181">
        <f>'将来負担比率（分子）の構造'!J$44</f>
        <v>1220</v>
      </c>
      <c r="F63" s="181"/>
      <c r="G63" s="181"/>
      <c r="H63" s="181">
        <f>'将来負担比率（分子）の構造'!K$44</f>
        <v>1139</v>
      </c>
      <c r="I63" s="181"/>
      <c r="J63" s="181"/>
      <c r="K63" s="181">
        <f>'将来負担比率（分子）の構造'!L$44</f>
        <v>1084</v>
      </c>
      <c r="L63" s="181"/>
      <c r="M63" s="181"/>
      <c r="N63" s="181">
        <f>'将来負担比率（分子）の構造'!M$44</f>
        <v>1093</v>
      </c>
      <c r="O63" s="181"/>
      <c r="P63" s="181"/>
    </row>
    <row r="64" spans="1:16" x14ac:dyDescent="0.15">
      <c r="A64" s="181" t="s">
        <v>33</v>
      </c>
      <c r="B64" s="181">
        <f>'将来負担比率（分子）の構造'!I$43</f>
        <v>2732</v>
      </c>
      <c r="C64" s="181"/>
      <c r="D64" s="181"/>
      <c r="E64" s="181">
        <f>'将来負担比率（分子）の構造'!J$43</f>
        <v>2651</v>
      </c>
      <c r="F64" s="181"/>
      <c r="G64" s="181"/>
      <c r="H64" s="181">
        <f>'将来負担比率（分子）の構造'!K$43</f>
        <v>2586</v>
      </c>
      <c r="I64" s="181"/>
      <c r="J64" s="181"/>
      <c r="K64" s="181">
        <f>'将来負担比率（分子）の構造'!L$43</f>
        <v>2480</v>
      </c>
      <c r="L64" s="181"/>
      <c r="M64" s="181"/>
      <c r="N64" s="181">
        <f>'将来負担比率（分子）の構造'!M$43</f>
        <v>2376</v>
      </c>
      <c r="O64" s="181"/>
      <c r="P64" s="181"/>
    </row>
    <row r="65" spans="1:16" x14ac:dyDescent="0.15">
      <c r="A65" s="181" t="s">
        <v>32</v>
      </c>
      <c r="B65" s="181">
        <f>'将来負担比率（分子）の構造'!I$42</f>
        <v>326</v>
      </c>
      <c r="C65" s="181"/>
      <c r="D65" s="181"/>
      <c r="E65" s="181">
        <f>'将来負担比率（分子）の構造'!J$42</f>
        <v>170</v>
      </c>
      <c r="F65" s="181"/>
      <c r="G65" s="181"/>
      <c r="H65" s="181">
        <f>'将来負担比率（分子）の構造'!K$42</f>
        <v>159</v>
      </c>
      <c r="I65" s="181"/>
      <c r="J65" s="181"/>
      <c r="K65" s="181">
        <f>'将来負担比率（分子）の構造'!L$42</f>
        <v>148</v>
      </c>
      <c r="L65" s="181"/>
      <c r="M65" s="181"/>
      <c r="N65" s="181">
        <f>'将来負担比率（分子）の構造'!M$42</f>
        <v>137</v>
      </c>
      <c r="O65" s="181"/>
      <c r="P65" s="181"/>
    </row>
    <row r="66" spans="1:16" x14ac:dyDescent="0.15">
      <c r="A66" s="181" t="s">
        <v>31</v>
      </c>
      <c r="B66" s="181">
        <f>'将来負担比率（分子）の構造'!I$41</f>
        <v>45600</v>
      </c>
      <c r="C66" s="181"/>
      <c r="D66" s="181"/>
      <c r="E66" s="181">
        <f>'将来負担比率（分子）の構造'!J$41</f>
        <v>44629</v>
      </c>
      <c r="F66" s="181"/>
      <c r="G66" s="181"/>
      <c r="H66" s="181">
        <f>'将来負担比率（分子）の構造'!K$41</f>
        <v>43923</v>
      </c>
      <c r="I66" s="181"/>
      <c r="J66" s="181"/>
      <c r="K66" s="181">
        <f>'将来負担比率（分子）の構造'!L$41</f>
        <v>44196</v>
      </c>
      <c r="L66" s="181"/>
      <c r="M66" s="181"/>
      <c r="N66" s="181">
        <f>'将来負担比率（分子）の構造'!M$41</f>
        <v>44442</v>
      </c>
      <c r="O66" s="181"/>
      <c r="P66" s="181"/>
    </row>
    <row r="67" spans="1:16" x14ac:dyDescent="0.15">
      <c r="A67" s="181" t="s">
        <v>75</v>
      </c>
      <c r="B67" s="181" t="e">
        <f>NA()</f>
        <v>#N/A</v>
      </c>
      <c r="C67" s="181">
        <f>IF(ISNUMBER('将来負担比率（分子）の構造'!I$53), IF('将来負担比率（分子）の構造'!I$53 &lt; 0, 0, '将来負担比率（分子）の構造'!I$53), NA())</f>
        <v>2067</v>
      </c>
      <c r="D67" s="181" t="e">
        <f>NA()</f>
        <v>#N/A</v>
      </c>
      <c r="E67" s="181" t="e">
        <f>NA()</f>
        <v>#N/A</v>
      </c>
      <c r="F67" s="181">
        <f>IF(ISNUMBER('将来負担比率（分子）の構造'!J$53), IF('将来負担比率（分子）の構造'!J$53 &lt; 0, 0, '将来負担比率（分子）の構造'!J$53), NA())</f>
        <v>1929</v>
      </c>
      <c r="G67" s="181" t="e">
        <f>NA()</f>
        <v>#N/A</v>
      </c>
      <c r="H67" s="181" t="e">
        <f>NA()</f>
        <v>#N/A</v>
      </c>
      <c r="I67" s="181">
        <f>IF(ISNUMBER('将来負担比率（分子）の構造'!K$53), IF('将来負担比率（分子）の構造'!K$53 &lt; 0, 0, '将来負担比率（分子）の構造'!K$53), NA())</f>
        <v>2397</v>
      </c>
      <c r="J67" s="181" t="e">
        <f>NA()</f>
        <v>#N/A</v>
      </c>
      <c r="K67" s="181" t="e">
        <f>NA()</f>
        <v>#N/A</v>
      </c>
      <c r="L67" s="181">
        <f>IF(ISNUMBER('将来負担比率（分子）の構造'!L$53), IF('将来負担比率（分子）の構造'!L$53 &lt; 0, 0, '将来負担比率（分子）の構造'!L$53), NA())</f>
        <v>2363</v>
      </c>
      <c r="M67" s="181" t="e">
        <f>NA()</f>
        <v>#N/A</v>
      </c>
      <c r="N67" s="181" t="e">
        <f>NA()</f>
        <v>#N/A</v>
      </c>
      <c r="O67" s="181">
        <f>IF(ISNUMBER('将来負担比率（分子）の構造'!M$53), IF('将来負担比率（分子）の構造'!M$53 &lt; 0, 0, '将来負担比率（分子）の構造'!M$53), NA())</f>
        <v>2362</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2306</v>
      </c>
      <c r="C72" s="185">
        <f>基金残高に係る経年分析!G55</f>
        <v>2247</v>
      </c>
      <c r="D72" s="185">
        <f>基金残高に係る経年分析!H55</f>
        <v>2417</v>
      </c>
    </row>
    <row r="73" spans="1:16" x14ac:dyDescent="0.15">
      <c r="A73" s="184" t="s">
        <v>78</v>
      </c>
      <c r="B73" s="185">
        <f>基金残高に係る経年分析!F56</f>
        <v>4049</v>
      </c>
      <c r="C73" s="185">
        <f>基金残高に係る経年分析!G56</f>
        <v>4349</v>
      </c>
      <c r="D73" s="185">
        <f>基金残高に係る経年分析!H56</f>
        <v>4509</v>
      </c>
    </row>
    <row r="74" spans="1:16" x14ac:dyDescent="0.15">
      <c r="A74" s="184" t="s">
        <v>79</v>
      </c>
      <c r="B74" s="185">
        <f>基金残高に係る経年分析!F57</f>
        <v>8755</v>
      </c>
      <c r="C74" s="185">
        <f>基金残高に係る経年分析!G57</f>
        <v>8471</v>
      </c>
      <c r="D74" s="185">
        <f>基金残高に係る経年分析!H57</f>
        <v>8365</v>
      </c>
    </row>
  </sheetData>
  <sheetProtection algorithmName="SHA-512" hashValue="/RFUHRjL43FByO64j9dQuqEERmLp9tKPulcA4eLR0Ri8vgFvyUZVhmY93idRTf08HudxUjAoEpMsZvuwqSCuDA==" saltValue="daDDRn9+EOis7gXjd45G9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211</v>
      </c>
      <c r="DI1" s="760"/>
      <c r="DJ1" s="760"/>
      <c r="DK1" s="760"/>
      <c r="DL1" s="760"/>
      <c r="DM1" s="760"/>
      <c r="DN1" s="761"/>
      <c r="DO1" s="226"/>
      <c r="DP1" s="759" t="s">
        <v>212</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214</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215</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216</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217</v>
      </c>
      <c r="S4" s="702"/>
      <c r="T4" s="702"/>
      <c r="U4" s="702"/>
      <c r="V4" s="702"/>
      <c r="W4" s="702"/>
      <c r="X4" s="702"/>
      <c r="Y4" s="703"/>
      <c r="Z4" s="701" t="s">
        <v>218</v>
      </c>
      <c r="AA4" s="702"/>
      <c r="AB4" s="702"/>
      <c r="AC4" s="703"/>
      <c r="AD4" s="701" t="s">
        <v>219</v>
      </c>
      <c r="AE4" s="702"/>
      <c r="AF4" s="702"/>
      <c r="AG4" s="702"/>
      <c r="AH4" s="702"/>
      <c r="AI4" s="702"/>
      <c r="AJ4" s="702"/>
      <c r="AK4" s="703"/>
      <c r="AL4" s="701" t="s">
        <v>218</v>
      </c>
      <c r="AM4" s="702"/>
      <c r="AN4" s="702"/>
      <c r="AO4" s="703"/>
      <c r="AP4" s="762" t="s">
        <v>220</v>
      </c>
      <c r="AQ4" s="762"/>
      <c r="AR4" s="762"/>
      <c r="AS4" s="762"/>
      <c r="AT4" s="762"/>
      <c r="AU4" s="762"/>
      <c r="AV4" s="762"/>
      <c r="AW4" s="762"/>
      <c r="AX4" s="762"/>
      <c r="AY4" s="762"/>
      <c r="AZ4" s="762"/>
      <c r="BA4" s="762"/>
      <c r="BB4" s="762"/>
      <c r="BC4" s="762"/>
      <c r="BD4" s="762"/>
      <c r="BE4" s="762"/>
      <c r="BF4" s="762"/>
      <c r="BG4" s="762" t="s">
        <v>221</v>
      </c>
      <c r="BH4" s="762"/>
      <c r="BI4" s="762"/>
      <c r="BJ4" s="762"/>
      <c r="BK4" s="762"/>
      <c r="BL4" s="762"/>
      <c r="BM4" s="762"/>
      <c r="BN4" s="762"/>
      <c r="BO4" s="762" t="s">
        <v>218</v>
      </c>
      <c r="BP4" s="762"/>
      <c r="BQ4" s="762"/>
      <c r="BR4" s="762"/>
      <c r="BS4" s="762" t="s">
        <v>222</v>
      </c>
      <c r="BT4" s="762"/>
      <c r="BU4" s="762"/>
      <c r="BV4" s="762"/>
      <c r="BW4" s="762"/>
      <c r="BX4" s="762"/>
      <c r="BY4" s="762"/>
      <c r="BZ4" s="762"/>
      <c r="CA4" s="762"/>
      <c r="CB4" s="762"/>
      <c r="CD4" s="744" t="s">
        <v>223</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224</v>
      </c>
      <c r="C5" s="707"/>
      <c r="D5" s="707"/>
      <c r="E5" s="707"/>
      <c r="F5" s="707"/>
      <c r="G5" s="707"/>
      <c r="H5" s="707"/>
      <c r="I5" s="707"/>
      <c r="J5" s="707"/>
      <c r="K5" s="707"/>
      <c r="L5" s="707"/>
      <c r="M5" s="707"/>
      <c r="N5" s="707"/>
      <c r="O5" s="707"/>
      <c r="P5" s="707"/>
      <c r="Q5" s="708"/>
      <c r="R5" s="695">
        <v>3022354</v>
      </c>
      <c r="S5" s="696"/>
      <c r="T5" s="696"/>
      <c r="U5" s="696"/>
      <c r="V5" s="696"/>
      <c r="W5" s="696"/>
      <c r="X5" s="696"/>
      <c r="Y5" s="739"/>
      <c r="Z5" s="757">
        <v>9.1</v>
      </c>
      <c r="AA5" s="757"/>
      <c r="AB5" s="757"/>
      <c r="AC5" s="757"/>
      <c r="AD5" s="758">
        <v>3022354</v>
      </c>
      <c r="AE5" s="758"/>
      <c r="AF5" s="758"/>
      <c r="AG5" s="758"/>
      <c r="AH5" s="758"/>
      <c r="AI5" s="758"/>
      <c r="AJ5" s="758"/>
      <c r="AK5" s="758"/>
      <c r="AL5" s="740">
        <v>18.3</v>
      </c>
      <c r="AM5" s="711"/>
      <c r="AN5" s="711"/>
      <c r="AO5" s="741"/>
      <c r="AP5" s="706" t="s">
        <v>225</v>
      </c>
      <c r="AQ5" s="707"/>
      <c r="AR5" s="707"/>
      <c r="AS5" s="707"/>
      <c r="AT5" s="707"/>
      <c r="AU5" s="707"/>
      <c r="AV5" s="707"/>
      <c r="AW5" s="707"/>
      <c r="AX5" s="707"/>
      <c r="AY5" s="707"/>
      <c r="AZ5" s="707"/>
      <c r="BA5" s="707"/>
      <c r="BB5" s="707"/>
      <c r="BC5" s="707"/>
      <c r="BD5" s="707"/>
      <c r="BE5" s="707"/>
      <c r="BF5" s="708"/>
      <c r="BG5" s="640">
        <v>3011547</v>
      </c>
      <c r="BH5" s="641"/>
      <c r="BI5" s="641"/>
      <c r="BJ5" s="641"/>
      <c r="BK5" s="641"/>
      <c r="BL5" s="641"/>
      <c r="BM5" s="641"/>
      <c r="BN5" s="642"/>
      <c r="BO5" s="677">
        <v>99.6</v>
      </c>
      <c r="BP5" s="677"/>
      <c r="BQ5" s="677"/>
      <c r="BR5" s="677"/>
      <c r="BS5" s="678">
        <v>31756</v>
      </c>
      <c r="BT5" s="678"/>
      <c r="BU5" s="678"/>
      <c r="BV5" s="678"/>
      <c r="BW5" s="678"/>
      <c r="BX5" s="678"/>
      <c r="BY5" s="678"/>
      <c r="BZ5" s="678"/>
      <c r="CA5" s="678"/>
      <c r="CB5" s="728"/>
      <c r="CD5" s="744" t="s">
        <v>220</v>
      </c>
      <c r="CE5" s="745"/>
      <c r="CF5" s="745"/>
      <c r="CG5" s="745"/>
      <c r="CH5" s="745"/>
      <c r="CI5" s="745"/>
      <c r="CJ5" s="745"/>
      <c r="CK5" s="745"/>
      <c r="CL5" s="745"/>
      <c r="CM5" s="745"/>
      <c r="CN5" s="745"/>
      <c r="CO5" s="745"/>
      <c r="CP5" s="745"/>
      <c r="CQ5" s="746"/>
      <c r="CR5" s="744" t="s">
        <v>226</v>
      </c>
      <c r="CS5" s="745"/>
      <c r="CT5" s="745"/>
      <c r="CU5" s="745"/>
      <c r="CV5" s="745"/>
      <c r="CW5" s="745"/>
      <c r="CX5" s="745"/>
      <c r="CY5" s="746"/>
      <c r="CZ5" s="744" t="s">
        <v>218</v>
      </c>
      <c r="DA5" s="745"/>
      <c r="DB5" s="745"/>
      <c r="DC5" s="746"/>
      <c r="DD5" s="744" t="s">
        <v>227</v>
      </c>
      <c r="DE5" s="745"/>
      <c r="DF5" s="745"/>
      <c r="DG5" s="745"/>
      <c r="DH5" s="745"/>
      <c r="DI5" s="745"/>
      <c r="DJ5" s="745"/>
      <c r="DK5" s="745"/>
      <c r="DL5" s="745"/>
      <c r="DM5" s="745"/>
      <c r="DN5" s="745"/>
      <c r="DO5" s="745"/>
      <c r="DP5" s="746"/>
      <c r="DQ5" s="744" t="s">
        <v>228</v>
      </c>
      <c r="DR5" s="745"/>
      <c r="DS5" s="745"/>
      <c r="DT5" s="745"/>
      <c r="DU5" s="745"/>
      <c r="DV5" s="745"/>
      <c r="DW5" s="745"/>
      <c r="DX5" s="745"/>
      <c r="DY5" s="745"/>
      <c r="DZ5" s="745"/>
      <c r="EA5" s="745"/>
      <c r="EB5" s="745"/>
      <c r="EC5" s="746"/>
    </row>
    <row r="6" spans="2:143" ht="11.25" customHeight="1" x14ac:dyDescent="0.15">
      <c r="B6" s="637" t="s">
        <v>229</v>
      </c>
      <c r="C6" s="638"/>
      <c r="D6" s="638"/>
      <c r="E6" s="638"/>
      <c r="F6" s="638"/>
      <c r="G6" s="638"/>
      <c r="H6" s="638"/>
      <c r="I6" s="638"/>
      <c r="J6" s="638"/>
      <c r="K6" s="638"/>
      <c r="L6" s="638"/>
      <c r="M6" s="638"/>
      <c r="N6" s="638"/>
      <c r="O6" s="638"/>
      <c r="P6" s="638"/>
      <c r="Q6" s="639"/>
      <c r="R6" s="640">
        <v>218561</v>
      </c>
      <c r="S6" s="641"/>
      <c r="T6" s="641"/>
      <c r="U6" s="641"/>
      <c r="V6" s="641"/>
      <c r="W6" s="641"/>
      <c r="X6" s="641"/>
      <c r="Y6" s="642"/>
      <c r="Z6" s="677">
        <v>0.7</v>
      </c>
      <c r="AA6" s="677"/>
      <c r="AB6" s="677"/>
      <c r="AC6" s="677"/>
      <c r="AD6" s="678">
        <v>218561</v>
      </c>
      <c r="AE6" s="678"/>
      <c r="AF6" s="678"/>
      <c r="AG6" s="678"/>
      <c r="AH6" s="678"/>
      <c r="AI6" s="678"/>
      <c r="AJ6" s="678"/>
      <c r="AK6" s="678"/>
      <c r="AL6" s="643">
        <v>1.3</v>
      </c>
      <c r="AM6" s="644"/>
      <c r="AN6" s="644"/>
      <c r="AO6" s="679"/>
      <c r="AP6" s="637" t="s">
        <v>230</v>
      </c>
      <c r="AQ6" s="638"/>
      <c r="AR6" s="638"/>
      <c r="AS6" s="638"/>
      <c r="AT6" s="638"/>
      <c r="AU6" s="638"/>
      <c r="AV6" s="638"/>
      <c r="AW6" s="638"/>
      <c r="AX6" s="638"/>
      <c r="AY6" s="638"/>
      <c r="AZ6" s="638"/>
      <c r="BA6" s="638"/>
      <c r="BB6" s="638"/>
      <c r="BC6" s="638"/>
      <c r="BD6" s="638"/>
      <c r="BE6" s="638"/>
      <c r="BF6" s="639"/>
      <c r="BG6" s="640">
        <v>3011547</v>
      </c>
      <c r="BH6" s="641"/>
      <c r="BI6" s="641"/>
      <c r="BJ6" s="641"/>
      <c r="BK6" s="641"/>
      <c r="BL6" s="641"/>
      <c r="BM6" s="641"/>
      <c r="BN6" s="642"/>
      <c r="BO6" s="677">
        <v>99.6</v>
      </c>
      <c r="BP6" s="677"/>
      <c r="BQ6" s="677"/>
      <c r="BR6" s="677"/>
      <c r="BS6" s="678">
        <v>31756</v>
      </c>
      <c r="BT6" s="678"/>
      <c r="BU6" s="678"/>
      <c r="BV6" s="678"/>
      <c r="BW6" s="678"/>
      <c r="BX6" s="678"/>
      <c r="BY6" s="678"/>
      <c r="BZ6" s="678"/>
      <c r="CA6" s="678"/>
      <c r="CB6" s="728"/>
      <c r="CD6" s="698" t="s">
        <v>231</v>
      </c>
      <c r="CE6" s="699"/>
      <c r="CF6" s="699"/>
      <c r="CG6" s="699"/>
      <c r="CH6" s="699"/>
      <c r="CI6" s="699"/>
      <c r="CJ6" s="699"/>
      <c r="CK6" s="699"/>
      <c r="CL6" s="699"/>
      <c r="CM6" s="699"/>
      <c r="CN6" s="699"/>
      <c r="CO6" s="699"/>
      <c r="CP6" s="699"/>
      <c r="CQ6" s="700"/>
      <c r="CR6" s="640">
        <v>183491</v>
      </c>
      <c r="CS6" s="641"/>
      <c r="CT6" s="641"/>
      <c r="CU6" s="641"/>
      <c r="CV6" s="641"/>
      <c r="CW6" s="641"/>
      <c r="CX6" s="641"/>
      <c r="CY6" s="642"/>
      <c r="CZ6" s="740">
        <v>0.6</v>
      </c>
      <c r="DA6" s="711"/>
      <c r="DB6" s="711"/>
      <c r="DC6" s="743"/>
      <c r="DD6" s="646" t="s">
        <v>178</v>
      </c>
      <c r="DE6" s="641"/>
      <c r="DF6" s="641"/>
      <c r="DG6" s="641"/>
      <c r="DH6" s="641"/>
      <c r="DI6" s="641"/>
      <c r="DJ6" s="641"/>
      <c r="DK6" s="641"/>
      <c r="DL6" s="641"/>
      <c r="DM6" s="641"/>
      <c r="DN6" s="641"/>
      <c r="DO6" s="641"/>
      <c r="DP6" s="642"/>
      <c r="DQ6" s="646">
        <v>183274</v>
      </c>
      <c r="DR6" s="641"/>
      <c r="DS6" s="641"/>
      <c r="DT6" s="641"/>
      <c r="DU6" s="641"/>
      <c r="DV6" s="641"/>
      <c r="DW6" s="641"/>
      <c r="DX6" s="641"/>
      <c r="DY6" s="641"/>
      <c r="DZ6" s="641"/>
      <c r="EA6" s="641"/>
      <c r="EB6" s="641"/>
      <c r="EC6" s="684"/>
    </row>
    <row r="7" spans="2:143" ht="11.25" customHeight="1" x14ac:dyDescent="0.15">
      <c r="B7" s="637" t="s">
        <v>232</v>
      </c>
      <c r="C7" s="638"/>
      <c r="D7" s="638"/>
      <c r="E7" s="638"/>
      <c r="F7" s="638"/>
      <c r="G7" s="638"/>
      <c r="H7" s="638"/>
      <c r="I7" s="638"/>
      <c r="J7" s="638"/>
      <c r="K7" s="638"/>
      <c r="L7" s="638"/>
      <c r="M7" s="638"/>
      <c r="N7" s="638"/>
      <c r="O7" s="638"/>
      <c r="P7" s="638"/>
      <c r="Q7" s="639"/>
      <c r="R7" s="640">
        <v>1895</v>
      </c>
      <c r="S7" s="641"/>
      <c r="T7" s="641"/>
      <c r="U7" s="641"/>
      <c r="V7" s="641"/>
      <c r="W7" s="641"/>
      <c r="X7" s="641"/>
      <c r="Y7" s="642"/>
      <c r="Z7" s="677">
        <v>0</v>
      </c>
      <c r="AA7" s="677"/>
      <c r="AB7" s="677"/>
      <c r="AC7" s="677"/>
      <c r="AD7" s="678">
        <v>1895</v>
      </c>
      <c r="AE7" s="678"/>
      <c r="AF7" s="678"/>
      <c r="AG7" s="678"/>
      <c r="AH7" s="678"/>
      <c r="AI7" s="678"/>
      <c r="AJ7" s="678"/>
      <c r="AK7" s="678"/>
      <c r="AL7" s="643">
        <v>0</v>
      </c>
      <c r="AM7" s="644"/>
      <c r="AN7" s="644"/>
      <c r="AO7" s="679"/>
      <c r="AP7" s="637" t="s">
        <v>233</v>
      </c>
      <c r="AQ7" s="638"/>
      <c r="AR7" s="638"/>
      <c r="AS7" s="638"/>
      <c r="AT7" s="638"/>
      <c r="AU7" s="638"/>
      <c r="AV7" s="638"/>
      <c r="AW7" s="638"/>
      <c r="AX7" s="638"/>
      <c r="AY7" s="638"/>
      <c r="AZ7" s="638"/>
      <c r="BA7" s="638"/>
      <c r="BB7" s="638"/>
      <c r="BC7" s="638"/>
      <c r="BD7" s="638"/>
      <c r="BE7" s="638"/>
      <c r="BF7" s="639"/>
      <c r="BG7" s="640">
        <v>1428115</v>
      </c>
      <c r="BH7" s="641"/>
      <c r="BI7" s="641"/>
      <c r="BJ7" s="641"/>
      <c r="BK7" s="641"/>
      <c r="BL7" s="641"/>
      <c r="BM7" s="641"/>
      <c r="BN7" s="642"/>
      <c r="BO7" s="677">
        <v>47.3</v>
      </c>
      <c r="BP7" s="677"/>
      <c r="BQ7" s="677"/>
      <c r="BR7" s="677"/>
      <c r="BS7" s="678">
        <v>31756</v>
      </c>
      <c r="BT7" s="678"/>
      <c r="BU7" s="678"/>
      <c r="BV7" s="678"/>
      <c r="BW7" s="678"/>
      <c r="BX7" s="678"/>
      <c r="BY7" s="678"/>
      <c r="BZ7" s="678"/>
      <c r="CA7" s="678"/>
      <c r="CB7" s="728"/>
      <c r="CD7" s="673" t="s">
        <v>234</v>
      </c>
      <c r="CE7" s="674"/>
      <c r="CF7" s="674"/>
      <c r="CG7" s="674"/>
      <c r="CH7" s="674"/>
      <c r="CI7" s="674"/>
      <c r="CJ7" s="674"/>
      <c r="CK7" s="674"/>
      <c r="CL7" s="674"/>
      <c r="CM7" s="674"/>
      <c r="CN7" s="674"/>
      <c r="CO7" s="674"/>
      <c r="CP7" s="674"/>
      <c r="CQ7" s="675"/>
      <c r="CR7" s="640">
        <v>3908491</v>
      </c>
      <c r="CS7" s="641"/>
      <c r="CT7" s="641"/>
      <c r="CU7" s="641"/>
      <c r="CV7" s="641"/>
      <c r="CW7" s="641"/>
      <c r="CX7" s="641"/>
      <c r="CY7" s="642"/>
      <c r="CZ7" s="677">
        <v>12.2</v>
      </c>
      <c r="DA7" s="677"/>
      <c r="DB7" s="677"/>
      <c r="DC7" s="677"/>
      <c r="DD7" s="646">
        <v>364227</v>
      </c>
      <c r="DE7" s="641"/>
      <c r="DF7" s="641"/>
      <c r="DG7" s="641"/>
      <c r="DH7" s="641"/>
      <c r="DI7" s="641"/>
      <c r="DJ7" s="641"/>
      <c r="DK7" s="641"/>
      <c r="DL7" s="641"/>
      <c r="DM7" s="641"/>
      <c r="DN7" s="641"/>
      <c r="DO7" s="641"/>
      <c r="DP7" s="642"/>
      <c r="DQ7" s="646">
        <v>2679996</v>
      </c>
      <c r="DR7" s="641"/>
      <c r="DS7" s="641"/>
      <c r="DT7" s="641"/>
      <c r="DU7" s="641"/>
      <c r="DV7" s="641"/>
      <c r="DW7" s="641"/>
      <c r="DX7" s="641"/>
      <c r="DY7" s="641"/>
      <c r="DZ7" s="641"/>
      <c r="EA7" s="641"/>
      <c r="EB7" s="641"/>
      <c r="EC7" s="684"/>
    </row>
    <row r="8" spans="2:143" ht="11.25" customHeight="1" x14ac:dyDescent="0.15">
      <c r="B8" s="637" t="s">
        <v>235</v>
      </c>
      <c r="C8" s="638"/>
      <c r="D8" s="638"/>
      <c r="E8" s="638"/>
      <c r="F8" s="638"/>
      <c r="G8" s="638"/>
      <c r="H8" s="638"/>
      <c r="I8" s="638"/>
      <c r="J8" s="638"/>
      <c r="K8" s="638"/>
      <c r="L8" s="638"/>
      <c r="M8" s="638"/>
      <c r="N8" s="638"/>
      <c r="O8" s="638"/>
      <c r="P8" s="638"/>
      <c r="Q8" s="639"/>
      <c r="R8" s="640">
        <v>8659</v>
      </c>
      <c r="S8" s="641"/>
      <c r="T8" s="641"/>
      <c r="U8" s="641"/>
      <c r="V8" s="641"/>
      <c r="W8" s="641"/>
      <c r="X8" s="641"/>
      <c r="Y8" s="642"/>
      <c r="Z8" s="677">
        <v>0</v>
      </c>
      <c r="AA8" s="677"/>
      <c r="AB8" s="677"/>
      <c r="AC8" s="677"/>
      <c r="AD8" s="678">
        <v>8659</v>
      </c>
      <c r="AE8" s="678"/>
      <c r="AF8" s="678"/>
      <c r="AG8" s="678"/>
      <c r="AH8" s="678"/>
      <c r="AI8" s="678"/>
      <c r="AJ8" s="678"/>
      <c r="AK8" s="678"/>
      <c r="AL8" s="643">
        <v>0.1</v>
      </c>
      <c r="AM8" s="644"/>
      <c r="AN8" s="644"/>
      <c r="AO8" s="679"/>
      <c r="AP8" s="637" t="s">
        <v>236</v>
      </c>
      <c r="AQ8" s="638"/>
      <c r="AR8" s="638"/>
      <c r="AS8" s="638"/>
      <c r="AT8" s="638"/>
      <c r="AU8" s="638"/>
      <c r="AV8" s="638"/>
      <c r="AW8" s="638"/>
      <c r="AX8" s="638"/>
      <c r="AY8" s="638"/>
      <c r="AZ8" s="638"/>
      <c r="BA8" s="638"/>
      <c r="BB8" s="638"/>
      <c r="BC8" s="638"/>
      <c r="BD8" s="638"/>
      <c r="BE8" s="638"/>
      <c r="BF8" s="639"/>
      <c r="BG8" s="640">
        <v>46882</v>
      </c>
      <c r="BH8" s="641"/>
      <c r="BI8" s="641"/>
      <c r="BJ8" s="641"/>
      <c r="BK8" s="641"/>
      <c r="BL8" s="641"/>
      <c r="BM8" s="641"/>
      <c r="BN8" s="642"/>
      <c r="BO8" s="677">
        <v>1.6</v>
      </c>
      <c r="BP8" s="677"/>
      <c r="BQ8" s="677"/>
      <c r="BR8" s="677"/>
      <c r="BS8" s="646" t="s">
        <v>237</v>
      </c>
      <c r="BT8" s="641"/>
      <c r="BU8" s="641"/>
      <c r="BV8" s="641"/>
      <c r="BW8" s="641"/>
      <c r="BX8" s="641"/>
      <c r="BY8" s="641"/>
      <c r="BZ8" s="641"/>
      <c r="CA8" s="641"/>
      <c r="CB8" s="684"/>
      <c r="CD8" s="673" t="s">
        <v>238</v>
      </c>
      <c r="CE8" s="674"/>
      <c r="CF8" s="674"/>
      <c r="CG8" s="674"/>
      <c r="CH8" s="674"/>
      <c r="CI8" s="674"/>
      <c r="CJ8" s="674"/>
      <c r="CK8" s="674"/>
      <c r="CL8" s="674"/>
      <c r="CM8" s="674"/>
      <c r="CN8" s="674"/>
      <c r="CO8" s="674"/>
      <c r="CP8" s="674"/>
      <c r="CQ8" s="675"/>
      <c r="CR8" s="640">
        <v>6654965</v>
      </c>
      <c r="CS8" s="641"/>
      <c r="CT8" s="641"/>
      <c r="CU8" s="641"/>
      <c r="CV8" s="641"/>
      <c r="CW8" s="641"/>
      <c r="CX8" s="641"/>
      <c r="CY8" s="642"/>
      <c r="CZ8" s="677">
        <v>20.7</v>
      </c>
      <c r="DA8" s="677"/>
      <c r="DB8" s="677"/>
      <c r="DC8" s="677"/>
      <c r="DD8" s="646">
        <v>83741</v>
      </c>
      <c r="DE8" s="641"/>
      <c r="DF8" s="641"/>
      <c r="DG8" s="641"/>
      <c r="DH8" s="641"/>
      <c r="DI8" s="641"/>
      <c r="DJ8" s="641"/>
      <c r="DK8" s="641"/>
      <c r="DL8" s="641"/>
      <c r="DM8" s="641"/>
      <c r="DN8" s="641"/>
      <c r="DO8" s="641"/>
      <c r="DP8" s="642"/>
      <c r="DQ8" s="646">
        <v>3291898</v>
      </c>
      <c r="DR8" s="641"/>
      <c r="DS8" s="641"/>
      <c r="DT8" s="641"/>
      <c r="DU8" s="641"/>
      <c r="DV8" s="641"/>
      <c r="DW8" s="641"/>
      <c r="DX8" s="641"/>
      <c r="DY8" s="641"/>
      <c r="DZ8" s="641"/>
      <c r="EA8" s="641"/>
      <c r="EB8" s="641"/>
      <c r="EC8" s="684"/>
    </row>
    <row r="9" spans="2:143" ht="11.25" customHeight="1" x14ac:dyDescent="0.15">
      <c r="B9" s="637" t="s">
        <v>239</v>
      </c>
      <c r="C9" s="638"/>
      <c r="D9" s="638"/>
      <c r="E9" s="638"/>
      <c r="F9" s="638"/>
      <c r="G9" s="638"/>
      <c r="H9" s="638"/>
      <c r="I9" s="638"/>
      <c r="J9" s="638"/>
      <c r="K9" s="638"/>
      <c r="L9" s="638"/>
      <c r="M9" s="638"/>
      <c r="N9" s="638"/>
      <c r="O9" s="638"/>
      <c r="P9" s="638"/>
      <c r="Q9" s="639"/>
      <c r="R9" s="640">
        <v>4751</v>
      </c>
      <c r="S9" s="641"/>
      <c r="T9" s="641"/>
      <c r="U9" s="641"/>
      <c r="V9" s="641"/>
      <c r="W9" s="641"/>
      <c r="X9" s="641"/>
      <c r="Y9" s="642"/>
      <c r="Z9" s="677">
        <v>0</v>
      </c>
      <c r="AA9" s="677"/>
      <c r="AB9" s="677"/>
      <c r="AC9" s="677"/>
      <c r="AD9" s="678">
        <v>4751</v>
      </c>
      <c r="AE9" s="678"/>
      <c r="AF9" s="678"/>
      <c r="AG9" s="678"/>
      <c r="AH9" s="678"/>
      <c r="AI9" s="678"/>
      <c r="AJ9" s="678"/>
      <c r="AK9" s="678"/>
      <c r="AL9" s="643">
        <v>0</v>
      </c>
      <c r="AM9" s="644"/>
      <c r="AN9" s="644"/>
      <c r="AO9" s="679"/>
      <c r="AP9" s="637" t="s">
        <v>240</v>
      </c>
      <c r="AQ9" s="638"/>
      <c r="AR9" s="638"/>
      <c r="AS9" s="638"/>
      <c r="AT9" s="638"/>
      <c r="AU9" s="638"/>
      <c r="AV9" s="638"/>
      <c r="AW9" s="638"/>
      <c r="AX9" s="638"/>
      <c r="AY9" s="638"/>
      <c r="AZ9" s="638"/>
      <c r="BA9" s="638"/>
      <c r="BB9" s="638"/>
      <c r="BC9" s="638"/>
      <c r="BD9" s="638"/>
      <c r="BE9" s="638"/>
      <c r="BF9" s="639"/>
      <c r="BG9" s="640">
        <v>1207472</v>
      </c>
      <c r="BH9" s="641"/>
      <c r="BI9" s="641"/>
      <c r="BJ9" s="641"/>
      <c r="BK9" s="641"/>
      <c r="BL9" s="641"/>
      <c r="BM9" s="641"/>
      <c r="BN9" s="642"/>
      <c r="BO9" s="677">
        <v>40</v>
      </c>
      <c r="BP9" s="677"/>
      <c r="BQ9" s="677"/>
      <c r="BR9" s="677"/>
      <c r="BS9" s="646" t="s">
        <v>237</v>
      </c>
      <c r="BT9" s="641"/>
      <c r="BU9" s="641"/>
      <c r="BV9" s="641"/>
      <c r="BW9" s="641"/>
      <c r="BX9" s="641"/>
      <c r="BY9" s="641"/>
      <c r="BZ9" s="641"/>
      <c r="CA9" s="641"/>
      <c r="CB9" s="684"/>
      <c r="CD9" s="673" t="s">
        <v>241</v>
      </c>
      <c r="CE9" s="674"/>
      <c r="CF9" s="674"/>
      <c r="CG9" s="674"/>
      <c r="CH9" s="674"/>
      <c r="CI9" s="674"/>
      <c r="CJ9" s="674"/>
      <c r="CK9" s="674"/>
      <c r="CL9" s="674"/>
      <c r="CM9" s="674"/>
      <c r="CN9" s="674"/>
      <c r="CO9" s="674"/>
      <c r="CP9" s="674"/>
      <c r="CQ9" s="675"/>
      <c r="CR9" s="640">
        <v>4629996</v>
      </c>
      <c r="CS9" s="641"/>
      <c r="CT9" s="641"/>
      <c r="CU9" s="641"/>
      <c r="CV9" s="641"/>
      <c r="CW9" s="641"/>
      <c r="CX9" s="641"/>
      <c r="CY9" s="642"/>
      <c r="CZ9" s="677">
        <v>14.4</v>
      </c>
      <c r="DA9" s="677"/>
      <c r="DB9" s="677"/>
      <c r="DC9" s="677"/>
      <c r="DD9" s="646">
        <v>1173094</v>
      </c>
      <c r="DE9" s="641"/>
      <c r="DF9" s="641"/>
      <c r="DG9" s="641"/>
      <c r="DH9" s="641"/>
      <c r="DI9" s="641"/>
      <c r="DJ9" s="641"/>
      <c r="DK9" s="641"/>
      <c r="DL9" s="641"/>
      <c r="DM9" s="641"/>
      <c r="DN9" s="641"/>
      <c r="DO9" s="641"/>
      <c r="DP9" s="642"/>
      <c r="DQ9" s="646">
        <v>3001101</v>
      </c>
      <c r="DR9" s="641"/>
      <c r="DS9" s="641"/>
      <c r="DT9" s="641"/>
      <c r="DU9" s="641"/>
      <c r="DV9" s="641"/>
      <c r="DW9" s="641"/>
      <c r="DX9" s="641"/>
      <c r="DY9" s="641"/>
      <c r="DZ9" s="641"/>
      <c r="EA9" s="641"/>
      <c r="EB9" s="641"/>
      <c r="EC9" s="684"/>
    </row>
    <row r="10" spans="2:143" ht="11.25" customHeight="1" x14ac:dyDescent="0.15">
      <c r="B10" s="637" t="s">
        <v>242</v>
      </c>
      <c r="C10" s="638"/>
      <c r="D10" s="638"/>
      <c r="E10" s="638"/>
      <c r="F10" s="638"/>
      <c r="G10" s="638"/>
      <c r="H10" s="638"/>
      <c r="I10" s="638"/>
      <c r="J10" s="638"/>
      <c r="K10" s="638"/>
      <c r="L10" s="638"/>
      <c r="M10" s="638"/>
      <c r="N10" s="638"/>
      <c r="O10" s="638"/>
      <c r="P10" s="638"/>
      <c r="Q10" s="639"/>
      <c r="R10" s="640" t="s">
        <v>237</v>
      </c>
      <c r="S10" s="641"/>
      <c r="T10" s="641"/>
      <c r="U10" s="641"/>
      <c r="V10" s="641"/>
      <c r="W10" s="641"/>
      <c r="X10" s="641"/>
      <c r="Y10" s="642"/>
      <c r="Z10" s="677" t="s">
        <v>237</v>
      </c>
      <c r="AA10" s="677"/>
      <c r="AB10" s="677"/>
      <c r="AC10" s="677"/>
      <c r="AD10" s="678" t="s">
        <v>237</v>
      </c>
      <c r="AE10" s="678"/>
      <c r="AF10" s="678"/>
      <c r="AG10" s="678"/>
      <c r="AH10" s="678"/>
      <c r="AI10" s="678"/>
      <c r="AJ10" s="678"/>
      <c r="AK10" s="678"/>
      <c r="AL10" s="643" t="s">
        <v>178</v>
      </c>
      <c r="AM10" s="644"/>
      <c r="AN10" s="644"/>
      <c r="AO10" s="679"/>
      <c r="AP10" s="637" t="s">
        <v>243</v>
      </c>
      <c r="AQ10" s="638"/>
      <c r="AR10" s="638"/>
      <c r="AS10" s="638"/>
      <c r="AT10" s="638"/>
      <c r="AU10" s="638"/>
      <c r="AV10" s="638"/>
      <c r="AW10" s="638"/>
      <c r="AX10" s="638"/>
      <c r="AY10" s="638"/>
      <c r="AZ10" s="638"/>
      <c r="BA10" s="638"/>
      <c r="BB10" s="638"/>
      <c r="BC10" s="638"/>
      <c r="BD10" s="638"/>
      <c r="BE10" s="638"/>
      <c r="BF10" s="639"/>
      <c r="BG10" s="640">
        <v>83757</v>
      </c>
      <c r="BH10" s="641"/>
      <c r="BI10" s="641"/>
      <c r="BJ10" s="641"/>
      <c r="BK10" s="641"/>
      <c r="BL10" s="641"/>
      <c r="BM10" s="641"/>
      <c r="BN10" s="642"/>
      <c r="BO10" s="677">
        <v>2.8</v>
      </c>
      <c r="BP10" s="677"/>
      <c r="BQ10" s="677"/>
      <c r="BR10" s="677"/>
      <c r="BS10" s="646">
        <v>13903</v>
      </c>
      <c r="BT10" s="641"/>
      <c r="BU10" s="641"/>
      <c r="BV10" s="641"/>
      <c r="BW10" s="641"/>
      <c r="BX10" s="641"/>
      <c r="BY10" s="641"/>
      <c r="BZ10" s="641"/>
      <c r="CA10" s="641"/>
      <c r="CB10" s="684"/>
      <c r="CD10" s="673" t="s">
        <v>244</v>
      </c>
      <c r="CE10" s="674"/>
      <c r="CF10" s="674"/>
      <c r="CG10" s="674"/>
      <c r="CH10" s="674"/>
      <c r="CI10" s="674"/>
      <c r="CJ10" s="674"/>
      <c r="CK10" s="674"/>
      <c r="CL10" s="674"/>
      <c r="CM10" s="674"/>
      <c r="CN10" s="674"/>
      <c r="CO10" s="674"/>
      <c r="CP10" s="674"/>
      <c r="CQ10" s="675"/>
      <c r="CR10" s="640" t="s">
        <v>178</v>
      </c>
      <c r="CS10" s="641"/>
      <c r="CT10" s="641"/>
      <c r="CU10" s="641"/>
      <c r="CV10" s="641"/>
      <c r="CW10" s="641"/>
      <c r="CX10" s="641"/>
      <c r="CY10" s="642"/>
      <c r="CZ10" s="677" t="s">
        <v>178</v>
      </c>
      <c r="DA10" s="677"/>
      <c r="DB10" s="677"/>
      <c r="DC10" s="677"/>
      <c r="DD10" s="646" t="s">
        <v>178</v>
      </c>
      <c r="DE10" s="641"/>
      <c r="DF10" s="641"/>
      <c r="DG10" s="641"/>
      <c r="DH10" s="641"/>
      <c r="DI10" s="641"/>
      <c r="DJ10" s="641"/>
      <c r="DK10" s="641"/>
      <c r="DL10" s="641"/>
      <c r="DM10" s="641"/>
      <c r="DN10" s="641"/>
      <c r="DO10" s="641"/>
      <c r="DP10" s="642"/>
      <c r="DQ10" s="646" t="s">
        <v>178</v>
      </c>
      <c r="DR10" s="641"/>
      <c r="DS10" s="641"/>
      <c r="DT10" s="641"/>
      <c r="DU10" s="641"/>
      <c r="DV10" s="641"/>
      <c r="DW10" s="641"/>
      <c r="DX10" s="641"/>
      <c r="DY10" s="641"/>
      <c r="DZ10" s="641"/>
      <c r="EA10" s="641"/>
      <c r="EB10" s="641"/>
      <c r="EC10" s="684"/>
    </row>
    <row r="11" spans="2:143" ht="11.25" customHeight="1" x14ac:dyDescent="0.15">
      <c r="B11" s="637" t="s">
        <v>245</v>
      </c>
      <c r="C11" s="638"/>
      <c r="D11" s="638"/>
      <c r="E11" s="638"/>
      <c r="F11" s="638"/>
      <c r="G11" s="638"/>
      <c r="H11" s="638"/>
      <c r="I11" s="638"/>
      <c r="J11" s="638"/>
      <c r="K11" s="638"/>
      <c r="L11" s="638"/>
      <c r="M11" s="638"/>
      <c r="N11" s="638"/>
      <c r="O11" s="638"/>
      <c r="P11" s="638"/>
      <c r="Q11" s="639"/>
      <c r="R11" s="640">
        <v>539928</v>
      </c>
      <c r="S11" s="641"/>
      <c r="T11" s="641"/>
      <c r="U11" s="641"/>
      <c r="V11" s="641"/>
      <c r="W11" s="641"/>
      <c r="X11" s="641"/>
      <c r="Y11" s="642"/>
      <c r="Z11" s="643">
        <v>1.6</v>
      </c>
      <c r="AA11" s="644"/>
      <c r="AB11" s="644"/>
      <c r="AC11" s="645"/>
      <c r="AD11" s="646">
        <v>539928</v>
      </c>
      <c r="AE11" s="641"/>
      <c r="AF11" s="641"/>
      <c r="AG11" s="641"/>
      <c r="AH11" s="641"/>
      <c r="AI11" s="641"/>
      <c r="AJ11" s="641"/>
      <c r="AK11" s="642"/>
      <c r="AL11" s="643">
        <v>3.3</v>
      </c>
      <c r="AM11" s="644"/>
      <c r="AN11" s="644"/>
      <c r="AO11" s="679"/>
      <c r="AP11" s="637" t="s">
        <v>246</v>
      </c>
      <c r="AQ11" s="638"/>
      <c r="AR11" s="638"/>
      <c r="AS11" s="638"/>
      <c r="AT11" s="638"/>
      <c r="AU11" s="638"/>
      <c r="AV11" s="638"/>
      <c r="AW11" s="638"/>
      <c r="AX11" s="638"/>
      <c r="AY11" s="638"/>
      <c r="AZ11" s="638"/>
      <c r="BA11" s="638"/>
      <c r="BB11" s="638"/>
      <c r="BC11" s="638"/>
      <c r="BD11" s="638"/>
      <c r="BE11" s="638"/>
      <c r="BF11" s="639"/>
      <c r="BG11" s="640">
        <v>90004</v>
      </c>
      <c r="BH11" s="641"/>
      <c r="BI11" s="641"/>
      <c r="BJ11" s="641"/>
      <c r="BK11" s="641"/>
      <c r="BL11" s="641"/>
      <c r="BM11" s="641"/>
      <c r="BN11" s="642"/>
      <c r="BO11" s="677">
        <v>3</v>
      </c>
      <c r="BP11" s="677"/>
      <c r="BQ11" s="677"/>
      <c r="BR11" s="677"/>
      <c r="BS11" s="646">
        <v>17853</v>
      </c>
      <c r="BT11" s="641"/>
      <c r="BU11" s="641"/>
      <c r="BV11" s="641"/>
      <c r="BW11" s="641"/>
      <c r="BX11" s="641"/>
      <c r="BY11" s="641"/>
      <c r="BZ11" s="641"/>
      <c r="CA11" s="641"/>
      <c r="CB11" s="684"/>
      <c r="CD11" s="673" t="s">
        <v>247</v>
      </c>
      <c r="CE11" s="674"/>
      <c r="CF11" s="674"/>
      <c r="CG11" s="674"/>
      <c r="CH11" s="674"/>
      <c r="CI11" s="674"/>
      <c r="CJ11" s="674"/>
      <c r="CK11" s="674"/>
      <c r="CL11" s="674"/>
      <c r="CM11" s="674"/>
      <c r="CN11" s="674"/>
      <c r="CO11" s="674"/>
      <c r="CP11" s="674"/>
      <c r="CQ11" s="675"/>
      <c r="CR11" s="640">
        <v>3672667</v>
      </c>
      <c r="CS11" s="641"/>
      <c r="CT11" s="641"/>
      <c r="CU11" s="641"/>
      <c r="CV11" s="641"/>
      <c r="CW11" s="641"/>
      <c r="CX11" s="641"/>
      <c r="CY11" s="642"/>
      <c r="CZ11" s="677">
        <v>11.4</v>
      </c>
      <c r="DA11" s="677"/>
      <c r="DB11" s="677"/>
      <c r="DC11" s="677"/>
      <c r="DD11" s="646">
        <v>1866797</v>
      </c>
      <c r="DE11" s="641"/>
      <c r="DF11" s="641"/>
      <c r="DG11" s="641"/>
      <c r="DH11" s="641"/>
      <c r="DI11" s="641"/>
      <c r="DJ11" s="641"/>
      <c r="DK11" s="641"/>
      <c r="DL11" s="641"/>
      <c r="DM11" s="641"/>
      <c r="DN11" s="641"/>
      <c r="DO11" s="641"/>
      <c r="DP11" s="642"/>
      <c r="DQ11" s="646">
        <v>776230</v>
      </c>
      <c r="DR11" s="641"/>
      <c r="DS11" s="641"/>
      <c r="DT11" s="641"/>
      <c r="DU11" s="641"/>
      <c r="DV11" s="641"/>
      <c r="DW11" s="641"/>
      <c r="DX11" s="641"/>
      <c r="DY11" s="641"/>
      <c r="DZ11" s="641"/>
      <c r="EA11" s="641"/>
      <c r="EB11" s="641"/>
      <c r="EC11" s="684"/>
    </row>
    <row r="12" spans="2:143" ht="11.25" customHeight="1" x14ac:dyDescent="0.15">
      <c r="B12" s="637" t="s">
        <v>248</v>
      </c>
      <c r="C12" s="638"/>
      <c r="D12" s="638"/>
      <c r="E12" s="638"/>
      <c r="F12" s="638"/>
      <c r="G12" s="638"/>
      <c r="H12" s="638"/>
      <c r="I12" s="638"/>
      <c r="J12" s="638"/>
      <c r="K12" s="638"/>
      <c r="L12" s="638"/>
      <c r="M12" s="638"/>
      <c r="N12" s="638"/>
      <c r="O12" s="638"/>
      <c r="P12" s="638"/>
      <c r="Q12" s="639"/>
      <c r="R12" s="640" t="s">
        <v>178</v>
      </c>
      <c r="S12" s="641"/>
      <c r="T12" s="641"/>
      <c r="U12" s="641"/>
      <c r="V12" s="641"/>
      <c r="W12" s="641"/>
      <c r="X12" s="641"/>
      <c r="Y12" s="642"/>
      <c r="Z12" s="677" t="s">
        <v>237</v>
      </c>
      <c r="AA12" s="677"/>
      <c r="AB12" s="677"/>
      <c r="AC12" s="677"/>
      <c r="AD12" s="678" t="s">
        <v>237</v>
      </c>
      <c r="AE12" s="678"/>
      <c r="AF12" s="678"/>
      <c r="AG12" s="678"/>
      <c r="AH12" s="678"/>
      <c r="AI12" s="678"/>
      <c r="AJ12" s="678"/>
      <c r="AK12" s="678"/>
      <c r="AL12" s="643" t="s">
        <v>178</v>
      </c>
      <c r="AM12" s="644"/>
      <c r="AN12" s="644"/>
      <c r="AO12" s="679"/>
      <c r="AP12" s="637" t="s">
        <v>249</v>
      </c>
      <c r="AQ12" s="638"/>
      <c r="AR12" s="638"/>
      <c r="AS12" s="638"/>
      <c r="AT12" s="638"/>
      <c r="AU12" s="638"/>
      <c r="AV12" s="638"/>
      <c r="AW12" s="638"/>
      <c r="AX12" s="638"/>
      <c r="AY12" s="638"/>
      <c r="AZ12" s="638"/>
      <c r="BA12" s="638"/>
      <c r="BB12" s="638"/>
      <c r="BC12" s="638"/>
      <c r="BD12" s="638"/>
      <c r="BE12" s="638"/>
      <c r="BF12" s="639"/>
      <c r="BG12" s="640">
        <v>1162189</v>
      </c>
      <c r="BH12" s="641"/>
      <c r="BI12" s="641"/>
      <c r="BJ12" s="641"/>
      <c r="BK12" s="641"/>
      <c r="BL12" s="641"/>
      <c r="BM12" s="641"/>
      <c r="BN12" s="642"/>
      <c r="BO12" s="677">
        <v>38.5</v>
      </c>
      <c r="BP12" s="677"/>
      <c r="BQ12" s="677"/>
      <c r="BR12" s="677"/>
      <c r="BS12" s="646" t="s">
        <v>178</v>
      </c>
      <c r="BT12" s="641"/>
      <c r="BU12" s="641"/>
      <c r="BV12" s="641"/>
      <c r="BW12" s="641"/>
      <c r="BX12" s="641"/>
      <c r="BY12" s="641"/>
      <c r="BZ12" s="641"/>
      <c r="CA12" s="641"/>
      <c r="CB12" s="684"/>
      <c r="CD12" s="673" t="s">
        <v>250</v>
      </c>
      <c r="CE12" s="674"/>
      <c r="CF12" s="674"/>
      <c r="CG12" s="674"/>
      <c r="CH12" s="674"/>
      <c r="CI12" s="674"/>
      <c r="CJ12" s="674"/>
      <c r="CK12" s="674"/>
      <c r="CL12" s="674"/>
      <c r="CM12" s="674"/>
      <c r="CN12" s="674"/>
      <c r="CO12" s="674"/>
      <c r="CP12" s="674"/>
      <c r="CQ12" s="675"/>
      <c r="CR12" s="640">
        <v>892501</v>
      </c>
      <c r="CS12" s="641"/>
      <c r="CT12" s="641"/>
      <c r="CU12" s="641"/>
      <c r="CV12" s="641"/>
      <c r="CW12" s="641"/>
      <c r="CX12" s="641"/>
      <c r="CY12" s="642"/>
      <c r="CZ12" s="677">
        <v>2.8</v>
      </c>
      <c r="DA12" s="677"/>
      <c r="DB12" s="677"/>
      <c r="DC12" s="677"/>
      <c r="DD12" s="646">
        <v>135563</v>
      </c>
      <c r="DE12" s="641"/>
      <c r="DF12" s="641"/>
      <c r="DG12" s="641"/>
      <c r="DH12" s="641"/>
      <c r="DI12" s="641"/>
      <c r="DJ12" s="641"/>
      <c r="DK12" s="641"/>
      <c r="DL12" s="641"/>
      <c r="DM12" s="641"/>
      <c r="DN12" s="641"/>
      <c r="DO12" s="641"/>
      <c r="DP12" s="642"/>
      <c r="DQ12" s="646">
        <v>598537</v>
      </c>
      <c r="DR12" s="641"/>
      <c r="DS12" s="641"/>
      <c r="DT12" s="641"/>
      <c r="DU12" s="641"/>
      <c r="DV12" s="641"/>
      <c r="DW12" s="641"/>
      <c r="DX12" s="641"/>
      <c r="DY12" s="641"/>
      <c r="DZ12" s="641"/>
      <c r="EA12" s="641"/>
      <c r="EB12" s="641"/>
      <c r="EC12" s="684"/>
    </row>
    <row r="13" spans="2:143" ht="11.25" customHeight="1" x14ac:dyDescent="0.15">
      <c r="B13" s="637" t="s">
        <v>251</v>
      </c>
      <c r="C13" s="638"/>
      <c r="D13" s="638"/>
      <c r="E13" s="638"/>
      <c r="F13" s="638"/>
      <c r="G13" s="638"/>
      <c r="H13" s="638"/>
      <c r="I13" s="638"/>
      <c r="J13" s="638"/>
      <c r="K13" s="638"/>
      <c r="L13" s="638"/>
      <c r="M13" s="638"/>
      <c r="N13" s="638"/>
      <c r="O13" s="638"/>
      <c r="P13" s="638"/>
      <c r="Q13" s="639"/>
      <c r="R13" s="640" t="s">
        <v>178</v>
      </c>
      <c r="S13" s="641"/>
      <c r="T13" s="641"/>
      <c r="U13" s="641"/>
      <c r="V13" s="641"/>
      <c r="W13" s="641"/>
      <c r="X13" s="641"/>
      <c r="Y13" s="642"/>
      <c r="Z13" s="677" t="s">
        <v>178</v>
      </c>
      <c r="AA13" s="677"/>
      <c r="AB13" s="677"/>
      <c r="AC13" s="677"/>
      <c r="AD13" s="678" t="s">
        <v>178</v>
      </c>
      <c r="AE13" s="678"/>
      <c r="AF13" s="678"/>
      <c r="AG13" s="678"/>
      <c r="AH13" s="678"/>
      <c r="AI13" s="678"/>
      <c r="AJ13" s="678"/>
      <c r="AK13" s="678"/>
      <c r="AL13" s="643" t="s">
        <v>178</v>
      </c>
      <c r="AM13" s="644"/>
      <c r="AN13" s="644"/>
      <c r="AO13" s="679"/>
      <c r="AP13" s="637" t="s">
        <v>252</v>
      </c>
      <c r="AQ13" s="638"/>
      <c r="AR13" s="638"/>
      <c r="AS13" s="638"/>
      <c r="AT13" s="638"/>
      <c r="AU13" s="638"/>
      <c r="AV13" s="638"/>
      <c r="AW13" s="638"/>
      <c r="AX13" s="638"/>
      <c r="AY13" s="638"/>
      <c r="AZ13" s="638"/>
      <c r="BA13" s="638"/>
      <c r="BB13" s="638"/>
      <c r="BC13" s="638"/>
      <c r="BD13" s="638"/>
      <c r="BE13" s="638"/>
      <c r="BF13" s="639"/>
      <c r="BG13" s="640">
        <v>1142122</v>
      </c>
      <c r="BH13" s="641"/>
      <c r="BI13" s="641"/>
      <c r="BJ13" s="641"/>
      <c r="BK13" s="641"/>
      <c r="BL13" s="641"/>
      <c r="BM13" s="641"/>
      <c r="BN13" s="642"/>
      <c r="BO13" s="677">
        <v>37.799999999999997</v>
      </c>
      <c r="BP13" s="677"/>
      <c r="BQ13" s="677"/>
      <c r="BR13" s="677"/>
      <c r="BS13" s="646" t="s">
        <v>237</v>
      </c>
      <c r="BT13" s="641"/>
      <c r="BU13" s="641"/>
      <c r="BV13" s="641"/>
      <c r="BW13" s="641"/>
      <c r="BX13" s="641"/>
      <c r="BY13" s="641"/>
      <c r="BZ13" s="641"/>
      <c r="CA13" s="641"/>
      <c r="CB13" s="684"/>
      <c r="CD13" s="673" t="s">
        <v>253</v>
      </c>
      <c r="CE13" s="674"/>
      <c r="CF13" s="674"/>
      <c r="CG13" s="674"/>
      <c r="CH13" s="674"/>
      <c r="CI13" s="674"/>
      <c r="CJ13" s="674"/>
      <c r="CK13" s="674"/>
      <c r="CL13" s="674"/>
      <c r="CM13" s="674"/>
      <c r="CN13" s="674"/>
      <c r="CO13" s="674"/>
      <c r="CP13" s="674"/>
      <c r="CQ13" s="675"/>
      <c r="CR13" s="640">
        <v>1835485</v>
      </c>
      <c r="CS13" s="641"/>
      <c r="CT13" s="641"/>
      <c r="CU13" s="641"/>
      <c r="CV13" s="641"/>
      <c r="CW13" s="641"/>
      <c r="CX13" s="641"/>
      <c r="CY13" s="642"/>
      <c r="CZ13" s="677">
        <v>5.7</v>
      </c>
      <c r="DA13" s="677"/>
      <c r="DB13" s="677"/>
      <c r="DC13" s="677"/>
      <c r="DD13" s="646">
        <v>1448980</v>
      </c>
      <c r="DE13" s="641"/>
      <c r="DF13" s="641"/>
      <c r="DG13" s="641"/>
      <c r="DH13" s="641"/>
      <c r="DI13" s="641"/>
      <c r="DJ13" s="641"/>
      <c r="DK13" s="641"/>
      <c r="DL13" s="641"/>
      <c r="DM13" s="641"/>
      <c r="DN13" s="641"/>
      <c r="DO13" s="641"/>
      <c r="DP13" s="642"/>
      <c r="DQ13" s="646">
        <v>375069</v>
      </c>
      <c r="DR13" s="641"/>
      <c r="DS13" s="641"/>
      <c r="DT13" s="641"/>
      <c r="DU13" s="641"/>
      <c r="DV13" s="641"/>
      <c r="DW13" s="641"/>
      <c r="DX13" s="641"/>
      <c r="DY13" s="641"/>
      <c r="DZ13" s="641"/>
      <c r="EA13" s="641"/>
      <c r="EB13" s="641"/>
      <c r="EC13" s="684"/>
    </row>
    <row r="14" spans="2:143" ht="11.25" customHeight="1" x14ac:dyDescent="0.15">
      <c r="B14" s="637" t="s">
        <v>254</v>
      </c>
      <c r="C14" s="638"/>
      <c r="D14" s="638"/>
      <c r="E14" s="638"/>
      <c r="F14" s="638"/>
      <c r="G14" s="638"/>
      <c r="H14" s="638"/>
      <c r="I14" s="638"/>
      <c r="J14" s="638"/>
      <c r="K14" s="638"/>
      <c r="L14" s="638"/>
      <c r="M14" s="638"/>
      <c r="N14" s="638"/>
      <c r="O14" s="638"/>
      <c r="P14" s="638"/>
      <c r="Q14" s="639"/>
      <c r="R14" s="640">
        <v>19406</v>
      </c>
      <c r="S14" s="641"/>
      <c r="T14" s="641"/>
      <c r="U14" s="641"/>
      <c r="V14" s="641"/>
      <c r="W14" s="641"/>
      <c r="X14" s="641"/>
      <c r="Y14" s="642"/>
      <c r="Z14" s="677">
        <v>0.1</v>
      </c>
      <c r="AA14" s="677"/>
      <c r="AB14" s="677"/>
      <c r="AC14" s="677"/>
      <c r="AD14" s="678">
        <v>19406</v>
      </c>
      <c r="AE14" s="678"/>
      <c r="AF14" s="678"/>
      <c r="AG14" s="678"/>
      <c r="AH14" s="678"/>
      <c r="AI14" s="678"/>
      <c r="AJ14" s="678"/>
      <c r="AK14" s="678"/>
      <c r="AL14" s="643">
        <v>0.1</v>
      </c>
      <c r="AM14" s="644"/>
      <c r="AN14" s="644"/>
      <c r="AO14" s="679"/>
      <c r="AP14" s="637" t="s">
        <v>255</v>
      </c>
      <c r="AQ14" s="638"/>
      <c r="AR14" s="638"/>
      <c r="AS14" s="638"/>
      <c r="AT14" s="638"/>
      <c r="AU14" s="638"/>
      <c r="AV14" s="638"/>
      <c r="AW14" s="638"/>
      <c r="AX14" s="638"/>
      <c r="AY14" s="638"/>
      <c r="AZ14" s="638"/>
      <c r="BA14" s="638"/>
      <c r="BB14" s="638"/>
      <c r="BC14" s="638"/>
      <c r="BD14" s="638"/>
      <c r="BE14" s="638"/>
      <c r="BF14" s="639"/>
      <c r="BG14" s="640">
        <v>137233</v>
      </c>
      <c r="BH14" s="641"/>
      <c r="BI14" s="641"/>
      <c r="BJ14" s="641"/>
      <c r="BK14" s="641"/>
      <c r="BL14" s="641"/>
      <c r="BM14" s="641"/>
      <c r="BN14" s="642"/>
      <c r="BO14" s="677">
        <v>4.5</v>
      </c>
      <c r="BP14" s="677"/>
      <c r="BQ14" s="677"/>
      <c r="BR14" s="677"/>
      <c r="BS14" s="646" t="s">
        <v>178</v>
      </c>
      <c r="BT14" s="641"/>
      <c r="BU14" s="641"/>
      <c r="BV14" s="641"/>
      <c r="BW14" s="641"/>
      <c r="BX14" s="641"/>
      <c r="BY14" s="641"/>
      <c r="BZ14" s="641"/>
      <c r="CA14" s="641"/>
      <c r="CB14" s="684"/>
      <c r="CD14" s="673" t="s">
        <v>256</v>
      </c>
      <c r="CE14" s="674"/>
      <c r="CF14" s="674"/>
      <c r="CG14" s="674"/>
      <c r="CH14" s="674"/>
      <c r="CI14" s="674"/>
      <c r="CJ14" s="674"/>
      <c r="CK14" s="674"/>
      <c r="CL14" s="674"/>
      <c r="CM14" s="674"/>
      <c r="CN14" s="674"/>
      <c r="CO14" s="674"/>
      <c r="CP14" s="674"/>
      <c r="CQ14" s="675"/>
      <c r="CR14" s="640">
        <v>930788</v>
      </c>
      <c r="CS14" s="641"/>
      <c r="CT14" s="641"/>
      <c r="CU14" s="641"/>
      <c r="CV14" s="641"/>
      <c r="CW14" s="641"/>
      <c r="CX14" s="641"/>
      <c r="CY14" s="642"/>
      <c r="CZ14" s="677">
        <v>2.9</v>
      </c>
      <c r="DA14" s="677"/>
      <c r="DB14" s="677"/>
      <c r="DC14" s="677"/>
      <c r="DD14" s="646">
        <v>145054</v>
      </c>
      <c r="DE14" s="641"/>
      <c r="DF14" s="641"/>
      <c r="DG14" s="641"/>
      <c r="DH14" s="641"/>
      <c r="DI14" s="641"/>
      <c r="DJ14" s="641"/>
      <c r="DK14" s="641"/>
      <c r="DL14" s="641"/>
      <c r="DM14" s="641"/>
      <c r="DN14" s="641"/>
      <c r="DO14" s="641"/>
      <c r="DP14" s="642"/>
      <c r="DQ14" s="646">
        <v>760939</v>
      </c>
      <c r="DR14" s="641"/>
      <c r="DS14" s="641"/>
      <c r="DT14" s="641"/>
      <c r="DU14" s="641"/>
      <c r="DV14" s="641"/>
      <c r="DW14" s="641"/>
      <c r="DX14" s="641"/>
      <c r="DY14" s="641"/>
      <c r="DZ14" s="641"/>
      <c r="EA14" s="641"/>
      <c r="EB14" s="641"/>
      <c r="EC14" s="684"/>
    </row>
    <row r="15" spans="2:143" ht="11.25" customHeight="1" x14ac:dyDescent="0.15">
      <c r="B15" s="637" t="s">
        <v>257</v>
      </c>
      <c r="C15" s="638"/>
      <c r="D15" s="638"/>
      <c r="E15" s="638"/>
      <c r="F15" s="638"/>
      <c r="G15" s="638"/>
      <c r="H15" s="638"/>
      <c r="I15" s="638"/>
      <c r="J15" s="638"/>
      <c r="K15" s="638"/>
      <c r="L15" s="638"/>
      <c r="M15" s="638"/>
      <c r="N15" s="638"/>
      <c r="O15" s="638"/>
      <c r="P15" s="638"/>
      <c r="Q15" s="639"/>
      <c r="R15" s="640" t="s">
        <v>178</v>
      </c>
      <c r="S15" s="641"/>
      <c r="T15" s="641"/>
      <c r="U15" s="641"/>
      <c r="V15" s="641"/>
      <c r="W15" s="641"/>
      <c r="X15" s="641"/>
      <c r="Y15" s="642"/>
      <c r="Z15" s="677" t="s">
        <v>178</v>
      </c>
      <c r="AA15" s="677"/>
      <c r="AB15" s="677"/>
      <c r="AC15" s="677"/>
      <c r="AD15" s="678" t="s">
        <v>178</v>
      </c>
      <c r="AE15" s="678"/>
      <c r="AF15" s="678"/>
      <c r="AG15" s="678"/>
      <c r="AH15" s="678"/>
      <c r="AI15" s="678"/>
      <c r="AJ15" s="678"/>
      <c r="AK15" s="678"/>
      <c r="AL15" s="643" t="s">
        <v>136</v>
      </c>
      <c r="AM15" s="644"/>
      <c r="AN15" s="644"/>
      <c r="AO15" s="679"/>
      <c r="AP15" s="637" t="s">
        <v>258</v>
      </c>
      <c r="AQ15" s="638"/>
      <c r="AR15" s="638"/>
      <c r="AS15" s="638"/>
      <c r="AT15" s="638"/>
      <c r="AU15" s="638"/>
      <c r="AV15" s="638"/>
      <c r="AW15" s="638"/>
      <c r="AX15" s="638"/>
      <c r="AY15" s="638"/>
      <c r="AZ15" s="638"/>
      <c r="BA15" s="638"/>
      <c r="BB15" s="638"/>
      <c r="BC15" s="638"/>
      <c r="BD15" s="638"/>
      <c r="BE15" s="638"/>
      <c r="BF15" s="639"/>
      <c r="BG15" s="640">
        <v>283936</v>
      </c>
      <c r="BH15" s="641"/>
      <c r="BI15" s="641"/>
      <c r="BJ15" s="641"/>
      <c r="BK15" s="641"/>
      <c r="BL15" s="641"/>
      <c r="BM15" s="641"/>
      <c r="BN15" s="642"/>
      <c r="BO15" s="677">
        <v>9.4</v>
      </c>
      <c r="BP15" s="677"/>
      <c r="BQ15" s="677"/>
      <c r="BR15" s="677"/>
      <c r="BS15" s="646" t="s">
        <v>178</v>
      </c>
      <c r="BT15" s="641"/>
      <c r="BU15" s="641"/>
      <c r="BV15" s="641"/>
      <c r="BW15" s="641"/>
      <c r="BX15" s="641"/>
      <c r="BY15" s="641"/>
      <c r="BZ15" s="641"/>
      <c r="CA15" s="641"/>
      <c r="CB15" s="684"/>
      <c r="CD15" s="673" t="s">
        <v>259</v>
      </c>
      <c r="CE15" s="674"/>
      <c r="CF15" s="674"/>
      <c r="CG15" s="674"/>
      <c r="CH15" s="674"/>
      <c r="CI15" s="674"/>
      <c r="CJ15" s="674"/>
      <c r="CK15" s="674"/>
      <c r="CL15" s="674"/>
      <c r="CM15" s="674"/>
      <c r="CN15" s="674"/>
      <c r="CO15" s="674"/>
      <c r="CP15" s="674"/>
      <c r="CQ15" s="675"/>
      <c r="CR15" s="640">
        <v>4447752</v>
      </c>
      <c r="CS15" s="641"/>
      <c r="CT15" s="641"/>
      <c r="CU15" s="641"/>
      <c r="CV15" s="641"/>
      <c r="CW15" s="641"/>
      <c r="CX15" s="641"/>
      <c r="CY15" s="642"/>
      <c r="CZ15" s="677">
        <v>13.9</v>
      </c>
      <c r="DA15" s="677"/>
      <c r="DB15" s="677"/>
      <c r="DC15" s="677"/>
      <c r="DD15" s="646">
        <v>2305022</v>
      </c>
      <c r="DE15" s="641"/>
      <c r="DF15" s="641"/>
      <c r="DG15" s="641"/>
      <c r="DH15" s="641"/>
      <c r="DI15" s="641"/>
      <c r="DJ15" s="641"/>
      <c r="DK15" s="641"/>
      <c r="DL15" s="641"/>
      <c r="DM15" s="641"/>
      <c r="DN15" s="641"/>
      <c r="DO15" s="641"/>
      <c r="DP15" s="642"/>
      <c r="DQ15" s="646">
        <v>2058260</v>
      </c>
      <c r="DR15" s="641"/>
      <c r="DS15" s="641"/>
      <c r="DT15" s="641"/>
      <c r="DU15" s="641"/>
      <c r="DV15" s="641"/>
      <c r="DW15" s="641"/>
      <c r="DX15" s="641"/>
      <c r="DY15" s="641"/>
      <c r="DZ15" s="641"/>
      <c r="EA15" s="641"/>
      <c r="EB15" s="641"/>
      <c r="EC15" s="684"/>
    </row>
    <row r="16" spans="2:143" ht="11.25" customHeight="1" x14ac:dyDescent="0.15">
      <c r="B16" s="637" t="s">
        <v>260</v>
      </c>
      <c r="C16" s="638"/>
      <c r="D16" s="638"/>
      <c r="E16" s="638"/>
      <c r="F16" s="638"/>
      <c r="G16" s="638"/>
      <c r="H16" s="638"/>
      <c r="I16" s="638"/>
      <c r="J16" s="638"/>
      <c r="K16" s="638"/>
      <c r="L16" s="638"/>
      <c r="M16" s="638"/>
      <c r="N16" s="638"/>
      <c r="O16" s="638"/>
      <c r="P16" s="638"/>
      <c r="Q16" s="639"/>
      <c r="R16" s="640">
        <v>4221</v>
      </c>
      <c r="S16" s="641"/>
      <c r="T16" s="641"/>
      <c r="U16" s="641"/>
      <c r="V16" s="641"/>
      <c r="W16" s="641"/>
      <c r="X16" s="641"/>
      <c r="Y16" s="642"/>
      <c r="Z16" s="677">
        <v>0</v>
      </c>
      <c r="AA16" s="677"/>
      <c r="AB16" s="677"/>
      <c r="AC16" s="677"/>
      <c r="AD16" s="678">
        <v>4221</v>
      </c>
      <c r="AE16" s="678"/>
      <c r="AF16" s="678"/>
      <c r="AG16" s="678"/>
      <c r="AH16" s="678"/>
      <c r="AI16" s="678"/>
      <c r="AJ16" s="678"/>
      <c r="AK16" s="678"/>
      <c r="AL16" s="643">
        <v>0</v>
      </c>
      <c r="AM16" s="644"/>
      <c r="AN16" s="644"/>
      <c r="AO16" s="679"/>
      <c r="AP16" s="637" t="s">
        <v>261</v>
      </c>
      <c r="AQ16" s="638"/>
      <c r="AR16" s="638"/>
      <c r="AS16" s="638"/>
      <c r="AT16" s="638"/>
      <c r="AU16" s="638"/>
      <c r="AV16" s="638"/>
      <c r="AW16" s="638"/>
      <c r="AX16" s="638"/>
      <c r="AY16" s="638"/>
      <c r="AZ16" s="638"/>
      <c r="BA16" s="638"/>
      <c r="BB16" s="638"/>
      <c r="BC16" s="638"/>
      <c r="BD16" s="638"/>
      <c r="BE16" s="638"/>
      <c r="BF16" s="639"/>
      <c r="BG16" s="640">
        <v>74</v>
      </c>
      <c r="BH16" s="641"/>
      <c r="BI16" s="641"/>
      <c r="BJ16" s="641"/>
      <c r="BK16" s="641"/>
      <c r="BL16" s="641"/>
      <c r="BM16" s="641"/>
      <c r="BN16" s="642"/>
      <c r="BO16" s="677">
        <v>0</v>
      </c>
      <c r="BP16" s="677"/>
      <c r="BQ16" s="677"/>
      <c r="BR16" s="677"/>
      <c r="BS16" s="646" t="s">
        <v>136</v>
      </c>
      <c r="BT16" s="641"/>
      <c r="BU16" s="641"/>
      <c r="BV16" s="641"/>
      <c r="BW16" s="641"/>
      <c r="BX16" s="641"/>
      <c r="BY16" s="641"/>
      <c r="BZ16" s="641"/>
      <c r="CA16" s="641"/>
      <c r="CB16" s="684"/>
      <c r="CD16" s="673" t="s">
        <v>262</v>
      </c>
      <c r="CE16" s="674"/>
      <c r="CF16" s="674"/>
      <c r="CG16" s="674"/>
      <c r="CH16" s="674"/>
      <c r="CI16" s="674"/>
      <c r="CJ16" s="674"/>
      <c r="CK16" s="674"/>
      <c r="CL16" s="674"/>
      <c r="CM16" s="674"/>
      <c r="CN16" s="674"/>
      <c r="CO16" s="674"/>
      <c r="CP16" s="674"/>
      <c r="CQ16" s="675"/>
      <c r="CR16" s="640">
        <v>397900</v>
      </c>
      <c r="CS16" s="641"/>
      <c r="CT16" s="641"/>
      <c r="CU16" s="641"/>
      <c r="CV16" s="641"/>
      <c r="CW16" s="641"/>
      <c r="CX16" s="641"/>
      <c r="CY16" s="642"/>
      <c r="CZ16" s="677">
        <v>1.2</v>
      </c>
      <c r="DA16" s="677"/>
      <c r="DB16" s="677"/>
      <c r="DC16" s="677"/>
      <c r="DD16" s="646" t="s">
        <v>136</v>
      </c>
      <c r="DE16" s="641"/>
      <c r="DF16" s="641"/>
      <c r="DG16" s="641"/>
      <c r="DH16" s="641"/>
      <c r="DI16" s="641"/>
      <c r="DJ16" s="641"/>
      <c r="DK16" s="641"/>
      <c r="DL16" s="641"/>
      <c r="DM16" s="641"/>
      <c r="DN16" s="641"/>
      <c r="DO16" s="641"/>
      <c r="DP16" s="642"/>
      <c r="DQ16" s="646">
        <v>147214</v>
      </c>
      <c r="DR16" s="641"/>
      <c r="DS16" s="641"/>
      <c r="DT16" s="641"/>
      <c r="DU16" s="641"/>
      <c r="DV16" s="641"/>
      <c r="DW16" s="641"/>
      <c r="DX16" s="641"/>
      <c r="DY16" s="641"/>
      <c r="DZ16" s="641"/>
      <c r="EA16" s="641"/>
      <c r="EB16" s="641"/>
      <c r="EC16" s="684"/>
    </row>
    <row r="17" spans="2:133" ht="11.25" customHeight="1" x14ac:dyDescent="0.15">
      <c r="B17" s="637" t="s">
        <v>263</v>
      </c>
      <c r="C17" s="638"/>
      <c r="D17" s="638"/>
      <c r="E17" s="638"/>
      <c r="F17" s="638"/>
      <c r="G17" s="638"/>
      <c r="H17" s="638"/>
      <c r="I17" s="638"/>
      <c r="J17" s="638"/>
      <c r="K17" s="638"/>
      <c r="L17" s="638"/>
      <c r="M17" s="638"/>
      <c r="N17" s="638"/>
      <c r="O17" s="638"/>
      <c r="P17" s="638"/>
      <c r="Q17" s="639"/>
      <c r="R17" s="640">
        <v>63703</v>
      </c>
      <c r="S17" s="641"/>
      <c r="T17" s="641"/>
      <c r="U17" s="641"/>
      <c r="V17" s="641"/>
      <c r="W17" s="641"/>
      <c r="X17" s="641"/>
      <c r="Y17" s="642"/>
      <c r="Z17" s="677">
        <v>0.2</v>
      </c>
      <c r="AA17" s="677"/>
      <c r="AB17" s="677"/>
      <c r="AC17" s="677"/>
      <c r="AD17" s="678">
        <v>63703</v>
      </c>
      <c r="AE17" s="678"/>
      <c r="AF17" s="678"/>
      <c r="AG17" s="678"/>
      <c r="AH17" s="678"/>
      <c r="AI17" s="678"/>
      <c r="AJ17" s="678"/>
      <c r="AK17" s="678"/>
      <c r="AL17" s="643">
        <v>0.4</v>
      </c>
      <c r="AM17" s="644"/>
      <c r="AN17" s="644"/>
      <c r="AO17" s="679"/>
      <c r="AP17" s="637" t="s">
        <v>264</v>
      </c>
      <c r="AQ17" s="638"/>
      <c r="AR17" s="638"/>
      <c r="AS17" s="638"/>
      <c r="AT17" s="638"/>
      <c r="AU17" s="638"/>
      <c r="AV17" s="638"/>
      <c r="AW17" s="638"/>
      <c r="AX17" s="638"/>
      <c r="AY17" s="638"/>
      <c r="AZ17" s="638"/>
      <c r="BA17" s="638"/>
      <c r="BB17" s="638"/>
      <c r="BC17" s="638"/>
      <c r="BD17" s="638"/>
      <c r="BE17" s="638"/>
      <c r="BF17" s="639"/>
      <c r="BG17" s="640" t="s">
        <v>178</v>
      </c>
      <c r="BH17" s="641"/>
      <c r="BI17" s="641"/>
      <c r="BJ17" s="641"/>
      <c r="BK17" s="641"/>
      <c r="BL17" s="641"/>
      <c r="BM17" s="641"/>
      <c r="BN17" s="642"/>
      <c r="BO17" s="677" t="s">
        <v>178</v>
      </c>
      <c r="BP17" s="677"/>
      <c r="BQ17" s="677"/>
      <c r="BR17" s="677"/>
      <c r="BS17" s="646" t="s">
        <v>237</v>
      </c>
      <c r="BT17" s="641"/>
      <c r="BU17" s="641"/>
      <c r="BV17" s="641"/>
      <c r="BW17" s="641"/>
      <c r="BX17" s="641"/>
      <c r="BY17" s="641"/>
      <c r="BZ17" s="641"/>
      <c r="CA17" s="641"/>
      <c r="CB17" s="684"/>
      <c r="CD17" s="673" t="s">
        <v>265</v>
      </c>
      <c r="CE17" s="674"/>
      <c r="CF17" s="674"/>
      <c r="CG17" s="674"/>
      <c r="CH17" s="674"/>
      <c r="CI17" s="674"/>
      <c r="CJ17" s="674"/>
      <c r="CK17" s="674"/>
      <c r="CL17" s="674"/>
      <c r="CM17" s="674"/>
      <c r="CN17" s="674"/>
      <c r="CO17" s="674"/>
      <c r="CP17" s="674"/>
      <c r="CQ17" s="675"/>
      <c r="CR17" s="640">
        <v>4545289</v>
      </c>
      <c r="CS17" s="641"/>
      <c r="CT17" s="641"/>
      <c r="CU17" s="641"/>
      <c r="CV17" s="641"/>
      <c r="CW17" s="641"/>
      <c r="CX17" s="641"/>
      <c r="CY17" s="642"/>
      <c r="CZ17" s="677">
        <v>14.2</v>
      </c>
      <c r="DA17" s="677"/>
      <c r="DB17" s="677"/>
      <c r="DC17" s="677"/>
      <c r="DD17" s="646" t="s">
        <v>237</v>
      </c>
      <c r="DE17" s="641"/>
      <c r="DF17" s="641"/>
      <c r="DG17" s="641"/>
      <c r="DH17" s="641"/>
      <c r="DI17" s="641"/>
      <c r="DJ17" s="641"/>
      <c r="DK17" s="641"/>
      <c r="DL17" s="641"/>
      <c r="DM17" s="641"/>
      <c r="DN17" s="641"/>
      <c r="DO17" s="641"/>
      <c r="DP17" s="642"/>
      <c r="DQ17" s="646">
        <v>4357623</v>
      </c>
      <c r="DR17" s="641"/>
      <c r="DS17" s="641"/>
      <c r="DT17" s="641"/>
      <c r="DU17" s="641"/>
      <c r="DV17" s="641"/>
      <c r="DW17" s="641"/>
      <c r="DX17" s="641"/>
      <c r="DY17" s="641"/>
      <c r="DZ17" s="641"/>
      <c r="EA17" s="641"/>
      <c r="EB17" s="641"/>
      <c r="EC17" s="684"/>
    </row>
    <row r="18" spans="2:133" ht="11.25" customHeight="1" x14ac:dyDescent="0.15">
      <c r="B18" s="637" t="s">
        <v>266</v>
      </c>
      <c r="C18" s="638"/>
      <c r="D18" s="638"/>
      <c r="E18" s="638"/>
      <c r="F18" s="638"/>
      <c r="G18" s="638"/>
      <c r="H18" s="638"/>
      <c r="I18" s="638"/>
      <c r="J18" s="638"/>
      <c r="K18" s="638"/>
      <c r="L18" s="638"/>
      <c r="M18" s="638"/>
      <c r="N18" s="638"/>
      <c r="O18" s="638"/>
      <c r="P18" s="638"/>
      <c r="Q18" s="639"/>
      <c r="R18" s="640">
        <v>3460</v>
      </c>
      <c r="S18" s="641"/>
      <c r="T18" s="641"/>
      <c r="U18" s="641"/>
      <c r="V18" s="641"/>
      <c r="W18" s="641"/>
      <c r="X18" s="641"/>
      <c r="Y18" s="642"/>
      <c r="Z18" s="677">
        <v>0</v>
      </c>
      <c r="AA18" s="677"/>
      <c r="AB18" s="677"/>
      <c r="AC18" s="677"/>
      <c r="AD18" s="678">
        <v>3460</v>
      </c>
      <c r="AE18" s="678"/>
      <c r="AF18" s="678"/>
      <c r="AG18" s="678"/>
      <c r="AH18" s="678"/>
      <c r="AI18" s="678"/>
      <c r="AJ18" s="678"/>
      <c r="AK18" s="678"/>
      <c r="AL18" s="643">
        <v>0</v>
      </c>
      <c r="AM18" s="644"/>
      <c r="AN18" s="644"/>
      <c r="AO18" s="679"/>
      <c r="AP18" s="637" t="s">
        <v>267</v>
      </c>
      <c r="AQ18" s="638"/>
      <c r="AR18" s="638"/>
      <c r="AS18" s="638"/>
      <c r="AT18" s="638"/>
      <c r="AU18" s="638"/>
      <c r="AV18" s="638"/>
      <c r="AW18" s="638"/>
      <c r="AX18" s="638"/>
      <c r="AY18" s="638"/>
      <c r="AZ18" s="638"/>
      <c r="BA18" s="638"/>
      <c r="BB18" s="638"/>
      <c r="BC18" s="638"/>
      <c r="BD18" s="638"/>
      <c r="BE18" s="638"/>
      <c r="BF18" s="639"/>
      <c r="BG18" s="640" t="s">
        <v>237</v>
      </c>
      <c r="BH18" s="641"/>
      <c r="BI18" s="641"/>
      <c r="BJ18" s="641"/>
      <c r="BK18" s="641"/>
      <c r="BL18" s="641"/>
      <c r="BM18" s="641"/>
      <c r="BN18" s="642"/>
      <c r="BO18" s="677" t="s">
        <v>237</v>
      </c>
      <c r="BP18" s="677"/>
      <c r="BQ18" s="677"/>
      <c r="BR18" s="677"/>
      <c r="BS18" s="646" t="s">
        <v>178</v>
      </c>
      <c r="BT18" s="641"/>
      <c r="BU18" s="641"/>
      <c r="BV18" s="641"/>
      <c r="BW18" s="641"/>
      <c r="BX18" s="641"/>
      <c r="BY18" s="641"/>
      <c r="BZ18" s="641"/>
      <c r="CA18" s="641"/>
      <c r="CB18" s="684"/>
      <c r="CD18" s="673" t="s">
        <v>268</v>
      </c>
      <c r="CE18" s="674"/>
      <c r="CF18" s="674"/>
      <c r="CG18" s="674"/>
      <c r="CH18" s="674"/>
      <c r="CI18" s="674"/>
      <c r="CJ18" s="674"/>
      <c r="CK18" s="674"/>
      <c r="CL18" s="674"/>
      <c r="CM18" s="674"/>
      <c r="CN18" s="674"/>
      <c r="CO18" s="674"/>
      <c r="CP18" s="674"/>
      <c r="CQ18" s="675"/>
      <c r="CR18" s="640">
        <v>7817</v>
      </c>
      <c r="CS18" s="641"/>
      <c r="CT18" s="641"/>
      <c r="CU18" s="641"/>
      <c r="CV18" s="641"/>
      <c r="CW18" s="641"/>
      <c r="CX18" s="641"/>
      <c r="CY18" s="642"/>
      <c r="CZ18" s="677">
        <v>0</v>
      </c>
      <c r="DA18" s="677"/>
      <c r="DB18" s="677"/>
      <c r="DC18" s="677"/>
      <c r="DD18" s="646" t="s">
        <v>178</v>
      </c>
      <c r="DE18" s="641"/>
      <c r="DF18" s="641"/>
      <c r="DG18" s="641"/>
      <c r="DH18" s="641"/>
      <c r="DI18" s="641"/>
      <c r="DJ18" s="641"/>
      <c r="DK18" s="641"/>
      <c r="DL18" s="641"/>
      <c r="DM18" s="641"/>
      <c r="DN18" s="641"/>
      <c r="DO18" s="641"/>
      <c r="DP18" s="642"/>
      <c r="DQ18" s="646">
        <v>7817</v>
      </c>
      <c r="DR18" s="641"/>
      <c r="DS18" s="641"/>
      <c r="DT18" s="641"/>
      <c r="DU18" s="641"/>
      <c r="DV18" s="641"/>
      <c r="DW18" s="641"/>
      <c r="DX18" s="641"/>
      <c r="DY18" s="641"/>
      <c r="DZ18" s="641"/>
      <c r="EA18" s="641"/>
      <c r="EB18" s="641"/>
      <c r="EC18" s="684"/>
    </row>
    <row r="19" spans="2:133" ht="11.25" customHeight="1" x14ac:dyDescent="0.15">
      <c r="B19" s="637" t="s">
        <v>269</v>
      </c>
      <c r="C19" s="638"/>
      <c r="D19" s="638"/>
      <c r="E19" s="638"/>
      <c r="F19" s="638"/>
      <c r="G19" s="638"/>
      <c r="H19" s="638"/>
      <c r="I19" s="638"/>
      <c r="J19" s="638"/>
      <c r="K19" s="638"/>
      <c r="L19" s="638"/>
      <c r="M19" s="638"/>
      <c r="N19" s="638"/>
      <c r="O19" s="638"/>
      <c r="P19" s="638"/>
      <c r="Q19" s="639"/>
      <c r="R19" s="640">
        <v>2536</v>
      </c>
      <c r="S19" s="641"/>
      <c r="T19" s="641"/>
      <c r="U19" s="641"/>
      <c r="V19" s="641"/>
      <c r="W19" s="641"/>
      <c r="X19" s="641"/>
      <c r="Y19" s="642"/>
      <c r="Z19" s="677">
        <v>0</v>
      </c>
      <c r="AA19" s="677"/>
      <c r="AB19" s="677"/>
      <c r="AC19" s="677"/>
      <c r="AD19" s="678">
        <v>2536</v>
      </c>
      <c r="AE19" s="678"/>
      <c r="AF19" s="678"/>
      <c r="AG19" s="678"/>
      <c r="AH19" s="678"/>
      <c r="AI19" s="678"/>
      <c r="AJ19" s="678"/>
      <c r="AK19" s="678"/>
      <c r="AL19" s="643">
        <v>0</v>
      </c>
      <c r="AM19" s="644"/>
      <c r="AN19" s="644"/>
      <c r="AO19" s="679"/>
      <c r="AP19" s="637" t="s">
        <v>270</v>
      </c>
      <c r="AQ19" s="638"/>
      <c r="AR19" s="638"/>
      <c r="AS19" s="638"/>
      <c r="AT19" s="638"/>
      <c r="AU19" s="638"/>
      <c r="AV19" s="638"/>
      <c r="AW19" s="638"/>
      <c r="AX19" s="638"/>
      <c r="AY19" s="638"/>
      <c r="AZ19" s="638"/>
      <c r="BA19" s="638"/>
      <c r="BB19" s="638"/>
      <c r="BC19" s="638"/>
      <c r="BD19" s="638"/>
      <c r="BE19" s="638"/>
      <c r="BF19" s="639"/>
      <c r="BG19" s="640">
        <v>10807</v>
      </c>
      <c r="BH19" s="641"/>
      <c r="BI19" s="641"/>
      <c r="BJ19" s="641"/>
      <c r="BK19" s="641"/>
      <c r="BL19" s="641"/>
      <c r="BM19" s="641"/>
      <c r="BN19" s="642"/>
      <c r="BO19" s="677">
        <v>0.4</v>
      </c>
      <c r="BP19" s="677"/>
      <c r="BQ19" s="677"/>
      <c r="BR19" s="677"/>
      <c r="BS19" s="646" t="s">
        <v>178</v>
      </c>
      <c r="BT19" s="641"/>
      <c r="BU19" s="641"/>
      <c r="BV19" s="641"/>
      <c r="BW19" s="641"/>
      <c r="BX19" s="641"/>
      <c r="BY19" s="641"/>
      <c r="BZ19" s="641"/>
      <c r="CA19" s="641"/>
      <c r="CB19" s="684"/>
      <c r="CD19" s="673" t="s">
        <v>271</v>
      </c>
      <c r="CE19" s="674"/>
      <c r="CF19" s="674"/>
      <c r="CG19" s="674"/>
      <c r="CH19" s="674"/>
      <c r="CI19" s="674"/>
      <c r="CJ19" s="674"/>
      <c r="CK19" s="674"/>
      <c r="CL19" s="674"/>
      <c r="CM19" s="674"/>
      <c r="CN19" s="674"/>
      <c r="CO19" s="674"/>
      <c r="CP19" s="674"/>
      <c r="CQ19" s="675"/>
      <c r="CR19" s="640" t="s">
        <v>178</v>
      </c>
      <c r="CS19" s="641"/>
      <c r="CT19" s="641"/>
      <c r="CU19" s="641"/>
      <c r="CV19" s="641"/>
      <c r="CW19" s="641"/>
      <c r="CX19" s="641"/>
      <c r="CY19" s="642"/>
      <c r="CZ19" s="677" t="s">
        <v>178</v>
      </c>
      <c r="DA19" s="677"/>
      <c r="DB19" s="677"/>
      <c r="DC19" s="677"/>
      <c r="DD19" s="646" t="s">
        <v>237</v>
      </c>
      <c r="DE19" s="641"/>
      <c r="DF19" s="641"/>
      <c r="DG19" s="641"/>
      <c r="DH19" s="641"/>
      <c r="DI19" s="641"/>
      <c r="DJ19" s="641"/>
      <c r="DK19" s="641"/>
      <c r="DL19" s="641"/>
      <c r="DM19" s="641"/>
      <c r="DN19" s="641"/>
      <c r="DO19" s="641"/>
      <c r="DP19" s="642"/>
      <c r="DQ19" s="646" t="s">
        <v>237</v>
      </c>
      <c r="DR19" s="641"/>
      <c r="DS19" s="641"/>
      <c r="DT19" s="641"/>
      <c r="DU19" s="641"/>
      <c r="DV19" s="641"/>
      <c r="DW19" s="641"/>
      <c r="DX19" s="641"/>
      <c r="DY19" s="641"/>
      <c r="DZ19" s="641"/>
      <c r="EA19" s="641"/>
      <c r="EB19" s="641"/>
      <c r="EC19" s="684"/>
    </row>
    <row r="20" spans="2:133" ht="11.25" customHeight="1" x14ac:dyDescent="0.15">
      <c r="B20" s="637" t="s">
        <v>272</v>
      </c>
      <c r="C20" s="638"/>
      <c r="D20" s="638"/>
      <c r="E20" s="638"/>
      <c r="F20" s="638"/>
      <c r="G20" s="638"/>
      <c r="H20" s="638"/>
      <c r="I20" s="638"/>
      <c r="J20" s="638"/>
      <c r="K20" s="638"/>
      <c r="L20" s="638"/>
      <c r="M20" s="638"/>
      <c r="N20" s="638"/>
      <c r="O20" s="638"/>
      <c r="P20" s="638"/>
      <c r="Q20" s="639"/>
      <c r="R20" s="640">
        <v>700</v>
      </c>
      <c r="S20" s="641"/>
      <c r="T20" s="641"/>
      <c r="U20" s="641"/>
      <c r="V20" s="641"/>
      <c r="W20" s="641"/>
      <c r="X20" s="641"/>
      <c r="Y20" s="642"/>
      <c r="Z20" s="677">
        <v>0</v>
      </c>
      <c r="AA20" s="677"/>
      <c r="AB20" s="677"/>
      <c r="AC20" s="677"/>
      <c r="AD20" s="678">
        <v>700</v>
      </c>
      <c r="AE20" s="678"/>
      <c r="AF20" s="678"/>
      <c r="AG20" s="678"/>
      <c r="AH20" s="678"/>
      <c r="AI20" s="678"/>
      <c r="AJ20" s="678"/>
      <c r="AK20" s="678"/>
      <c r="AL20" s="643">
        <v>0</v>
      </c>
      <c r="AM20" s="644"/>
      <c r="AN20" s="644"/>
      <c r="AO20" s="679"/>
      <c r="AP20" s="637" t="s">
        <v>273</v>
      </c>
      <c r="AQ20" s="638"/>
      <c r="AR20" s="638"/>
      <c r="AS20" s="638"/>
      <c r="AT20" s="638"/>
      <c r="AU20" s="638"/>
      <c r="AV20" s="638"/>
      <c r="AW20" s="638"/>
      <c r="AX20" s="638"/>
      <c r="AY20" s="638"/>
      <c r="AZ20" s="638"/>
      <c r="BA20" s="638"/>
      <c r="BB20" s="638"/>
      <c r="BC20" s="638"/>
      <c r="BD20" s="638"/>
      <c r="BE20" s="638"/>
      <c r="BF20" s="639"/>
      <c r="BG20" s="640">
        <v>10807</v>
      </c>
      <c r="BH20" s="641"/>
      <c r="BI20" s="641"/>
      <c r="BJ20" s="641"/>
      <c r="BK20" s="641"/>
      <c r="BL20" s="641"/>
      <c r="BM20" s="641"/>
      <c r="BN20" s="642"/>
      <c r="BO20" s="677">
        <v>0.4</v>
      </c>
      <c r="BP20" s="677"/>
      <c r="BQ20" s="677"/>
      <c r="BR20" s="677"/>
      <c r="BS20" s="646" t="s">
        <v>237</v>
      </c>
      <c r="BT20" s="641"/>
      <c r="BU20" s="641"/>
      <c r="BV20" s="641"/>
      <c r="BW20" s="641"/>
      <c r="BX20" s="641"/>
      <c r="BY20" s="641"/>
      <c r="BZ20" s="641"/>
      <c r="CA20" s="641"/>
      <c r="CB20" s="684"/>
      <c r="CD20" s="673" t="s">
        <v>274</v>
      </c>
      <c r="CE20" s="674"/>
      <c r="CF20" s="674"/>
      <c r="CG20" s="674"/>
      <c r="CH20" s="674"/>
      <c r="CI20" s="674"/>
      <c r="CJ20" s="674"/>
      <c r="CK20" s="674"/>
      <c r="CL20" s="674"/>
      <c r="CM20" s="674"/>
      <c r="CN20" s="674"/>
      <c r="CO20" s="674"/>
      <c r="CP20" s="674"/>
      <c r="CQ20" s="675"/>
      <c r="CR20" s="640">
        <v>32107142</v>
      </c>
      <c r="CS20" s="641"/>
      <c r="CT20" s="641"/>
      <c r="CU20" s="641"/>
      <c r="CV20" s="641"/>
      <c r="CW20" s="641"/>
      <c r="CX20" s="641"/>
      <c r="CY20" s="642"/>
      <c r="CZ20" s="677">
        <v>100</v>
      </c>
      <c r="DA20" s="677"/>
      <c r="DB20" s="677"/>
      <c r="DC20" s="677"/>
      <c r="DD20" s="646">
        <v>7522478</v>
      </c>
      <c r="DE20" s="641"/>
      <c r="DF20" s="641"/>
      <c r="DG20" s="641"/>
      <c r="DH20" s="641"/>
      <c r="DI20" s="641"/>
      <c r="DJ20" s="641"/>
      <c r="DK20" s="641"/>
      <c r="DL20" s="641"/>
      <c r="DM20" s="641"/>
      <c r="DN20" s="641"/>
      <c r="DO20" s="641"/>
      <c r="DP20" s="642"/>
      <c r="DQ20" s="646">
        <v>18237958</v>
      </c>
      <c r="DR20" s="641"/>
      <c r="DS20" s="641"/>
      <c r="DT20" s="641"/>
      <c r="DU20" s="641"/>
      <c r="DV20" s="641"/>
      <c r="DW20" s="641"/>
      <c r="DX20" s="641"/>
      <c r="DY20" s="641"/>
      <c r="DZ20" s="641"/>
      <c r="EA20" s="641"/>
      <c r="EB20" s="641"/>
      <c r="EC20" s="684"/>
    </row>
    <row r="21" spans="2:133" ht="11.25" customHeight="1" x14ac:dyDescent="0.15">
      <c r="B21" s="637" t="s">
        <v>275</v>
      </c>
      <c r="C21" s="638"/>
      <c r="D21" s="638"/>
      <c r="E21" s="638"/>
      <c r="F21" s="638"/>
      <c r="G21" s="638"/>
      <c r="H21" s="638"/>
      <c r="I21" s="638"/>
      <c r="J21" s="638"/>
      <c r="K21" s="638"/>
      <c r="L21" s="638"/>
      <c r="M21" s="638"/>
      <c r="N21" s="638"/>
      <c r="O21" s="638"/>
      <c r="P21" s="638"/>
      <c r="Q21" s="639"/>
      <c r="R21" s="640">
        <v>57007</v>
      </c>
      <c r="S21" s="641"/>
      <c r="T21" s="641"/>
      <c r="U21" s="641"/>
      <c r="V21" s="641"/>
      <c r="W21" s="641"/>
      <c r="X21" s="641"/>
      <c r="Y21" s="642"/>
      <c r="Z21" s="677">
        <v>0.2</v>
      </c>
      <c r="AA21" s="677"/>
      <c r="AB21" s="677"/>
      <c r="AC21" s="677"/>
      <c r="AD21" s="678">
        <v>57007</v>
      </c>
      <c r="AE21" s="678"/>
      <c r="AF21" s="678"/>
      <c r="AG21" s="678"/>
      <c r="AH21" s="678"/>
      <c r="AI21" s="678"/>
      <c r="AJ21" s="678"/>
      <c r="AK21" s="678"/>
      <c r="AL21" s="643">
        <v>0.3</v>
      </c>
      <c r="AM21" s="644"/>
      <c r="AN21" s="644"/>
      <c r="AO21" s="679"/>
      <c r="AP21" s="735" t="s">
        <v>276</v>
      </c>
      <c r="AQ21" s="742"/>
      <c r="AR21" s="742"/>
      <c r="AS21" s="742"/>
      <c r="AT21" s="742"/>
      <c r="AU21" s="742"/>
      <c r="AV21" s="742"/>
      <c r="AW21" s="742"/>
      <c r="AX21" s="742"/>
      <c r="AY21" s="742"/>
      <c r="AZ21" s="742"/>
      <c r="BA21" s="742"/>
      <c r="BB21" s="742"/>
      <c r="BC21" s="742"/>
      <c r="BD21" s="742"/>
      <c r="BE21" s="742"/>
      <c r="BF21" s="737"/>
      <c r="BG21" s="640">
        <v>10807</v>
      </c>
      <c r="BH21" s="641"/>
      <c r="BI21" s="641"/>
      <c r="BJ21" s="641"/>
      <c r="BK21" s="641"/>
      <c r="BL21" s="641"/>
      <c r="BM21" s="641"/>
      <c r="BN21" s="642"/>
      <c r="BO21" s="677">
        <v>0.4</v>
      </c>
      <c r="BP21" s="677"/>
      <c r="BQ21" s="677"/>
      <c r="BR21" s="677"/>
      <c r="BS21" s="646" t="s">
        <v>237</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277</v>
      </c>
      <c r="C22" s="638"/>
      <c r="D22" s="638"/>
      <c r="E22" s="638"/>
      <c r="F22" s="638"/>
      <c r="G22" s="638"/>
      <c r="H22" s="638"/>
      <c r="I22" s="638"/>
      <c r="J22" s="638"/>
      <c r="K22" s="638"/>
      <c r="L22" s="638"/>
      <c r="M22" s="638"/>
      <c r="N22" s="638"/>
      <c r="O22" s="638"/>
      <c r="P22" s="638"/>
      <c r="Q22" s="639"/>
      <c r="R22" s="640">
        <v>13885385</v>
      </c>
      <c r="S22" s="641"/>
      <c r="T22" s="641"/>
      <c r="U22" s="641"/>
      <c r="V22" s="641"/>
      <c r="W22" s="641"/>
      <c r="X22" s="641"/>
      <c r="Y22" s="642"/>
      <c r="Z22" s="677">
        <v>41.7</v>
      </c>
      <c r="AA22" s="677"/>
      <c r="AB22" s="677"/>
      <c r="AC22" s="677"/>
      <c r="AD22" s="678">
        <v>12581141</v>
      </c>
      <c r="AE22" s="678"/>
      <c r="AF22" s="678"/>
      <c r="AG22" s="678"/>
      <c r="AH22" s="678"/>
      <c r="AI22" s="678"/>
      <c r="AJ22" s="678"/>
      <c r="AK22" s="678"/>
      <c r="AL22" s="643">
        <v>76.2</v>
      </c>
      <c r="AM22" s="644"/>
      <c r="AN22" s="644"/>
      <c r="AO22" s="679"/>
      <c r="AP22" s="735" t="s">
        <v>278</v>
      </c>
      <c r="AQ22" s="742"/>
      <c r="AR22" s="742"/>
      <c r="AS22" s="742"/>
      <c r="AT22" s="742"/>
      <c r="AU22" s="742"/>
      <c r="AV22" s="742"/>
      <c r="AW22" s="742"/>
      <c r="AX22" s="742"/>
      <c r="AY22" s="742"/>
      <c r="AZ22" s="742"/>
      <c r="BA22" s="742"/>
      <c r="BB22" s="742"/>
      <c r="BC22" s="742"/>
      <c r="BD22" s="742"/>
      <c r="BE22" s="742"/>
      <c r="BF22" s="737"/>
      <c r="BG22" s="640" t="s">
        <v>237</v>
      </c>
      <c r="BH22" s="641"/>
      <c r="BI22" s="641"/>
      <c r="BJ22" s="641"/>
      <c r="BK22" s="641"/>
      <c r="BL22" s="641"/>
      <c r="BM22" s="641"/>
      <c r="BN22" s="642"/>
      <c r="BO22" s="677" t="s">
        <v>237</v>
      </c>
      <c r="BP22" s="677"/>
      <c r="BQ22" s="677"/>
      <c r="BR22" s="677"/>
      <c r="BS22" s="646" t="s">
        <v>237</v>
      </c>
      <c r="BT22" s="641"/>
      <c r="BU22" s="641"/>
      <c r="BV22" s="641"/>
      <c r="BW22" s="641"/>
      <c r="BX22" s="641"/>
      <c r="BY22" s="641"/>
      <c r="BZ22" s="641"/>
      <c r="CA22" s="641"/>
      <c r="CB22" s="684"/>
      <c r="CD22" s="744" t="s">
        <v>279</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280</v>
      </c>
      <c r="C23" s="638"/>
      <c r="D23" s="638"/>
      <c r="E23" s="638"/>
      <c r="F23" s="638"/>
      <c r="G23" s="638"/>
      <c r="H23" s="638"/>
      <c r="I23" s="638"/>
      <c r="J23" s="638"/>
      <c r="K23" s="638"/>
      <c r="L23" s="638"/>
      <c r="M23" s="638"/>
      <c r="N23" s="638"/>
      <c r="O23" s="638"/>
      <c r="P23" s="638"/>
      <c r="Q23" s="639"/>
      <c r="R23" s="640">
        <v>12581141</v>
      </c>
      <c r="S23" s="641"/>
      <c r="T23" s="641"/>
      <c r="U23" s="641"/>
      <c r="V23" s="641"/>
      <c r="W23" s="641"/>
      <c r="X23" s="641"/>
      <c r="Y23" s="642"/>
      <c r="Z23" s="677">
        <v>37.799999999999997</v>
      </c>
      <c r="AA23" s="677"/>
      <c r="AB23" s="677"/>
      <c r="AC23" s="677"/>
      <c r="AD23" s="678">
        <v>12581141</v>
      </c>
      <c r="AE23" s="678"/>
      <c r="AF23" s="678"/>
      <c r="AG23" s="678"/>
      <c r="AH23" s="678"/>
      <c r="AI23" s="678"/>
      <c r="AJ23" s="678"/>
      <c r="AK23" s="678"/>
      <c r="AL23" s="643">
        <v>76.2</v>
      </c>
      <c r="AM23" s="644"/>
      <c r="AN23" s="644"/>
      <c r="AO23" s="679"/>
      <c r="AP23" s="735" t="s">
        <v>281</v>
      </c>
      <c r="AQ23" s="742"/>
      <c r="AR23" s="742"/>
      <c r="AS23" s="742"/>
      <c r="AT23" s="742"/>
      <c r="AU23" s="742"/>
      <c r="AV23" s="742"/>
      <c r="AW23" s="742"/>
      <c r="AX23" s="742"/>
      <c r="AY23" s="742"/>
      <c r="AZ23" s="742"/>
      <c r="BA23" s="742"/>
      <c r="BB23" s="742"/>
      <c r="BC23" s="742"/>
      <c r="BD23" s="742"/>
      <c r="BE23" s="742"/>
      <c r="BF23" s="737"/>
      <c r="BG23" s="640" t="s">
        <v>178</v>
      </c>
      <c r="BH23" s="641"/>
      <c r="BI23" s="641"/>
      <c r="BJ23" s="641"/>
      <c r="BK23" s="641"/>
      <c r="BL23" s="641"/>
      <c r="BM23" s="641"/>
      <c r="BN23" s="642"/>
      <c r="BO23" s="677" t="s">
        <v>178</v>
      </c>
      <c r="BP23" s="677"/>
      <c r="BQ23" s="677"/>
      <c r="BR23" s="677"/>
      <c r="BS23" s="646" t="s">
        <v>136</v>
      </c>
      <c r="BT23" s="641"/>
      <c r="BU23" s="641"/>
      <c r="BV23" s="641"/>
      <c r="BW23" s="641"/>
      <c r="BX23" s="641"/>
      <c r="BY23" s="641"/>
      <c r="BZ23" s="641"/>
      <c r="CA23" s="641"/>
      <c r="CB23" s="684"/>
      <c r="CD23" s="744" t="s">
        <v>220</v>
      </c>
      <c r="CE23" s="745"/>
      <c r="CF23" s="745"/>
      <c r="CG23" s="745"/>
      <c r="CH23" s="745"/>
      <c r="CI23" s="745"/>
      <c r="CJ23" s="745"/>
      <c r="CK23" s="745"/>
      <c r="CL23" s="745"/>
      <c r="CM23" s="745"/>
      <c r="CN23" s="745"/>
      <c r="CO23" s="745"/>
      <c r="CP23" s="745"/>
      <c r="CQ23" s="746"/>
      <c r="CR23" s="744" t="s">
        <v>282</v>
      </c>
      <c r="CS23" s="745"/>
      <c r="CT23" s="745"/>
      <c r="CU23" s="745"/>
      <c r="CV23" s="745"/>
      <c r="CW23" s="745"/>
      <c r="CX23" s="745"/>
      <c r="CY23" s="746"/>
      <c r="CZ23" s="744" t="s">
        <v>283</v>
      </c>
      <c r="DA23" s="745"/>
      <c r="DB23" s="745"/>
      <c r="DC23" s="746"/>
      <c r="DD23" s="744" t="s">
        <v>284</v>
      </c>
      <c r="DE23" s="745"/>
      <c r="DF23" s="745"/>
      <c r="DG23" s="745"/>
      <c r="DH23" s="745"/>
      <c r="DI23" s="745"/>
      <c r="DJ23" s="745"/>
      <c r="DK23" s="746"/>
      <c r="DL23" s="753" t="s">
        <v>285</v>
      </c>
      <c r="DM23" s="754"/>
      <c r="DN23" s="754"/>
      <c r="DO23" s="754"/>
      <c r="DP23" s="754"/>
      <c r="DQ23" s="754"/>
      <c r="DR23" s="754"/>
      <c r="DS23" s="754"/>
      <c r="DT23" s="754"/>
      <c r="DU23" s="754"/>
      <c r="DV23" s="755"/>
      <c r="DW23" s="744" t="s">
        <v>286</v>
      </c>
      <c r="DX23" s="745"/>
      <c r="DY23" s="745"/>
      <c r="DZ23" s="745"/>
      <c r="EA23" s="745"/>
      <c r="EB23" s="745"/>
      <c r="EC23" s="746"/>
    </row>
    <row r="24" spans="2:133" ht="11.25" customHeight="1" x14ac:dyDescent="0.15">
      <c r="B24" s="637" t="s">
        <v>287</v>
      </c>
      <c r="C24" s="638"/>
      <c r="D24" s="638"/>
      <c r="E24" s="638"/>
      <c r="F24" s="638"/>
      <c r="G24" s="638"/>
      <c r="H24" s="638"/>
      <c r="I24" s="638"/>
      <c r="J24" s="638"/>
      <c r="K24" s="638"/>
      <c r="L24" s="638"/>
      <c r="M24" s="638"/>
      <c r="N24" s="638"/>
      <c r="O24" s="638"/>
      <c r="P24" s="638"/>
      <c r="Q24" s="639"/>
      <c r="R24" s="640">
        <v>1304244</v>
      </c>
      <c r="S24" s="641"/>
      <c r="T24" s="641"/>
      <c r="U24" s="641"/>
      <c r="V24" s="641"/>
      <c r="W24" s="641"/>
      <c r="X24" s="641"/>
      <c r="Y24" s="642"/>
      <c r="Z24" s="677">
        <v>3.9</v>
      </c>
      <c r="AA24" s="677"/>
      <c r="AB24" s="677"/>
      <c r="AC24" s="677"/>
      <c r="AD24" s="678" t="s">
        <v>178</v>
      </c>
      <c r="AE24" s="678"/>
      <c r="AF24" s="678"/>
      <c r="AG24" s="678"/>
      <c r="AH24" s="678"/>
      <c r="AI24" s="678"/>
      <c r="AJ24" s="678"/>
      <c r="AK24" s="678"/>
      <c r="AL24" s="643" t="s">
        <v>178</v>
      </c>
      <c r="AM24" s="644"/>
      <c r="AN24" s="644"/>
      <c r="AO24" s="679"/>
      <c r="AP24" s="735" t="s">
        <v>288</v>
      </c>
      <c r="AQ24" s="742"/>
      <c r="AR24" s="742"/>
      <c r="AS24" s="742"/>
      <c r="AT24" s="742"/>
      <c r="AU24" s="742"/>
      <c r="AV24" s="742"/>
      <c r="AW24" s="742"/>
      <c r="AX24" s="742"/>
      <c r="AY24" s="742"/>
      <c r="AZ24" s="742"/>
      <c r="BA24" s="742"/>
      <c r="BB24" s="742"/>
      <c r="BC24" s="742"/>
      <c r="BD24" s="742"/>
      <c r="BE24" s="742"/>
      <c r="BF24" s="737"/>
      <c r="BG24" s="640" t="s">
        <v>237</v>
      </c>
      <c r="BH24" s="641"/>
      <c r="BI24" s="641"/>
      <c r="BJ24" s="641"/>
      <c r="BK24" s="641"/>
      <c r="BL24" s="641"/>
      <c r="BM24" s="641"/>
      <c r="BN24" s="642"/>
      <c r="BO24" s="677" t="s">
        <v>178</v>
      </c>
      <c r="BP24" s="677"/>
      <c r="BQ24" s="677"/>
      <c r="BR24" s="677"/>
      <c r="BS24" s="646" t="s">
        <v>237</v>
      </c>
      <c r="BT24" s="641"/>
      <c r="BU24" s="641"/>
      <c r="BV24" s="641"/>
      <c r="BW24" s="641"/>
      <c r="BX24" s="641"/>
      <c r="BY24" s="641"/>
      <c r="BZ24" s="641"/>
      <c r="CA24" s="641"/>
      <c r="CB24" s="684"/>
      <c r="CD24" s="698" t="s">
        <v>289</v>
      </c>
      <c r="CE24" s="699"/>
      <c r="CF24" s="699"/>
      <c r="CG24" s="699"/>
      <c r="CH24" s="699"/>
      <c r="CI24" s="699"/>
      <c r="CJ24" s="699"/>
      <c r="CK24" s="699"/>
      <c r="CL24" s="699"/>
      <c r="CM24" s="699"/>
      <c r="CN24" s="699"/>
      <c r="CO24" s="699"/>
      <c r="CP24" s="699"/>
      <c r="CQ24" s="700"/>
      <c r="CR24" s="695">
        <v>12823144</v>
      </c>
      <c r="CS24" s="696"/>
      <c r="CT24" s="696"/>
      <c r="CU24" s="696"/>
      <c r="CV24" s="696"/>
      <c r="CW24" s="696"/>
      <c r="CX24" s="696"/>
      <c r="CY24" s="739"/>
      <c r="CZ24" s="740">
        <v>39.9</v>
      </c>
      <c r="DA24" s="711"/>
      <c r="DB24" s="711"/>
      <c r="DC24" s="743"/>
      <c r="DD24" s="738">
        <v>9655474</v>
      </c>
      <c r="DE24" s="696"/>
      <c r="DF24" s="696"/>
      <c r="DG24" s="696"/>
      <c r="DH24" s="696"/>
      <c r="DI24" s="696"/>
      <c r="DJ24" s="696"/>
      <c r="DK24" s="739"/>
      <c r="DL24" s="738">
        <v>9530458</v>
      </c>
      <c r="DM24" s="696"/>
      <c r="DN24" s="696"/>
      <c r="DO24" s="696"/>
      <c r="DP24" s="696"/>
      <c r="DQ24" s="696"/>
      <c r="DR24" s="696"/>
      <c r="DS24" s="696"/>
      <c r="DT24" s="696"/>
      <c r="DU24" s="696"/>
      <c r="DV24" s="739"/>
      <c r="DW24" s="740">
        <v>56.1</v>
      </c>
      <c r="DX24" s="711"/>
      <c r="DY24" s="711"/>
      <c r="DZ24" s="711"/>
      <c r="EA24" s="711"/>
      <c r="EB24" s="711"/>
      <c r="EC24" s="741"/>
    </row>
    <row r="25" spans="2:133" ht="11.25" customHeight="1" x14ac:dyDescent="0.15">
      <c r="B25" s="637" t="s">
        <v>290</v>
      </c>
      <c r="C25" s="638"/>
      <c r="D25" s="638"/>
      <c r="E25" s="638"/>
      <c r="F25" s="638"/>
      <c r="G25" s="638"/>
      <c r="H25" s="638"/>
      <c r="I25" s="638"/>
      <c r="J25" s="638"/>
      <c r="K25" s="638"/>
      <c r="L25" s="638"/>
      <c r="M25" s="638"/>
      <c r="N25" s="638"/>
      <c r="O25" s="638"/>
      <c r="P25" s="638"/>
      <c r="Q25" s="639"/>
      <c r="R25" s="640" t="s">
        <v>237</v>
      </c>
      <c r="S25" s="641"/>
      <c r="T25" s="641"/>
      <c r="U25" s="641"/>
      <c r="V25" s="641"/>
      <c r="W25" s="641"/>
      <c r="X25" s="641"/>
      <c r="Y25" s="642"/>
      <c r="Z25" s="677" t="s">
        <v>178</v>
      </c>
      <c r="AA25" s="677"/>
      <c r="AB25" s="677"/>
      <c r="AC25" s="677"/>
      <c r="AD25" s="678" t="s">
        <v>136</v>
      </c>
      <c r="AE25" s="678"/>
      <c r="AF25" s="678"/>
      <c r="AG25" s="678"/>
      <c r="AH25" s="678"/>
      <c r="AI25" s="678"/>
      <c r="AJ25" s="678"/>
      <c r="AK25" s="678"/>
      <c r="AL25" s="643" t="s">
        <v>136</v>
      </c>
      <c r="AM25" s="644"/>
      <c r="AN25" s="644"/>
      <c r="AO25" s="679"/>
      <c r="AP25" s="735" t="s">
        <v>291</v>
      </c>
      <c r="AQ25" s="742"/>
      <c r="AR25" s="742"/>
      <c r="AS25" s="742"/>
      <c r="AT25" s="742"/>
      <c r="AU25" s="742"/>
      <c r="AV25" s="742"/>
      <c r="AW25" s="742"/>
      <c r="AX25" s="742"/>
      <c r="AY25" s="742"/>
      <c r="AZ25" s="742"/>
      <c r="BA25" s="742"/>
      <c r="BB25" s="742"/>
      <c r="BC25" s="742"/>
      <c r="BD25" s="742"/>
      <c r="BE25" s="742"/>
      <c r="BF25" s="737"/>
      <c r="BG25" s="640" t="s">
        <v>178</v>
      </c>
      <c r="BH25" s="641"/>
      <c r="BI25" s="641"/>
      <c r="BJ25" s="641"/>
      <c r="BK25" s="641"/>
      <c r="BL25" s="641"/>
      <c r="BM25" s="641"/>
      <c r="BN25" s="642"/>
      <c r="BO25" s="677" t="s">
        <v>178</v>
      </c>
      <c r="BP25" s="677"/>
      <c r="BQ25" s="677"/>
      <c r="BR25" s="677"/>
      <c r="BS25" s="646" t="s">
        <v>178</v>
      </c>
      <c r="BT25" s="641"/>
      <c r="BU25" s="641"/>
      <c r="BV25" s="641"/>
      <c r="BW25" s="641"/>
      <c r="BX25" s="641"/>
      <c r="BY25" s="641"/>
      <c r="BZ25" s="641"/>
      <c r="CA25" s="641"/>
      <c r="CB25" s="684"/>
      <c r="CD25" s="673" t="s">
        <v>292</v>
      </c>
      <c r="CE25" s="674"/>
      <c r="CF25" s="674"/>
      <c r="CG25" s="674"/>
      <c r="CH25" s="674"/>
      <c r="CI25" s="674"/>
      <c r="CJ25" s="674"/>
      <c r="CK25" s="674"/>
      <c r="CL25" s="674"/>
      <c r="CM25" s="674"/>
      <c r="CN25" s="674"/>
      <c r="CO25" s="674"/>
      <c r="CP25" s="674"/>
      <c r="CQ25" s="675"/>
      <c r="CR25" s="640">
        <v>4395609</v>
      </c>
      <c r="CS25" s="659"/>
      <c r="CT25" s="659"/>
      <c r="CU25" s="659"/>
      <c r="CV25" s="659"/>
      <c r="CW25" s="659"/>
      <c r="CX25" s="659"/>
      <c r="CY25" s="660"/>
      <c r="CZ25" s="643">
        <v>13.7</v>
      </c>
      <c r="DA25" s="661"/>
      <c r="DB25" s="661"/>
      <c r="DC25" s="662"/>
      <c r="DD25" s="646">
        <v>4146608</v>
      </c>
      <c r="DE25" s="659"/>
      <c r="DF25" s="659"/>
      <c r="DG25" s="659"/>
      <c r="DH25" s="659"/>
      <c r="DI25" s="659"/>
      <c r="DJ25" s="659"/>
      <c r="DK25" s="660"/>
      <c r="DL25" s="646">
        <v>4024237</v>
      </c>
      <c r="DM25" s="659"/>
      <c r="DN25" s="659"/>
      <c r="DO25" s="659"/>
      <c r="DP25" s="659"/>
      <c r="DQ25" s="659"/>
      <c r="DR25" s="659"/>
      <c r="DS25" s="659"/>
      <c r="DT25" s="659"/>
      <c r="DU25" s="659"/>
      <c r="DV25" s="660"/>
      <c r="DW25" s="643">
        <v>23.7</v>
      </c>
      <c r="DX25" s="661"/>
      <c r="DY25" s="661"/>
      <c r="DZ25" s="661"/>
      <c r="EA25" s="661"/>
      <c r="EB25" s="661"/>
      <c r="EC25" s="676"/>
    </row>
    <row r="26" spans="2:133" ht="11.25" customHeight="1" x14ac:dyDescent="0.15">
      <c r="B26" s="637" t="s">
        <v>293</v>
      </c>
      <c r="C26" s="638"/>
      <c r="D26" s="638"/>
      <c r="E26" s="638"/>
      <c r="F26" s="638"/>
      <c r="G26" s="638"/>
      <c r="H26" s="638"/>
      <c r="I26" s="638"/>
      <c r="J26" s="638"/>
      <c r="K26" s="638"/>
      <c r="L26" s="638"/>
      <c r="M26" s="638"/>
      <c r="N26" s="638"/>
      <c r="O26" s="638"/>
      <c r="P26" s="638"/>
      <c r="Q26" s="639"/>
      <c r="R26" s="640">
        <v>17768863</v>
      </c>
      <c r="S26" s="641"/>
      <c r="T26" s="641"/>
      <c r="U26" s="641"/>
      <c r="V26" s="641"/>
      <c r="W26" s="641"/>
      <c r="X26" s="641"/>
      <c r="Y26" s="642"/>
      <c r="Z26" s="677">
        <v>53.4</v>
      </c>
      <c r="AA26" s="677"/>
      <c r="AB26" s="677"/>
      <c r="AC26" s="677"/>
      <c r="AD26" s="678">
        <v>16464619</v>
      </c>
      <c r="AE26" s="678"/>
      <c r="AF26" s="678"/>
      <c r="AG26" s="678"/>
      <c r="AH26" s="678"/>
      <c r="AI26" s="678"/>
      <c r="AJ26" s="678"/>
      <c r="AK26" s="678"/>
      <c r="AL26" s="643">
        <v>99.7</v>
      </c>
      <c r="AM26" s="644"/>
      <c r="AN26" s="644"/>
      <c r="AO26" s="679"/>
      <c r="AP26" s="735" t="s">
        <v>294</v>
      </c>
      <c r="AQ26" s="736"/>
      <c r="AR26" s="736"/>
      <c r="AS26" s="736"/>
      <c r="AT26" s="736"/>
      <c r="AU26" s="736"/>
      <c r="AV26" s="736"/>
      <c r="AW26" s="736"/>
      <c r="AX26" s="736"/>
      <c r="AY26" s="736"/>
      <c r="AZ26" s="736"/>
      <c r="BA26" s="736"/>
      <c r="BB26" s="736"/>
      <c r="BC26" s="736"/>
      <c r="BD26" s="736"/>
      <c r="BE26" s="736"/>
      <c r="BF26" s="737"/>
      <c r="BG26" s="640" t="s">
        <v>237</v>
      </c>
      <c r="BH26" s="641"/>
      <c r="BI26" s="641"/>
      <c r="BJ26" s="641"/>
      <c r="BK26" s="641"/>
      <c r="BL26" s="641"/>
      <c r="BM26" s="641"/>
      <c r="BN26" s="642"/>
      <c r="BO26" s="677" t="s">
        <v>237</v>
      </c>
      <c r="BP26" s="677"/>
      <c r="BQ26" s="677"/>
      <c r="BR26" s="677"/>
      <c r="BS26" s="646" t="s">
        <v>237</v>
      </c>
      <c r="BT26" s="641"/>
      <c r="BU26" s="641"/>
      <c r="BV26" s="641"/>
      <c r="BW26" s="641"/>
      <c r="BX26" s="641"/>
      <c r="BY26" s="641"/>
      <c r="BZ26" s="641"/>
      <c r="CA26" s="641"/>
      <c r="CB26" s="684"/>
      <c r="CD26" s="673" t="s">
        <v>295</v>
      </c>
      <c r="CE26" s="674"/>
      <c r="CF26" s="674"/>
      <c r="CG26" s="674"/>
      <c r="CH26" s="674"/>
      <c r="CI26" s="674"/>
      <c r="CJ26" s="674"/>
      <c r="CK26" s="674"/>
      <c r="CL26" s="674"/>
      <c r="CM26" s="674"/>
      <c r="CN26" s="674"/>
      <c r="CO26" s="674"/>
      <c r="CP26" s="674"/>
      <c r="CQ26" s="675"/>
      <c r="CR26" s="640">
        <v>2961272</v>
      </c>
      <c r="CS26" s="641"/>
      <c r="CT26" s="641"/>
      <c r="CU26" s="641"/>
      <c r="CV26" s="641"/>
      <c r="CW26" s="641"/>
      <c r="CX26" s="641"/>
      <c r="CY26" s="642"/>
      <c r="CZ26" s="643">
        <v>9.1999999999999993</v>
      </c>
      <c r="DA26" s="661"/>
      <c r="DB26" s="661"/>
      <c r="DC26" s="662"/>
      <c r="DD26" s="646">
        <v>2796113</v>
      </c>
      <c r="DE26" s="641"/>
      <c r="DF26" s="641"/>
      <c r="DG26" s="641"/>
      <c r="DH26" s="641"/>
      <c r="DI26" s="641"/>
      <c r="DJ26" s="641"/>
      <c r="DK26" s="642"/>
      <c r="DL26" s="646" t="s">
        <v>237</v>
      </c>
      <c r="DM26" s="641"/>
      <c r="DN26" s="641"/>
      <c r="DO26" s="641"/>
      <c r="DP26" s="641"/>
      <c r="DQ26" s="641"/>
      <c r="DR26" s="641"/>
      <c r="DS26" s="641"/>
      <c r="DT26" s="641"/>
      <c r="DU26" s="641"/>
      <c r="DV26" s="642"/>
      <c r="DW26" s="643" t="s">
        <v>237</v>
      </c>
      <c r="DX26" s="661"/>
      <c r="DY26" s="661"/>
      <c r="DZ26" s="661"/>
      <c r="EA26" s="661"/>
      <c r="EB26" s="661"/>
      <c r="EC26" s="676"/>
    </row>
    <row r="27" spans="2:133" ht="11.25" customHeight="1" x14ac:dyDescent="0.15">
      <c r="B27" s="637" t="s">
        <v>296</v>
      </c>
      <c r="C27" s="638"/>
      <c r="D27" s="638"/>
      <c r="E27" s="638"/>
      <c r="F27" s="638"/>
      <c r="G27" s="638"/>
      <c r="H27" s="638"/>
      <c r="I27" s="638"/>
      <c r="J27" s="638"/>
      <c r="K27" s="638"/>
      <c r="L27" s="638"/>
      <c r="M27" s="638"/>
      <c r="N27" s="638"/>
      <c r="O27" s="638"/>
      <c r="P27" s="638"/>
      <c r="Q27" s="639"/>
      <c r="R27" s="640">
        <v>2625</v>
      </c>
      <c r="S27" s="641"/>
      <c r="T27" s="641"/>
      <c r="U27" s="641"/>
      <c r="V27" s="641"/>
      <c r="W27" s="641"/>
      <c r="X27" s="641"/>
      <c r="Y27" s="642"/>
      <c r="Z27" s="677">
        <v>0</v>
      </c>
      <c r="AA27" s="677"/>
      <c r="AB27" s="677"/>
      <c r="AC27" s="677"/>
      <c r="AD27" s="678">
        <v>2625</v>
      </c>
      <c r="AE27" s="678"/>
      <c r="AF27" s="678"/>
      <c r="AG27" s="678"/>
      <c r="AH27" s="678"/>
      <c r="AI27" s="678"/>
      <c r="AJ27" s="678"/>
      <c r="AK27" s="678"/>
      <c r="AL27" s="643">
        <v>0</v>
      </c>
      <c r="AM27" s="644"/>
      <c r="AN27" s="644"/>
      <c r="AO27" s="679"/>
      <c r="AP27" s="637" t="s">
        <v>297</v>
      </c>
      <c r="AQ27" s="638"/>
      <c r="AR27" s="638"/>
      <c r="AS27" s="638"/>
      <c r="AT27" s="638"/>
      <c r="AU27" s="638"/>
      <c r="AV27" s="638"/>
      <c r="AW27" s="638"/>
      <c r="AX27" s="638"/>
      <c r="AY27" s="638"/>
      <c r="AZ27" s="638"/>
      <c r="BA27" s="638"/>
      <c r="BB27" s="638"/>
      <c r="BC27" s="638"/>
      <c r="BD27" s="638"/>
      <c r="BE27" s="638"/>
      <c r="BF27" s="639"/>
      <c r="BG27" s="640">
        <v>3022354</v>
      </c>
      <c r="BH27" s="641"/>
      <c r="BI27" s="641"/>
      <c r="BJ27" s="641"/>
      <c r="BK27" s="641"/>
      <c r="BL27" s="641"/>
      <c r="BM27" s="641"/>
      <c r="BN27" s="642"/>
      <c r="BO27" s="677">
        <v>100</v>
      </c>
      <c r="BP27" s="677"/>
      <c r="BQ27" s="677"/>
      <c r="BR27" s="677"/>
      <c r="BS27" s="646">
        <v>31756</v>
      </c>
      <c r="BT27" s="641"/>
      <c r="BU27" s="641"/>
      <c r="BV27" s="641"/>
      <c r="BW27" s="641"/>
      <c r="BX27" s="641"/>
      <c r="BY27" s="641"/>
      <c r="BZ27" s="641"/>
      <c r="CA27" s="641"/>
      <c r="CB27" s="684"/>
      <c r="CD27" s="673" t="s">
        <v>298</v>
      </c>
      <c r="CE27" s="674"/>
      <c r="CF27" s="674"/>
      <c r="CG27" s="674"/>
      <c r="CH27" s="674"/>
      <c r="CI27" s="674"/>
      <c r="CJ27" s="674"/>
      <c r="CK27" s="674"/>
      <c r="CL27" s="674"/>
      <c r="CM27" s="674"/>
      <c r="CN27" s="674"/>
      <c r="CO27" s="674"/>
      <c r="CP27" s="674"/>
      <c r="CQ27" s="675"/>
      <c r="CR27" s="640">
        <v>3882246</v>
      </c>
      <c r="CS27" s="659"/>
      <c r="CT27" s="659"/>
      <c r="CU27" s="659"/>
      <c r="CV27" s="659"/>
      <c r="CW27" s="659"/>
      <c r="CX27" s="659"/>
      <c r="CY27" s="660"/>
      <c r="CZ27" s="643">
        <v>12.1</v>
      </c>
      <c r="DA27" s="661"/>
      <c r="DB27" s="661"/>
      <c r="DC27" s="662"/>
      <c r="DD27" s="646">
        <v>1151243</v>
      </c>
      <c r="DE27" s="659"/>
      <c r="DF27" s="659"/>
      <c r="DG27" s="659"/>
      <c r="DH27" s="659"/>
      <c r="DI27" s="659"/>
      <c r="DJ27" s="659"/>
      <c r="DK27" s="660"/>
      <c r="DL27" s="646">
        <v>1148598</v>
      </c>
      <c r="DM27" s="659"/>
      <c r="DN27" s="659"/>
      <c r="DO27" s="659"/>
      <c r="DP27" s="659"/>
      <c r="DQ27" s="659"/>
      <c r="DR27" s="659"/>
      <c r="DS27" s="659"/>
      <c r="DT27" s="659"/>
      <c r="DU27" s="659"/>
      <c r="DV27" s="660"/>
      <c r="DW27" s="643">
        <v>6.8</v>
      </c>
      <c r="DX27" s="661"/>
      <c r="DY27" s="661"/>
      <c r="DZ27" s="661"/>
      <c r="EA27" s="661"/>
      <c r="EB27" s="661"/>
      <c r="EC27" s="676"/>
    </row>
    <row r="28" spans="2:133" ht="11.25" customHeight="1" x14ac:dyDescent="0.15">
      <c r="B28" s="637" t="s">
        <v>299</v>
      </c>
      <c r="C28" s="638"/>
      <c r="D28" s="638"/>
      <c r="E28" s="638"/>
      <c r="F28" s="638"/>
      <c r="G28" s="638"/>
      <c r="H28" s="638"/>
      <c r="I28" s="638"/>
      <c r="J28" s="638"/>
      <c r="K28" s="638"/>
      <c r="L28" s="638"/>
      <c r="M28" s="638"/>
      <c r="N28" s="638"/>
      <c r="O28" s="638"/>
      <c r="P28" s="638"/>
      <c r="Q28" s="639"/>
      <c r="R28" s="640">
        <v>79725</v>
      </c>
      <c r="S28" s="641"/>
      <c r="T28" s="641"/>
      <c r="U28" s="641"/>
      <c r="V28" s="641"/>
      <c r="W28" s="641"/>
      <c r="X28" s="641"/>
      <c r="Y28" s="642"/>
      <c r="Z28" s="677">
        <v>0.2</v>
      </c>
      <c r="AA28" s="677"/>
      <c r="AB28" s="677"/>
      <c r="AC28" s="677"/>
      <c r="AD28" s="678" t="s">
        <v>237</v>
      </c>
      <c r="AE28" s="678"/>
      <c r="AF28" s="678"/>
      <c r="AG28" s="678"/>
      <c r="AH28" s="678"/>
      <c r="AI28" s="678"/>
      <c r="AJ28" s="678"/>
      <c r="AK28" s="678"/>
      <c r="AL28" s="643" t="s">
        <v>178</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300</v>
      </c>
      <c r="CE28" s="674"/>
      <c r="CF28" s="674"/>
      <c r="CG28" s="674"/>
      <c r="CH28" s="674"/>
      <c r="CI28" s="674"/>
      <c r="CJ28" s="674"/>
      <c r="CK28" s="674"/>
      <c r="CL28" s="674"/>
      <c r="CM28" s="674"/>
      <c r="CN28" s="674"/>
      <c r="CO28" s="674"/>
      <c r="CP28" s="674"/>
      <c r="CQ28" s="675"/>
      <c r="CR28" s="640">
        <v>4545289</v>
      </c>
      <c r="CS28" s="641"/>
      <c r="CT28" s="641"/>
      <c r="CU28" s="641"/>
      <c r="CV28" s="641"/>
      <c r="CW28" s="641"/>
      <c r="CX28" s="641"/>
      <c r="CY28" s="642"/>
      <c r="CZ28" s="643">
        <v>14.2</v>
      </c>
      <c r="DA28" s="661"/>
      <c r="DB28" s="661"/>
      <c r="DC28" s="662"/>
      <c r="DD28" s="646">
        <v>4357623</v>
      </c>
      <c r="DE28" s="641"/>
      <c r="DF28" s="641"/>
      <c r="DG28" s="641"/>
      <c r="DH28" s="641"/>
      <c r="DI28" s="641"/>
      <c r="DJ28" s="641"/>
      <c r="DK28" s="642"/>
      <c r="DL28" s="646">
        <v>4357623</v>
      </c>
      <c r="DM28" s="641"/>
      <c r="DN28" s="641"/>
      <c r="DO28" s="641"/>
      <c r="DP28" s="641"/>
      <c r="DQ28" s="641"/>
      <c r="DR28" s="641"/>
      <c r="DS28" s="641"/>
      <c r="DT28" s="641"/>
      <c r="DU28" s="641"/>
      <c r="DV28" s="642"/>
      <c r="DW28" s="643">
        <v>25.6</v>
      </c>
      <c r="DX28" s="661"/>
      <c r="DY28" s="661"/>
      <c r="DZ28" s="661"/>
      <c r="EA28" s="661"/>
      <c r="EB28" s="661"/>
      <c r="EC28" s="676"/>
    </row>
    <row r="29" spans="2:133" ht="11.25" customHeight="1" x14ac:dyDescent="0.15">
      <c r="B29" s="637" t="s">
        <v>301</v>
      </c>
      <c r="C29" s="638"/>
      <c r="D29" s="638"/>
      <c r="E29" s="638"/>
      <c r="F29" s="638"/>
      <c r="G29" s="638"/>
      <c r="H29" s="638"/>
      <c r="I29" s="638"/>
      <c r="J29" s="638"/>
      <c r="K29" s="638"/>
      <c r="L29" s="638"/>
      <c r="M29" s="638"/>
      <c r="N29" s="638"/>
      <c r="O29" s="638"/>
      <c r="P29" s="638"/>
      <c r="Q29" s="639"/>
      <c r="R29" s="640">
        <v>287911</v>
      </c>
      <c r="S29" s="641"/>
      <c r="T29" s="641"/>
      <c r="U29" s="641"/>
      <c r="V29" s="641"/>
      <c r="W29" s="641"/>
      <c r="X29" s="641"/>
      <c r="Y29" s="642"/>
      <c r="Z29" s="677">
        <v>0.9</v>
      </c>
      <c r="AA29" s="677"/>
      <c r="AB29" s="677"/>
      <c r="AC29" s="677"/>
      <c r="AD29" s="678">
        <v>4903</v>
      </c>
      <c r="AE29" s="678"/>
      <c r="AF29" s="678"/>
      <c r="AG29" s="678"/>
      <c r="AH29" s="678"/>
      <c r="AI29" s="678"/>
      <c r="AJ29" s="678"/>
      <c r="AK29" s="678"/>
      <c r="AL29" s="643">
        <v>0</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302</v>
      </c>
      <c r="CE29" s="730"/>
      <c r="CF29" s="673" t="s">
        <v>70</v>
      </c>
      <c r="CG29" s="674"/>
      <c r="CH29" s="674"/>
      <c r="CI29" s="674"/>
      <c r="CJ29" s="674"/>
      <c r="CK29" s="674"/>
      <c r="CL29" s="674"/>
      <c r="CM29" s="674"/>
      <c r="CN29" s="674"/>
      <c r="CO29" s="674"/>
      <c r="CP29" s="674"/>
      <c r="CQ29" s="675"/>
      <c r="CR29" s="640">
        <v>4544371</v>
      </c>
      <c r="CS29" s="659"/>
      <c r="CT29" s="659"/>
      <c r="CU29" s="659"/>
      <c r="CV29" s="659"/>
      <c r="CW29" s="659"/>
      <c r="CX29" s="659"/>
      <c r="CY29" s="660"/>
      <c r="CZ29" s="643">
        <v>14.2</v>
      </c>
      <c r="DA29" s="661"/>
      <c r="DB29" s="661"/>
      <c r="DC29" s="662"/>
      <c r="DD29" s="646">
        <v>4356705</v>
      </c>
      <c r="DE29" s="659"/>
      <c r="DF29" s="659"/>
      <c r="DG29" s="659"/>
      <c r="DH29" s="659"/>
      <c r="DI29" s="659"/>
      <c r="DJ29" s="659"/>
      <c r="DK29" s="660"/>
      <c r="DL29" s="646">
        <v>4356705</v>
      </c>
      <c r="DM29" s="659"/>
      <c r="DN29" s="659"/>
      <c r="DO29" s="659"/>
      <c r="DP29" s="659"/>
      <c r="DQ29" s="659"/>
      <c r="DR29" s="659"/>
      <c r="DS29" s="659"/>
      <c r="DT29" s="659"/>
      <c r="DU29" s="659"/>
      <c r="DV29" s="660"/>
      <c r="DW29" s="643">
        <v>25.6</v>
      </c>
      <c r="DX29" s="661"/>
      <c r="DY29" s="661"/>
      <c r="DZ29" s="661"/>
      <c r="EA29" s="661"/>
      <c r="EB29" s="661"/>
      <c r="EC29" s="676"/>
    </row>
    <row r="30" spans="2:133" ht="11.25" customHeight="1" x14ac:dyDescent="0.15">
      <c r="B30" s="637" t="s">
        <v>303</v>
      </c>
      <c r="C30" s="638"/>
      <c r="D30" s="638"/>
      <c r="E30" s="638"/>
      <c r="F30" s="638"/>
      <c r="G30" s="638"/>
      <c r="H30" s="638"/>
      <c r="I30" s="638"/>
      <c r="J30" s="638"/>
      <c r="K30" s="638"/>
      <c r="L30" s="638"/>
      <c r="M30" s="638"/>
      <c r="N30" s="638"/>
      <c r="O30" s="638"/>
      <c r="P30" s="638"/>
      <c r="Q30" s="639"/>
      <c r="R30" s="640">
        <v>110686</v>
      </c>
      <c r="S30" s="641"/>
      <c r="T30" s="641"/>
      <c r="U30" s="641"/>
      <c r="V30" s="641"/>
      <c r="W30" s="641"/>
      <c r="X30" s="641"/>
      <c r="Y30" s="642"/>
      <c r="Z30" s="677">
        <v>0.3</v>
      </c>
      <c r="AA30" s="677"/>
      <c r="AB30" s="677"/>
      <c r="AC30" s="677"/>
      <c r="AD30" s="678" t="s">
        <v>136</v>
      </c>
      <c r="AE30" s="678"/>
      <c r="AF30" s="678"/>
      <c r="AG30" s="678"/>
      <c r="AH30" s="678"/>
      <c r="AI30" s="678"/>
      <c r="AJ30" s="678"/>
      <c r="AK30" s="678"/>
      <c r="AL30" s="643" t="s">
        <v>237</v>
      </c>
      <c r="AM30" s="644"/>
      <c r="AN30" s="644"/>
      <c r="AO30" s="679"/>
      <c r="AP30" s="701" t="s">
        <v>220</v>
      </c>
      <c r="AQ30" s="702"/>
      <c r="AR30" s="702"/>
      <c r="AS30" s="702"/>
      <c r="AT30" s="702"/>
      <c r="AU30" s="702"/>
      <c r="AV30" s="702"/>
      <c r="AW30" s="702"/>
      <c r="AX30" s="702"/>
      <c r="AY30" s="702"/>
      <c r="AZ30" s="702"/>
      <c r="BA30" s="702"/>
      <c r="BB30" s="702"/>
      <c r="BC30" s="702"/>
      <c r="BD30" s="702"/>
      <c r="BE30" s="702"/>
      <c r="BF30" s="703"/>
      <c r="BG30" s="701" t="s">
        <v>304</v>
      </c>
      <c r="BH30" s="726"/>
      <c r="BI30" s="726"/>
      <c r="BJ30" s="726"/>
      <c r="BK30" s="726"/>
      <c r="BL30" s="726"/>
      <c r="BM30" s="726"/>
      <c r="BN30" s="726"/>
      <c r="BO30" s="726"/>
      <c r="BP30" s="726"/>
      <c r="BQ30" s="727"/>
      <c r="BR30" s="701" t="s">
        <v>305</v>
      </c>
      <c r="BS30" s="726"/>
      <c r="BT30" s="726"/>
      <c r="BU30" s="726"/>
      <c r="BV30" s="726"/>
      <c r="BW30" s="726"/>
      <c r="BX30" s="726"/>
      <c r="BY30" s="726"/>
      <c r="BZ30" s="726"/>
      <c r="CA30" s="726"/>
      <c r="CB30" s="727"/>
      <c r="CD30" s="731"/>
      <c r="CE30" s="732"/>
      <c r="CF30" s="673" t="s">
        <v>306</v>
      </c>
      <c r="CG30" s="674"/>
      <c r="CH30" s="674"/>
      <c r="CI30" s="674"/>
      <c r="CJ30" s="674"/>
      <c r="CK30" s="674"/>
      <c r="CL30" s="674"/>
      <c r="CM30" s="674"/>
      <c r="CN30" s="674"/>
      <c r="CO30" s="674"/>
      <c r="CP30" s="674"/>
      <c r="CQ30" s="675"/>
      <c r="CR30" s="640">
        <v>4364858</v>
      </c>
      <c r="CS30" s="641"/>
      <c r="CT30" s="641"/>
      <c r="CU30" s="641"/>
      <c r="CV30" s="641"/>
      <c r="CW30" s="641"/>
      <c r="CX30" s="641"/>
      <c r="CY30" s="642"/>
      <c r="CZ30" s="643">
        <v>13.6</v>
      </c>
      <c r="DA30" s="661"/>
      <c r="DB30" s="661"/>
      <c r="DC30" s="662"/>
      <c r="DD30" s="646">
        <v>4193424</v>
      </c>
      <c r="DE30" s="641"/>
      <c r="DF30" s="641"/>
      <c r="DG30" s="641"/>
      <c r="DH30" s="641"/>
      <c r="DI30" s="641"/>
      <c r="DJ30" s="641"/>
      <c r="DK30" s="642"/>
      <c r="DL30" s="646">
        <v>4193424</v>
      </c>
      <c r="DM30" s="641"/>
      <c r="DN30" s="641"/>
      <c r="DO30" s="641"/>
      <c r="DP30" s="641"/>
      <c r="DQ30" s="641"/>
      <c r="DR30" s="641"/>
      <c r="DS30" s="641"/>
      <c r="DT30" s="641"/>
      <c r="DU30" s="641"/>
      <c r="DV30" s="642"/>
      <c r="DW30" s="643">
        <v>24.7</v>
      </c>
      <c r="DX30" s="661"/>
      <c r="DY30" s="661"/>
      <c r="DZ30" s="661"/>
      <c r="EA30" s="661"/>
      <c r="EB30" s="661"/>
      <c r="EC30" s="676"/>
    </row>
    <row r="31" spans="2:133" ht="11.25" customHeight="1" x14ac:dyDescent="0.15">
      <c r="B31" s="637" t="s">
        <v>307</v>
      </c>
      <c r="C31" s="638"/>
      <c r="D31" s="638"/>
      <c r="E31" s="638"/>
      <c r="F31" s="638"/>
      <c r="G31" s="638"/>
      <c r="H31" s="638"/>
      <c r="I31" s="638"/>
      <c r="J31" s="638"/>
      <c r="K31" s="638"/>
      <c r="L31" s="638"/>
      <c r="M31" s="638"/>
      <c r="N31" s="638"/>
      <c r="O31" s="638"/>
      <c r="P31" s="638"/>
      <c r="Q31" s="639"/>
      <c r="R31" s="640">
        <v>4384919</v>
      </c>
      <c r="S31" s="641"/>
      <c r="T31" s="641"/>
      <c r="U31" s="641"/>
      <c r="V31" s="641"/>
      <c r="W31" s="641"/>
      <c r="X31" s="641"/>
      <c r="Y31" s="642"/>
      <c r="Z31" s="677">
        <v>13.2</v>
      </c>
      <c r="AA31" s="677"/>
      <c r="AB31" s="677"/>
      <c r="AC31" s="677"/>
      <c r="AD31" s="678" t="s">
        <v>237</v>
      </c>
      <c r="AE31" s="678"/>
      <c r="AF31" s="678"/>
      <c r="AG31" s="678"/>
      <c r="AH31" s="678"/>
      <c r="AI31" s="678"/>
      <c r="AJ31" s="678"/>
      <c r="AK31" s="678"/>
      <c r="AL31" s="643" t="s">
        <v>178</v>
      </c>
      <c r="AM31" s="644"/>
      <c r="AN31" s="644"/>
      <c r="AO31" s="679"/>
      <c r="AP31" s="714" t="s">
        <v>308</v>
      </c>
      <c r="AQ31" s="715"/>
      <c r="AR31" s="715"/>
      <c r="AS31" s="715"/>
      <c r="AT31" s="720" t="s">
        <v>309</v>
      </c>
      <c r="AU31" s="231"/>
      <c r="AV31" s="231"/>
      <c r="AW31" s="231"/>
      <c r="AX31" s="706" t="s">
        <v>186</v>
      </c>
      <c r="AY31" s="707"/>
      <c r="AZ31" s="707"/>
      <c r="BA31" s="707"/>
      <c r="BB31" s="707"/>
      <c r="BC31" s="707"/>
      <c r="BD31" s="707"/>
      <c r="BE31" s="707"/>
      <c r="BF31" s="708"/>
      <c r="BG31" s="709">
        <v>97.8</v>
      </c>
      <c r="BH31" s="710"/>
      <c r="BI31" s="710"/>
      <c r="BJ31" s="710"/>
      <c r="BK31" s="710"/>
      <c r="BL31" s="710"/>
      <c r="BM31" s="711">
        <v>88.4</v>
      </c>
      <c r="BN31" s="710"/>
      <c r="BO31" s="710"/>
      <c r="BP31" s="710"/>
      <c r="BQ31" s="712"/>
      <c r="BR31" s="709">
        <v>98.1</v>
      </c>
      <c r="BS31" s="710"/>
      <c r="BT31" s="710"/>
      <c r="BU31" s="710"/>
      <c r="BV31" s="710"/>
      <c r="BW31" s="710"/>
      <c r="BX31" s="711">
        <v>87.6</v>
      </c>
      <c r="BY31" s="710"/>
      <c r="BZ31" s="710"/>
      <c r="CA31" s="710"/>
      <c r="CB31" s="712"/>
      <c r="CD31" s="731"/>
      <c r="CE31" s="732"/>
      <c r="CF31" s="673" t="s">
        <v>310</v>
      </c>
      <c r="CG31" s="674"/>
      <c r="CH31" s="674"/>
      <c r="CI31" s="674"/>
      <c r="CJ31" s="674"/>
      <c r="CK31" s="674"/>
      <c r="CL31" s="674"/>
      <c r="CM31" s="674"/>
      <c r="CN31" s="674"/>
      <c r="CO31" s="674"/>
      <c r="CP31" s="674"/>
      <c r="CQ31" s="675"/>
      <c r="CR31" s="640">
        <v>179513</v>
      </c>
      <c r="CS31" s="659"/>
      <c r="CT31" s="659"/>
      <c r="CU31" s="659"/>
      <c r="CV31" s="659"/>
      <c r="CW31" s="659"/>
      <c r="CX31" s="659"/>
      <c r="CY31" s="660"/>
      <c r="CZ31" s="643">
        <v>0.6</v>
      </c>
      <c r="DA31" s="661"/>
      <c r="DB31" s="661"/>
      <c r="DC31" s="662"/>
      <c r="DD31" s="646">
        <v>163281</v>
      </c>
      <c r="DE31" s="659"/>
      <c r="DF31" s="659"/>
      <c r="DG31" s="659"/>
      <c r="DH31" s="659"/>
      <c r="DI31" s="659"/>
      <c r="DJ31" s="659"/>
      <c r="DK31" s="660"/>
      <c r="DL31" s="646">
        <v>163281</v>
      </c>
      <c r="DM31" s="659"/>
      <c r="DN31" s="659"/>
      <c r="DO31" s="659"/>
      <c r="DP31" s="659"/>
      <c r="DQ31" s="659"/>
      <c r="DR31" s="659"/>
      <c r="DS31" s="659"/>
      <c r="DT31" s="659"/>
      <c r="DU31" s="659"/>
      <c r="DV31" s="660"/>
      <c r="DW31" s="643">
        <v>1</v>
      </c>
      <c r="DX31" s="661"/>
      <c r="DY31" s="661"/>
      <c r="DZ31" s="661"/>
      <c r="EA31" s="661"/>
      <c r="EB31" s="661"/>
      <c r="EC31" s="676"/>
    </row>
    <row r="32" spans="2:133" ht="11.25" customHeight="1" x14ac:dyDescent="0.15">
      <c r="B32" s="723" t="s">
        <v>311</v>
      </c>
      <c r="C32" s="724"/>
      <c r="D32" s="724"/>
      <c r="E32" s="724"/>
      <c r="F32" s="724"/>
      <c r="G32" s="724"/>
      <c r="H32" s="724"/>
      <c r="I32" s="724"/>
      <c r="J32" s="724"/>
      <c r="K32" s="724"/>
      <c r="L32" s="724"/>
      <c r="M32" s="724"/>
      <c r="N32" s="724"/>
      <c r="O32" s="724"/>
      <c r="P32" s="724"/>
      <c r="Q32" s="725"/>
      <c r="R32" s="640">
        <v>11928</v>
      </c>
      <c r="S32" s="641"/>
      <c r="T32" s="641"/>
      <c r="U32" s="641"/>
      <c r="V32" s="641"/>
      <c r="W32" s="641"/>
      <c r="X32" s="641"/>
      <c r="Y32" s="642"/>
      <c r="Z32" s="677">
        <v>0</v>
      </c>
      <c r="AA32" s="677"/>
      <c r="AB32" s="677"/>
      <c r="AC32" s="677"/>
      <c r="AD32" s="678">
        <v>11928</v>
      </c>
      <c r="AE32" s="678"/>
      <c r="AF32" s="678"/>
      <c r="AG32" s="678"/>
      <c r="AH32" s="678"/>
      <c r="AI32" s="678"/>
      <c r="AJ32" s="678"/>
      <c r="AK32" s="678"/>
      <c r="AL32" s="643">
        <v>0.1</v>
      </c>
      <c r="AM32" s="644"/>
      <c r="AN32" s="644"/>
      <c r="AO32" s="679"/>
      <c r="AP32" s="716"/>
      <c r="AQ32" s="717"/>
      <c r="AR32" s="717"/>
      <c r="AS32" s="717"/>
      <c r="AT32" s="721"/>
      <c r="AU32" s="230" t="s">
        <v>312</v>
      </c>
      <c r="AV32" s="230"/>
      <c r="AW32" s="230"/>
      <c r="AX32" s="637" t="s">
        <v>313</v>
      </c>
      <c r="AY32" s="638"/>
      <c r="AZ32" s="638"/>
      <c r="BA32" s="638"/>
      <c r="BB32" s="638"/>
      <c r="BC32" s="638"/>
      <c r="BD32" s="638"/>
      <c r="BE32" s="638"/>
      <c r="BF32" s="639"/>
      <c r="BG32" s="713">
        <v>97.9</v>
      </c>
      <c r="BH32" s="659"/>
      <c r="BI32" s="659"/>
      <c r="BJ32" s="659"/>
      <c r="BK32" s="659"/>
      <c r="BL32" s="659"/>
      <c r="BM32" s="644">
        <v>90.2</v>
      </c>
      <c r="BN32" s="705"/>
      <c r="BO32" s="705"/>
      <c r="BP32" s="705"/>
      <c r="BQ32" s="683"/>
      <c r="BR32" s="713">
        <v>98.1</v>
      </c>
      <c r="BS32" s="659"/>
      <c r="BT32" s="659"/>
      <c r="BU32" s="659"/>
      <c r="BV32" s="659"/>
      <c r="BW32" s="659"/>
      <c r="BX32" s="644">
        <v>89.7</v>
      </c>
      <c r="BY32" s="705"/>
      <c r="BZ32" s="705"/>
      <c r="CA32" s="705"/>
      <c r="CB32" s="683"/>
      <c r="CD32" s="733"/>
      <c r="CE32" s="734"/>
      <c r="CF32" s="673" t="s">
        <v>314</v>
      </c>
      <c r="CG32" s="674"/>
      <c r="CH32" s="674"/>
      <c r="CI32" s="674"/>
      <c r="CJ32" s="674"/>
      <c r="CK32" s="674"/>
      <c r="CL32" s="674"/>
      <c r="CM32" s="674"/>
      <c r="CN32" s="674"/>
      <c r="CO32" s="674"/>
      <c r="CP32" s="674"/>
      <c r="CQ32" s="675"/>
      <c r="CR32" s="640">
        <v>918</v>
      </c>
      <c r="CS32" s="641"/>
      <c r="CT32" s="641"/>
      <c r="CU32" s="641"/>
      <c r="CV32" s="641"/>
      <c r="CW32" s="641"/>
      <c r="CX32" s="641"/>
      <c r="CY32" s="642"/>
      <c r="CZ32" s="643">
        <v>0</v>
      </c>
      <c r="DA32" s="661"/>
      <c r="DB32" s="661"/>
      <c r="DC32" s="662"/>
      <c r="DD32" s="646">
        <v>918</v>
      </c>
      <c r="DE32" s="641"/>
      <c r="DF32" s="641"/>
      <c r="DG32" s="641"/>
      <c r="DH32" s="641"/>
      <c r="DI32" s="641"/>
      <c r="DJ32" s="641"/>
      <c r="DK32" s="642"/>
      <c r="DL32" s="646">
        <v>918</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315</v>
      </c>
      <c r="C33" s="638"/>
      <c r="D33" s="638"/>
      <c r="E33" s="638"/>
      <c r="F33" s="638"/>
      <c r="G33" s="638"/>
      <c r="H33" s="638"/>
      <c r="I33" s="638"/>
      <c r="J33" s="638"/>
      <c r="K33" s="638"/>
      <c r="L33" s="638"/>
      <c r="M33" s="638"/>
      <c r="N33" s="638"/>
      <c r="O33" s="638"/>
      <c r="P33" s="638"/>
      <c r="Q33" s="639"/>
      <c r="R33" s="640">
        <v>3136027</v>
      </c>
      <c r="S33" s="641"/>
      <c r="T33" s="641"/>
      <c r="U33" s="641"/>
      <c r="V33" s="641"/>
      <c r="W33" s="641"/>
      <c r="X33" s="641"/>
      <c r="Y33" s="642"/>
      <c r="Z33" s="677">
        <v>9.4</v>
      </c>
      <c r="AA33" s="677"/>
      <c r="AB33" s="677"/>
      <c r="AC33" s="677"/>
      <c r="AD33" s="678" t="s">
        <v>237</v>
      </c>
      <c r="AE33" s="678"/>
      <c r="AF33" s="678"/>
      <c r="AG33" s="678"/>
      <c r="AH33" s="678"/>
      <c r="AI33" s="678"/>
      <c r="AJ33" s="678"/>
      <c r="AK33" s="678"/>
      <c r="AL33" s="643" t="s">
        <v>178</v>
      </c>
      <c r="AM33" s="644"/>
      <c r="AN33" s="644"/>
      <c r="AO33" s="679"/>
      <c r="AP33" s="718"/>
      <c r="AQ33" s="719"/>
      <c r="AR33" s="719"/>
      <c r="AS33" s="719"/>
      <c r="AT33" s="722"/>
      <c r="AU33" s="232"/>
      <c r="AV33" s="232"/>
      <c r="AW33" s="232"/>
      <c r="AX33" s="621" t="s">
        <v>316</v>
      </c>
      <c r="AY33" s="622"/>
      <c r="AZ33" s="622"/>
      <c r="BA33" s="622"/>
      <c r="BB33" s="622"/>
      <c r="BC33" s="622"/>
      <c r="BD33" s="622"/>
      <c r="BE33" s="622"/>
      <c r="BF33" s="623"/>
      <c r="BG33" s="704">
        <v>97.2</v>
      </c>
      <c r="BH33" s="625"/>
      <c r="BI33" s="625"/>
      <c r="BJ33" s="625"/>
      <c r="BK33" s="625"/>
      <c r="BL33" s="625"/>
      <c r="BM33" s="668">
        <v>83.7</v>
      </c>
      <c r="BN33" s="625"/>
      <c r="BO33" s="625"/>
      <c r="BP33" s="625"/>
      <c r="BQ33" s="689"/>
      <c r="BR33" s="704">
        <v>97.7</v>
      </c>
      <c r="BS33" s="625"/>
      <c r="BT33" s="625"/>
      <c r="BU33" s="625"/>
      <c r="BV33" s="625"/>
      <c r="BW33" s="625"/>
      <c r="BX33" s="668">
        <v>82.3</v>
      </c>
      <c r="BY33" s="625"/>
      <c r="BZ33" s="625"/>
      <c r="CA33" s="625"/>
      <c r="CB33" s="689"/>
      <c r="CD33" s="673" t="s">
        <v>317</v>
      </c>
      <c r="CE33" s="674"/>
      <c r="CF33" s="674"/>
      <c r="CG33" s="674"/>
      <c r="CH33" s="674"/>
      <c r="CI33" s="674"/>
      <c r="CJ33" s="674"/>
      <c r="CK33" s="674"/>
      <c r="CL33" s="674"/>
      <c r="CM33" s="674"/>
      <c r="CN33" s="674"/>
      <c r="CO33" s="674"/>
      <c r="CP33" s="674"/>
      <c r="CQ33" s="675"/>
      <c r="CR33" s="640">
        <v>11363620</v>
      </c>
      <c r="CS33" s="659"/>
      <c r="CT33" s="659"/>
      <c r="CU33" s="659"/>
      <c r="CV33" s="659"/>
      <c r="CW33" s="659"/>
      <c r="CX33" s="659"/>
      <c r="CY33" s="660"/>
      <c r="CZ33" s="643">
        <v>35.4</v>
      </c>
      <c r="DA33" s="661"/>
      <c r="DB33" s="661"/>
      <c r="DC33" s="662"/>
      <c r="DD33" s="646">
        <v>7565577</v>
      </c>
      <c r="DE33" s="659"/>
      <c r="DF33" s="659"/>
      <c r="DG33" s="659"/>
      <c r="DH33" s="659"/>
      <c r="DI33" s="659"/>
      <c r="DJ33" s="659"/>
      <c r="DK33" s="660"/>
      <c r="DL33" s="646">
        <v>5321476</v>
      </c>
      <c r="DM33" s="659"/>
      <c r="DN33" s="659"/>
      <c r="DO33" s="659"/>
      <c r="DP33" s="659"/>
      <c r="DQ33" s="659"/>
      <c r="DR33" s="659"/>
      <c r="DS33" s="659"/>
      <c r="DT33" s="659"/>
      <c r="DU33" s="659"/>
      <c r="DV33" s="660"/>
      <c r="DW33" s="643">
        <v>31.3</v>
      </c>
      <c r="DX33" s="661"/>
      <c r="DY33" s="661"/>
      <c r="DZ33" s="661"/>
      <c r="EA33" s="661"/>
      <c r="EB33" s="661"/>
      <c r="EC33" s="676"/>
    </row>
    <row r="34" spans="2:133" ht="11.25" customHeight="1" x14ac:dyDescent="0.15">
      <c r="B34" s="637" t="s">
        <v>318</v>
      </c>
      <c r="C34" s="638"/>
      <c r="D34" s="638"/>
      <c r="E34" s="638"/>
      <c r="F34" s="638"/>
      <c r="G34" s="638"/>
      <c r="H34" s="638"/>
      <c r="I34" s="638"/>
      <c r="J34" s="638"/>
      <c r="K34" s="638"/>
      <c r="L34" s="638"/>
      <c r="M34" s="638"/>
      <c r="N34" s="638"/>
      <c r="O34" s="638"/>
      <c r="P34" s="638"/>
      <c r="Q34" s="639"/>
      <c r="R34" s="640">
        <v>263446</v>
      </c>
      <c r="S34" s="641"/>
      <c r="T34" s="641"/>
      <c r="U34" s="641"/>
      <c r="V34" s="641"/>
      <c r="W34" s="641"/>
      <c r="X34" s="641"/>
      <c r="Y34" s="642"/>
      <c r="Z34" s="677">
        <v>0.8</v>
      </c>
      <c r="AA34" s="677"/>
      <c r="AB34" s="677"/>
      <c r="AC34" s="677"/>
      <c r="AD34" s="678">
        <v>31996</v>
      </c>
      <c r="AE34" s="678"/>
      <c r="AF34" s="678"/>
      <c r="AG34" s="678"/>
      <c r="AH34" s="678"/>
      <c r="AI34" s="678"/>
      <c r="AJ34" s="678"/>
      <c r="AK34" s="678"/>
      <c r="AL34" s="643">
        <v>0.2</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319</v>
      </c>
      <c r="CE34" s="674"/>
      <c r="CF34" s="674"/>
      <c r="CG34" s="674"/>
      <c r="CH34" s="674"/>
      <c r="CI34" s="674"/>
      <c r="CJ34" s="674"/>
      <c r="CK34" s="674"/>
      <c r="CL34" s="674"/>
      <c r="CM34" s="674"/>
      <c r="CN34" s="674"/>
      <c r="CO34" s="674"/>
      <c r="CP34" s="674"/>
      <c r="CQ34" s="675"/>
      <c r="CR34" s="640">
        <v>4821513</v>
      </c>
      <c r="CS34" s="641"/>
      <c r="CT34" s="641"/>
      <c r="CU34" s="641"/>
      <c r="CV34" s="641"/>
      <c r="CW34" s="641"/>
      <c r="CX34" s="641"/>
      <c r="CY34" s="642"/>
      <c r="CZ34" s="643">
        <v>15</v>
      </c>
      <c r="DA34" s="661"/>
      <c r="DB34" s="661"/>
      <c r="DC34" s="662"/>
      <c r="DD34" s="646">
        <v>3427244</v>
      </c>
      <c r="DE34" s="641"/>
      <c r="DF34" s="641"/>
      <c r="DG34" s="641"/>
      <c r="DH34" s="641"/>
      <c r="DI34" s="641"/>
      <c r="DJ34" s="641"/>
      <c r="DK34" s="642"/>
      <c r="DL34" s="646">
        <v>2735772</v>
      </c>
      <c r="DM34" s="641"/>
      <c r="DN34" s="641"/>
      <c r="DO34" s="641"/>
      <c r="DP34" s="641"/>
      <c r="DQ34" s="641"/>
      <c r="DR34" s="641"/>
      <c r="DS34" s="641"/>
      <c r="DT34" s="641"/>
      <c r="DU34" s="641"/>
      <c r="DV34" s="642"/>
      <c r="DW34" s="643">
        <v>16.100000000000001</v>
      </c>
      <c r="DX34" s="661"/>
      <c r="DY34" s="661"/>
      <c r="DZ34" s="661"/>
      <c r="EA34" s="661"/>
      <c r="EB34" s="661"/>
      <c r="EC34" s="676"/>
    </row>
    <row r="35" spans="2:133" ht="11.25" customHeight="1" x14ac:dyDescent="0.15">
      <c r="B35" s="637" t="s">
        <v>320</v>
      </c>
      <c r="C35" s="638"/>
      <c r="D35" s="638"/>
      <c r="E35" s="638"/>
      <c r="F35" s="638"/>
      <c r="G35" s="638"/>
      <c r="H35" s="638"/>
      <c r="I35" s="638"/>
      <c r="J35" s="638"/>
      <c r="K35" s="638"/>
      <c r="L35" s="638"/>
      <c r="M35" s="638"/>
      <c r="N35" s="638"/>
      <c r="O35" s="638"/>
      <c r="P35" s="638"/>
      <c r="Q35" s="639"/>
      <c r="R35" s="640">
        <v>228905</v>
      </c>
      <c r="S35" s="641"/>
      <c r="T35" s="641"/>
      <c r="U35" s="641"/>
      <c r="V35" s="641"/>
      <c r="W35" s="641"/>
      <c r="X35" s="641"/>
      <c r="Y35" s="642"/>
      <c r="Z35" s="677">
        <v>0.7</v>
      </c>
      <c r="AA35" s="677"/>
      <c r="AB35" s="677"/>
      <c r="AC35" s="677"/>
      <c r="AD35" s="678" t="s">
        <v>178</v>
      </c>
      <c r="AE35" s="678"/>
      <c r="AF35" s="678"/>
      <c r="AG35" s="678"/>
      <c r="AH35" s="678"/>
      <c r="AI35" s="678"/>
      <c r="AJ35" s="678"/>
      <c r="AK35" s="678"/>
      <c r="AL35" s="643" t="s">
        <v>178</v>
      </c>
      <c r="AM35" s="644"/>
      <c r="AN35" s="644"/>
      <c r="AO35" s="679"/>
      <c r="AP35" s="235"/>
      <c r="AQ35" s="701" t="s">
        <v>321</v>
      </c>
      <c r="AR35" s="702"/>
      <c r="AS35" s="702"/>
      <c r="AT35" s="702"/>
      <c r="AU35" s="702"/>
      <c r="AV35" s="702"/>
      <c r="AW35" s="702"/>
      <c r="AX35" s="702"/>
      <c r="AY35" s="702"/>
      <c r="AZ35" s="702"/>
      <c r="BA35" s="702"/>
      <c r="BB35" s="702"/>
      <c r="BC35" s="702"/>
      <c r="BD35" s="702"/>
      <c r="BE35" s="702"/>
      <c r="BF35" s="703"/>
      <c r="BG35" s="701" t="s">
        <v>322</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323</v>
      </c>
      <c r="CE35" s="674"/>
      <c r="CF35" s="674"/>
      <c r="CG35" s="674"/>
      <c r="CH35" s="674"/>
      <c r="CI35" s="674"/>
      <c r="CJ35" s="674"/>
      <c r="CK35" s="674"/>
      <c r="CL35" s="674"/>
      <c r="CM35" s="674"/>
      <c r="CN35" s="674"/>
      <c r="CO35" s="674"/>
      <c r="CP35" s="674"/>
      <c r="CQ35" s="675"/>
      <c r="CR35" s="640">
        <v>165289</v>
      </c>
      <c r="CS35" s="659"/>
      <c r="CT35" s="659"/>
      <c r="CU35" s="659"/>
      <c r="CV35" s="659"/>
      <c r="CW35" s="659"/>
      <c r="CX35" s="659"/>
      <c r="CY35" s="660"/>
      <c r="CZ35" s="643">
        <v>0.5</v>
      </c>
      <c r="DA35" s="661"/>
      <c r="DB35" s="661"/>
      <c r="DC35" s="662"/>
      <c r="DD35" s="646">
        <v>143751</v>
      </c>
      <c r="DE35" s="659"/>
      <c r="DF35" s="659"/>
      <c r="DG35" s="659"/>
      <c r="DH35" s="659"/>
      <c r="DI35" s="659"/>
      <c r="DJ35" s="659"/>
      <c r="DK35" s="660"/>
      <c r="DL35" s="646">
        <v>143751</v>
      </c>
      <c r="DM35" s="659"/>
      <c r="DN35" s="659"/>
      <c r="DO35" s="659"/>
      <c r="DP35" s="659"/>
      <c r="DQ35" s="659"/>
      <c r="DR35" s="659"/>
      <c r="DS35" s="659"/>
      <c r="DT35" s="659"/>
      <c r="DU35" s="659"/>
      <c r="DV35" s="660"/>
      <c r="DW35" s="643">
        <v>0.8</v>
      </c>
      <c r="DX35" s="661"/>
      <c r="DY35" s="661"/>
      <c r="DZ35" s="661"/>
      <c r="EA35" s="661"/>
      <c r="EB35" s="661"/>
      <c r="EC35" s="676"/>
    </row>
    <row r="36" spans="2:133" ht="11.25" customHeight="1" x14ac:dyDescent="0.15">
      <c r="B36" s="637" t="s">
        <v>324</v>
      </c>
      <c r="C36" s="638"/>
      <c r="D36" s="638"/>
      <c r="E36" s="638"/>
      <c r="F36" s="638"/>
      <c r="G36" s="638"/>
      <c r="H36" s="638"/>
      <c r="I36" s="638"/>
      <c r="J36" s="638"/>
      <c r="K36" s="638"/>
      <c r="L36" s="638"/>
      <c r="M36" s="638"/>
      <c r="N36" s="638"/>
      <c r="O36" s="638"/>
      <c r="P36" s="638"/>
      <c r="Q36" s="639"/>
      <c r="R36" s="640">
        <v>675477</v>
      </c>
      <c r="S36" s="641"/>
      <c r="T36" s="641"/>
      <c r="U36" s="641"/>
      <c r="V36" s="641"/>
      <c r="W36" s="641"/>
      <c r="X36" s="641"/>
      <c r="Y36" s="642"/>
      <c r="Z36" s="677">
        <v>2</v>
      </c>
      <c r="AA36" s="677"/>
      <c r="AB36" s="677"/>
      <c r="AC36" s="677"/>
      <c r="AD36" s="678" t="s">
        <v>178</v>
      </c>
      <c r="AE36" s="678"/>
      <c r="AF36" s="678"/>
      <c r="AG36" s="678"/>
      <c r="AH36" s="678"/>
      <c r="AI36" s="678"/>
      <c r="AJ36" s="678"/>
      <c r="AK36" s="678"/>
      <c r="AL36" s="643" t="s">
        <v>178</v>
      </c>
      <c r="AM36" s="644"/>
      <c r="AN36" s="644"/>
      <c r="AO36" s="679"/>
      <c r="AP36" s="235"/>
      <c r="AQ36" s="692" t="s">
        <v>325</v>
      </c>
      <c r="AR36" s="693"/>
      <c r="AS36" s="693"/>
      <c r="AT36" s="693"/>
      <c r="AU36" s="693"/>
      <c r="AV36" s="693"/>
      <c r="AW36" s="693"/>
      <c r="AX36" s="693"/>
      <c r="AY36" s="694"/>
      <c r="AZ36" s="695">
        <v>2874259</v>
      </c>
      <c r="BA36" s="696"/>
      <c r="BB36" s="696"/>
      <c r="BC36" s="696"/>
      <c r="BD36" s="696"/>
      <c r="BE36" s="696"/>
      <c r="BF36" s="697"/>
      <c r="BG36" s="698" t="s">
        <v>326</v>
      </c>
      <c r="BH36" s="699"/>
      <c r="BI36" s="699"/>
      <c r="BJ36" s="699"/>
      <c r="BK36" s="699"/>
      <c r="BL36" s="699"/>
      <c r="BM36" s="699"/>
      <c r="BN36" s="699"/>
      <c r="BO36" s="699"/>
      <c r="BP36" s="699"/>
      <c r="BQ36" s="699"/>
      <c r="BR36" s="699"/>
      <c r="BS36" s="699"/>
      <c r="BT36" s="699"/>
      <c r="BU36" s="700"/>
      <c r="BV36" s="695">
        <v>11446</v>
      </c>
      <c r="BW36" s="696"/>
      <c r="BX36" s="696"/>
      <c r="BY36" s="696"/>
      <c r="BZ36" s="696"/>
      <c r="CA36" s="696"/>
      <c r="CB36" s="697"/>
      <c r="CD36" s="673" t="s">
        <v>327</v>
      </c>
      <c r="CE36" s="674"/>
      <c r="CF36" s="674"/>
      <c r="CG36" s="674"/>
      <c r="CH36" s="674"/>
      <c r="CI36" s="674"/>
      <c r="CJ36" s="674"/>
      <c r="CK36" s="674"/>
      <c r="CL36" s="674"/>
      <c r="CM36" s="674"/>
      <c r="CN36" s="674"/>
      <c r="CO36" s="674"/>
      <c r="CP36" s="674"/>
      <c r="CQ36" s="675"/>
      <c r="CR36" s="640">
        <v>4194987</v>
      </c>
      <c r="CS36" s="641"/>
      <c r="CT36" s="641"/>
      <c r="CU36" s="641"/>
      <c r="CV36" s="641"/>
      <c r="CW36" s="641"/>
      <c r="CX36" s="641"/>
      <c r="CY36" s="642"/>
      <c r="CZ36" s="643">
        <v>13.1</v>
      </c>
      <c r="DA36" s="661"/>
      <c r="DB36" s="661"/>
      <c r="DC36" s="662"/>
      <c r="DD36" s="646">
        <v>2535384</v>
      </c>
      <c r="DE36" s="641"/>
      <c r="DF36" s="641"/>
      <c r="DG36" s="641"/>
      <c r="DH36" s="641"/>
      <c r="DI36" s="641"/>
      <c r="DJ36" s="641"/>
      <c r="DK36" s="642"/>
      <c r="DL36" s="646">
        <v>1338938</v>
      </c>
      <c r="DM36" s="641"/>
      <c r="DN36" s="641"/>
      <c r="DO36" s="641"/>
      <c r="DP36" s="641"/>
      <c r="DQ36" s="641"/>
      <c r="DR36" s="641"/>
      <c r="DS36" s="641"/>
      <c r="DT36" s="641"/>
      <c r="DU36" s="641"/>
      <c r="DV36" s="642"/>
      <c r="DW36" s="643">
        <v>7.9</v>
      </c>
      <c r="DX36" s="661"/>
      <c r="DY36" s="661"/>
      <c r="DZ36" s="661"/>
      <c r="EA36" s="661"/>
      <c r="EB36" s="661"/>
      <c r="EC36" s="676"/>
    </row>
    <row r="37" spans="2:133" ht="11.25" customHeight="1" x14ac:dyDescent="0.15">
      <c r="B37" s="637" t="s">
        <v>328</v>
      </c>
      <c r="C37" s="638"/>
      <c r="D37" s="638"/>
      <c r="E37" s="638"/>
      <c r="F37" s="638"/>
      <c r="G37" s="638"/>
      <c r="H37" s="638"/>
      <c r="I37" s="638"/>
      <c r="J37" s="638"/>
      <c r="K37" s="638"/>
      <c r="L37" s="638"/>
      <c r="M37" s="638"/>
      <c r="N37" s="638"/>
      <c r="O37" s="638"/>
      <c r="P37" s="638"/>
      <c r="Q37" s="639"/>
      <c r="R37" s="640">
        <v>939045</v>
      </c>
      <c r="S37" s="641"/>
      <c r="T37" s="641"/>
      <c r="U37" s="641"/>
      <c r="V37" s="641"/>
      <c r="W37" s="641"/>
      <c r="X37" s="641"/>
      <c r="Y37" s="642"/>
      <c r="Z37" s="677">
        <v>2.8</v>
      </c>
      <c r="AA37" s="677"/>
      <c r="AB37" s="677"/>
      <c r="AC37" s="677"/>
      <c r="AD37" s="678" t="s">
        <v>178</v>
      </c>
      <c r="AE37" s="678"/>
      <c r="AF37" s="678"/>
      <c r="AG37" s="678"/>
      <c r="AH37" s="678"/>
      <c r="AI37" s="678"/>
      <c r="AJ37" s="678"/>
      <c r="AK37" s="678"/>
      <c r="AL37" s="643" t="s">
        <v>178</v>
      </c>
      <c r="AM37" s="644"/>
      <c r="AN37" s="644"/>
      <c r="AO37" s="679"/>
      <c r="AQ37" s="680" t="s">
        <v>329</v>
      </c>
      <c r="AR37" s="681"/>
      <c r="AS37" s="681"/>
      <c r="AT37" s="681"/>
      <c r="AU37" s="681"/>
      <c r="AV37" s="681"/>
      <c r="AW37" s="681"/>
      <c r="AX37" s="681"/>
      <c r="AY37" s="682"/>
      <c r="AZ37" s="640">
        <v>875487</v>
      </c>
      <c r="BA37" s="641"/>
      <c r="BB37" s="641"/>
      <c r="BC37" s="641"/>
      <c r="BD37" s="659"/>
      <c r="BE37" s="659"/>
      <c r="BF37" s="683"/>
      <c r="BG37" s="673" t="s">
        <v>330</v>
      </c>
      <c r="BH37" s="674"/>
      <c r="BI37" s="674"/>
      <c r="BJ37" s="674"/>
      <c r="BK37" s="674"/>
      <c r="BL37" s="674"/>
      <c r="BM37" s="674"/>
      <c r="BN37" s="674"/>
      <c r="BO37" s="674"/>
      <c r="BP37" s="674"/>
      <c r="BQ37" s="674"/>
      <c r="BR37" s="674"/>
      <c r="BS37" s="674"/>
      <c r="BT37" s="674"/>
      <c r="BU37" s="675"/>
      <c r="BV37" s="640">
        <v>-42490</v>
      </c>
      <c r="BW37" s="641"/>
      <c r="BX37" s="641"/>
      <c r="BY37" s="641"/>
      <c r="BZ37" s="641"/>
      <c r="CA37" s="641"/>
      <c r="CB37" s="684"/>
      <c r="CD37" s="673" t="s">
        <v>331</v>
      </c>
      <c r="CE37" s="674"/>
      <c r="CF37" s="674"/>
      <c r="CG37" s="674"/>
      <c r="CH37" s="674"/>
      <c r="CI37" s="674"/>
      <c r="CJ37" s="674"/>
      <c r="CK37" s="674"/>
      <c r="CL37" s="674"/>
      <c r="CM37" s="674"/>
      <c r="CN37" s="674"/>
      <c r="CO37" s="674"/>
      <c r="CP37" s="674"/>
      <c r="CQ37" s="675"/>
      <c r="CR37" s="640">
        <v>42435</v>
      </c>
      <c r="CS37" s="659"/>
      <c r="CT37" s="659"/>
      <c r="CU37" s="659"/>
      <c r="CV37" s="659"/>
      <c r="CW37" s="659"/>
      <c r="CX37" s="659"/>
      <c r="CY37" s="660"/>
      <c r="CZ37" s="643">
        <v>0.1</v>
      </c>
      <c r="DA37" s="661"/>
      <c r="DB37" s="661"/>
      <c r="DC37" s="662"/>
      <c r="DD37" s="646">
        <v>42435</v>
      </c>
      <c r="DE37" s="659"/>
      <c r="DF37" s="659"/>
      <c r="DG37" s="659"/>
      <c r="DH37" s="659"/>
      <c r="DI37" s="659"/>
      <c r="DJ37" s="659"/>
      <c r="DK37" s="660"/>
      <c r="DL37" s="646">
        <v>38144</v>
      </c>
      <c r="DM37" s="659"/>
      <c r="DN37" s="659"/>
      <c r="DO37" s="659"/>
      <c r="DP37" s="659"/>
      <c r="DQ37" s="659"/>
      <c r="DR37" s="659"/>
      <c r="DS37" s="659"/>
      <c r="DT37" s="659"/>
      <c r="DU37" s="659"/>
      <c r="DV37" s="660"/>
      <c r="DW37" s="643">
        <v>0.2</v>
      </c>
      <c r="DX37" s="661"/>
      <c r="DY37" s="661"/>
      <c r="DZ37" s="661"/>
      <c r="EA37" s="661"/>
      <c r="EB37" s="661"/>
      <c r="EC37" s="676"/>
    </row>
    <row r="38" spans="2:133" ht="11.25" customHeight="1" x14ac:dyDescent="0.15">
      <c r="B38" s="637" t="s">
        <v>332</v>
      </c>
      <c r="C38" s="638"/>
      <c r="D38" s="638"/>
      <c r="E38" s="638"/>
      <c r="F38" s="638"/>
      <c r="G38" s="638"/>
      <c r="H38" s="638"/>
      <c r="I38" s="638"/>
      <c r="J38" s="638"/>
      <c r="K38" s="638"/>
      <c r="L38" s="638"/>
      <c r="M38" s="638"/>
      <c r="N38" s="638"/>
      <c r="O38" s="638"/>
      <c r="P38" s="638"/>
      <c r="Q38" s="639"/>
      <c r="R38" s="640">
        <v>761944</v>
      </c>
      <c r="S38" s="641"/>
      <c r="T38" s="641"/>
      <c r="U38" s="641"/>
      <c r="V38" s="641"/>
      <c r="W38" s="641"/>
      <c r="X38" s="641"/>
      <c r="Y38" s="642"/>
      <c r="Z38" s="677">
        <v>2.2999999999999998</v>
      </c>
      <c r="AA38" s="677"/>
      <c r="AB38" s="677"/>
      <c r="AC38" s="677"/>
      <c r="AD38" s="678">
        <v>109</v>
      </c>
      <c r="AE38" s="678"/>
      <c r="AF38" s="678"/>
      <c r="AG38" s="678"/>
      <c r="AH38" s="678"/>
      <c r="AI38" s="678"/>
      <c r="AJ38" s="678"/>
      <c r="AK38" s="678"/>
      <c r="AL38" s="643">
        <v>0</v>
      </c>
      <c r="AM38" s="644"/>
      <c r="AN38" s="644"/>
      <c r="AO38" s="679"/>
      <c r="AQ38" s="680" t="s">
        <v>333</v>
      </c>
      <c r="AR38" s="681"/>
      <c r="AS38" s="681"/>
      <c r="AT38" s="681"/>
      <c r="AU38" s="681"/>
      <c r="AV38" s="681"/>
      <c r="AW38" s="681"/>
      <c r="AX38" s="681"/>
      <c r="AY38" s="682"/>
      <c r="AZ38" s="640">
        <v>381473</v>
      </c>
      <c r="BA38" s="641"/>
      <c r="BB38" s="641"/>
      <c r="BC38" s="641"/>
      <c r="BD38" s="659"/>
      <c r="BE38" s="659"/>
      <c r="BF38" s="683"/>
      <c r="BG38" s="673" t="s">
        <v>334</v>
      </c>
      <c r="BH38" s="674"/>
      <c r="BI38" s="674"/>
      <c r="BJ38" s="674"/>
      <c r="BK38" s="674"/>
      <c r="BL38" s="674"/>
      <c r="BM38" s="674"/>
      <c r="BN38" s="674"/>
      <c r="BO38" s="674"/>
      <c r="BP38" s="674"/>
      <c r="BQ38" s="674"/>
      <c r="BR38" s="674"/>
      <c r="BS38" s="674"/>
      <c r="BT38" s="674"/>
      <c r="BU38" s="675"/>
      <c r="BV38" s="640">
        <v>5495</v>
      </c>
      <c r="BW38" s="641"/>
      <c r="BX38" s="641"/>
      <c r="BY38" s="641"/>
      <c r="BZ38" s="641"/>
      <c r="CA38" s="641"/>
      <c r="CB38" s="684"/>
      <c r="CD38" s="673" t="s">
        <v>335</v>
      </c>
      <c r="CE38" s="674"/>
      <c r="CF38" s="674"/>
      <c r="CG38" s="674"/>
      <c r="CH38" s="674"/>
      <c r="CI38" s="674"/>
      <c r="CJ38" s="674"/>
      <c r="CK38" s="674"/>
      <c r="CL38" s="674"/>
      <c r="CM38" s="674"/>
      <c r="CN38" s="674"/>
      <c r="CO38" s="674"/>
      <c r="CP38" s="674"/>
      <c r="CQ38" s="675"/>
      <c r="CR38" s="640">
        <v>1617299</v>
      </c>
      <c r="CS38" s="641"/>
      <c r="CT38" s="641"/>
      <c r="CU38" s="641"/>
      <c r="CV38" s="641"/>
      <c r="CW38" s="641"/>
      <c r="CX38" s="641"/>
      <c r="CY38" s="642"/>
      <c r="CZ38" s="643">
        <v>5</v>
      </c>
      <c r="DA38" s="661"/>
      <c r="DB38" s="661"/>
      <c r="DC38" s="662"/>
      <c r="DD38" s="646">
        <v>1243539</v>
      </c>
      <c r="DE38" s="641"/>
      <c r="DF38" s="641"/>
      <c r="DG38" s="641"/>
      <c r="DH38" s="641"/>
      <c r="DI38" s="641"/>
      <c r="DJ38" s="641"/>
      <c r="DK38" s="642"/>
      <c r="DL38" s="646">
        <v>1103015</v>
      </c>
      <c r="DM38" s="641"/>
      <c r="DN38" s="641"/>
      <c r="DO38" s="641"/>
      <c r="DP38" s="641"/>
      <c r="DQ38" s="641"/>
      <c r="DR38" s="641"/>
      <c r="DS38" s="641"/>
      <c r="DT38" s="641"/>
      <c r="DU38" s="641"/>
      <c r="DV38" s="642"/>
      <c r="DW38" s="643">
        <v>6.5</v>
      </c>
      <c r="DX38" s="661"/>
      <c r="DY38" s="661"/>
      <c r="DZ38" s="661"/>
      <c r="EA38" s="661"/>
      <c r="EB38" s="661"/>
      <c r="EC38" s="676"/>
    </row>
    <row r="39" spans="2:133" ht="11.25" customHeight="1" x14ac:dyDescent="0.15">
      <c r="B39" s="637" t="s">
        <v>336</v>
      </c>
      <c r="C39" s="638"/>
      <c r="D39" s="638"/>
      <c r="E39" s="638"/>
      <c r="F39" s="638"/>
      <c r="G39" s="638"/>
      <c r="H39" s="638"/>
      <c r="I39" s="638"/>
      <c r="J39" s="638"/>
      <c r="K39" s="638"/>
      <c r="L39" s="638"/>
      <c r="M39" s="638"/>
      <c r="N39" s="638"/>
      <c r="O39" s="638"/>
      <c r="P39" s="638"/>
      <c r="Q39" s="639"/>
      <c r="R39" s="640">
        <v>4610200</v>
      </c>
      <c r="S39" s="641"/>
      <c r="T39" s="641"/>
      <c r="U39" s="641"/>
      <c r="V39" s="641"/>
      <c r="W39" s="641"/>
      <c r="X39" s="641"/>
      <c r="Y39" s="642"/>
      <c r="Z39" s="677">
        <v>13.9</v>
      </c>
      <c r="AA39" s="677"/>
      <c r="AB39" s="677"/>
      <c r="AC39" s="677"/>
      <c r="AD39" s="678" t="s">
        <v>178</v>
      </c>
      <c r="AE39" s="678"/>
      <c r="AF39" s="678"/>
      <c r="AG39" s="678"/>
      <c r="AH39" s="678"/>
      <c r="AI39" s="678"/>
      <c r="AJ39" s="678"/>
      <c r="AK39" s="678"/>
      <c r="AL39" s="643" t="s">
        <v>178</v>
      </c>
      <c r="AM39" s="644"/>
      <c r="AN39" s="644"/>
      <c r="AO39" s="679"/>
      <c r="AQ39" s="680" t="s">
        <v>337</v>
      </c>
      <c r="AR39" s="681"/>
      <c r="AS39" s="681"/>
      <c r="AT39" s="681"/>
      <c r="AU39" s="681"/>
      <c r="AV39" s="681"/>
      <c r="AW39" s="681"/>
      <c r="AX39" s="681"/>
      <c r="AY39" s="682"/>
      <c r="AZ39" s="640">
        <v>20100</v>
      </c>
      <c r="BA39" s="641"/>
      <c r="BB39" s="641"/>
      <c r="BC39" s="641"/>
      <c r="BD39" s="659"/>
      <c r="BE39" s="659"/>
      <c r="BF39" s="683"/>
      <c r="BG39" s="673" t="s">
        <v>338</v>
      </c>
      <c r="BH39" s="674"/>
      <c r="BI39" s="674"/>
      <c r="BJ39" s="674"/>
      <c r="BK39" s="674"/>
      <c r="BL39" s="674"/>
      <c r="BM39" s="674"/>
      <c r="BN39" s="674"/>
      <c r="BO39" s="674"/>
      <c r="BP39" s="674"/>
      <c r="BQ39" s="674"/>
      <c r="BR39" s="674"/>
      <c r="BS39" s="674"/>
      <c r="BT39" s="674"/>
      <c r="BU39" s="675"/>
      <c r="BV39" s="640">
        <v>9230</v>
      </c>
      <c r="BW39" s="641"/>
      <c r="BX39" s="641"/>
      <c r="BY39" s="641"/>
      <c r="BZ39" s="641"/>
      <c r="CA39" s="641"/>
      <c r="CB39" s="684"/>
      <c r="CD39" s="673" t="s">
        <v>339</v>
      </c>
      <c r="CE39" s="674"/>
      <c r="CF39" s="674"/>
      <c r="CG39" s="674"/>
      <c r="CH39" s="674"/>
      <c r="CI39" s="674"/>
      <c r="CJ39" s="674"/>
      <c r="CK39" s="674"/>
      <c r="CL39" s="674"/>
      <c r="CM39" s="674"/>
      <c r="CN39" s="674"/>
      <c r="CO39" s="674"/>
      <c r="CP39" s="674"/>
      <c r="CQ39" s="675"/>
      <c r="CR39" s="640">
        <v>549242</v>
      </c>
      <c r="CS39" s="659"/>
      <c r="CT39" s="659"/>
      <c r="CU39" s="659"/>
      <c r="CV39" s="659"/>
      <c r="CW39" s="659"/>
      <c r="CX39" s="659"/>
      <c r="CY39" s="660"/>
      <c r="CZ39" s="643">
        <v>1.7</v>
      </c>
      <c r="DA39" s="661"/>
      <c r="DB39" s="661"/>
      <c r="DC39" s="662"/>
      <c r="DD39" s="646">
        <v>200369</v>
      </c>
      <c r="DE39" s="659"/>
      <c r="DF39" s="659"/>
      <c r="DG39" s="659"/>
      <c r="DH39" s="659"/>
      <c r="DI39" s="659"/>
      <c r="DJ39" s="659"/>
      <c r="DK39" s="660"/>
      <c r="DL39" s="646" t="s">
        <v>178</v>
      </c>
      <c r="DM39" s="659"/>
      <c r="DN39" s="659"/>
      <c r="DO39" s="659"/>
      <c r="DP39" s="659"/>
      <c r="DQ39" s="659"/>
      <c r="DR39" s="659"/>
      <c r="DS39" s="659"/>
      <c r="DT39" s="659"/>
      <c r="DU39" s="659"/>
      <c r="DV39" s="660"/>
      <c r="DW39" s="643" t="s">
        <v>178</v>
      </c>
      <c r="DX39" s="661"/>
      <c r="DY39" s="661"/>
      <c r="DZ39" s="661"/>
      <c r="EA39" s="661"/>
      <c r="EB39" s="661"/>
      <c r="EC39" s="676"/>
    </row>
    <row r="40" spans="2:133" ht="11.25" customHeight="1" x14ac:dyDescent="0.15">
      <c r="B40" s="637" t="s">
        <v>340</v>
      </c>
      <c r="C40" s="638"/>
      <c r="D40" s="638"/>
      <c r="E40" s="638"/>
      <c r="F40" s="638"/>
      <c r="G40" s="638"/>
      <c r="H40" s="638"/>
      <c r="I40" s="638"/>
      <c r="J40" s="638"/>
      <c r="K40" s="638"/>
      <c r="L40" s="638"/>
      <c r="M40" s="638"/>
      <c r="N40" s="638"/>
      <c r="O40" s="638"/>
      <c r="P40" s="638"/>
      <c r="Q40" s="639"/>
      <c r="R40" s="640" t="s">
        <v>237</v>
      </c>
      <c r="S40" s="641"/>
      <c r="T40" s="641"/>
      <c r="U40" s="641"/>
      <c r="V40" s="641"/>
      <c r="W40" s="641"/>
      <c r="X40" s="641"/>
      <c r="Y40" s="642"/>
      <c r="Z40" s="677" t="s">
        <v>178</v>
      </c>
      <c r="AA40" s="677"/>
      <c r="AB40" s="677"/>
      <c r="AC40" s="677"/>
      <c r="AD40" s="678" t="s">
        <v>178</v>
      </c>
      <c r="AE40" s="678"/>
      <c r="AF40" s="678"/>
      <c r="AG40" s="678"/>
      <c r="AH40" s="678"/>
      <c r="AI40" s="678"/>
      <c r="AJ40" s="678"/>
      <c r="AK40" s="678"/>
      <c r="AL40" s="643" t="s">
        <v>237</v>
      </c>
      <c r="AM40" s="644"/>
      <c r="AN40" s="644"/>
      <c r="AO40" s="679"/>
      <c r="AQ40" s="680" t="s">
        <v>341</v>
      </c>
      <c r="AR40" s="681"/>
      <c r="AS40" s="681"/>
      <c r="AT40" s="681"/>
      <c r="AU40" s="681"/>
      <c r="AV40" s="681"/>
      <c r="AW40" s="681"/>
      <c r="AX40" s="681"/>
      <c r="AY40" s="682"/>
      <c r="AZ40" s="640">
        <v>7817</v>
      </c>
      <c r="BA40" s="641"/>
      <c r="BB40" s="641"/>
      <c r="BC40" s="641"/>
      <c r="BD40" s="659"/>
      <c r="BE40" s="659"/>
      <c r="BF40" s="683"/>
      <c r="BG40" s="685" t="s">
        <v>342</v>
      </c>
      <c r="BH40" s="686"/>
      <c r="BI40" s="686"/>
      <c r="BJ40" s="686"/>
      <c r="BK40" s="686"/>
      <c r="BL40" s="236"/>
      <c r="BM40" s="674" t="s">
        <v>343</v>
      </c>
      <c r="BN40" s="674"/>
      <c r="BO40" s="674"/>
      <c r="BP40" s="674"/>
      <c r="BQ40" s="674"/>
      <c r="BR40" s="674"/>
      <c r="BS40" s="674"/>
      <c r="BT40" s="674"/>
      <c r="BU40" s="675"/>
      <c r="BV40" s="640">
        <v>99</v>
      </c>
      <c r="BW40" s="641"/>
      <c r="BX40" s="641"/>
      <c r="BY40" s="641"/>
      <c r="BZ40" s="641"/>
      <c r="CA40" s="641"/>
      <c r="CB40" s="684"/>
      <c r="CD40" s="673" t="s">
        <v>344</v>
      </c>
      <c r="CE40" s="674"/>
      <c r="CF40" s="674"/>
      <c r="CG40" s="674"/>
      <c r="CH40" s="674"/>
      <c r="CI40" s="674"/>
      <c r="CJ40" s="674"/>
      <c r="CK40" s="674"/>
      <c r="CL40" s="674"/>
      <c r="CM40" s="674"/>
      <c r="CN40" s="674"/>
      <c r="CO40" s="674"/>
      <c r="CP40" s="674"/>
      <c r="CQ40" s="675"/>
      <c r="CR40" s="640">
        <v>15290</v>
      </c>
      <c r="CS40" s="641"/>
      <c r="CT40" s="641"/>
      <c r="CU40" s="641"/>
      <c r="CV40" s="641"/>
      <c r="CW40" s="641"/>
      <c r="CX40" s="641"/>
      <c r="CY40" s="642"/>
      <c r="CZ40" s="643">
        <v>0</v>
      </c>
      <c r="DA40" s="661"/>
      <c r="DB40" s="661"/>
      <c r="DC40" s="662"/>
      <c r="DD40" s="646">
        <v>15290</v>
      </c>
      <c r="DE40" s="641"/>
      <c r="DF40" s="641"/>
      <c r="DG40" s="641"/>
      <c r="DH40" s="641"/>
      <c r="DI40" s="641"/>
      <c r="DJ40" s="641"/>
      <c r="DK40" s="642"/>
      <c r="DL40" s="646" t="s">
        <v>237</v>
      </c>
      <c r="DM40" s="641"/>
      <c r="DN40" s="641"/>
      <c r="DO40" s="641"/>
      <c r="DP40" s="641"/>
      <c r="DQ40" s="641"/>
      <c r="DR40" s="641"/>
      <c r="DS40" s="641"/>
      <c r="DT40" s="641"/>
      <c r="DU40" s="641"/>
      <c r="DV40" s="642"/>
      <c r="DW40" s="643" t="s">
        <v>237</v>
      </c>
      <c r="DX40" s="661"/>
      <c r="DY40" s="661"/>
      <c r="DZ40" s="661"/>
      <c r="EA40" s="661"/>
      <c r="EB40" s="661"/>
      <c r="EC40" s="676"/>
    </row>
    <row r="41" spans="2:133" ht="11.25" customHeight="1" x14ac:dyDescent="0.15">
      <c r="B41" s="637" t="s">
        <v>345</v>
      </c>
      <c r="C41" s="638"/>
      <c r="D41" s="638"/>
      <c r="E41" s="638"/>
      <c r="F41" s="638"/>
      <c r="G41" s="638"/>
      <c r="H41" s="638"/>
      <c r="I41" s="638"/>
      <c r="J41" s="638"/>
      <c r="K41" s="638"/>
      <c r="L41" s="638"/>
      <c r="M41" s="638"/>
      <c r="N41" s="638"/>
      <c r="O41" s="638"/>
      <c r="P41" s="638"/>
      <c r="Q41" s="639"/>
      <c r="R41" s="640">
        <v>486400</v>
      </c>
      <c r="S41" s="641"/>
      <c r="T41" s="641"/>
      <c r="U41" s="641"/>
      <c r="V41" s="641"/>
      <c r="W41" s="641"/>
      <c r="X41" s="641"/>
      <c r="Y41" s="642"/>
      <c r="Z41" s="677">
        <v>1.5</v>
      </c>
      <c r="AA41" s="677"/>
      <c r="AB41" s="677"/>
      <c r="AC41" s="677"/>
      <c r="AD41" s="678" t="s">
        <v>178</v>
      </c>
      <c r="AE41" s="678"/>
      <c r="AF41" s="678"/>
      <c r="AG41" s="678"/>
      <c r="AH41" s="678"/>
      <c r="AI41" s="678"/>
      <c r="AJ41" s="678"/>
      <c r="AK41" s="678"/>
      <c r="AL41" s="643" t="s">
        <v>178</v>
      </c>
      <c r="AM41" s="644"/>
      <c r="AN41" s="644"/>
      <c r="AO41" s="679"/>
      <c r="AQ41" s="680" t="s">
        <v>346</v>
      </c>
      <c r="AR41" s="681"/>
      <c r="AS41" s="681"/>
      <c r="AT41" s="681"/>
      <c r="AU41" s="681"/>
      <c r="AV41" s="681"/>
      <c r="AW41" s="681"/>
      <c r="AX41" s="681"/>
      <c r="AY41" s="682"/>
      <c r="AZ41" s="640">
        <v>405834</v>
      </c>
      <c r="BA41" s="641"/>
      <c r="BB41" s="641"/>
      <c r="BC41" s="641"/>
      <c r="BD41" s="659"/>
      <c r="BE41" s="659"/>
      <c r="BF41" s="683"/>
      <c r="BG41" s="685"/>
      <c r="BH41" s="686"/>
      <c r="BI41" s="686"/>
      <c r="BJ41" s="686"/>
      <c r="BK41" s="686"/>
      <c r="BL41" s="236"/>
      <c r="BM41" s="674" t="s">
        <v>347</v>
      </c>
      <c r="BN41" s="674"/>
      <c r="BO41" s="674"/>
      <c r="BP41" s="674"/>
      <c r="BQ41" s="674"/>
      <c r="BR41" s="674"/>
      <c r="BS41" s="674"/>
      <c r="BT41" s="674"/>
      <c r="BU41" s="675"/>
      <c r="BV41" s="640" t="s">
        <v>237</v>
      </c>
      <c r="BW41" s="641"/>
      <c r="BX41" s="641"/>
      <c r="BY41" s="641"/>
      <c r="BZ41" s="641"/>
      <c r="CA41" s="641"/>
      <c r="CB41" s="684"/>
      <c r="CD41" s="673" t="s">
        <v>348</v>
      </c>
      <c r="CE41" s="674"/>
      <c r="CF41" s="674"/>
      <c r="CG41" s="674"/>
      <c r="CH41" s="674"/>
      <c r="CI41" s="674"/>
      <c r="CJ41" s="674"/>
      <c r="CK41" s="674"/>
      <c r="CL41" s="674"/>
      <c r="CM41" s="674"/>
      <c r="CN41" s="674"/>
      <c r="CO41" s="674"/>
      <c r="CP41" s="674"/>
      <c r="CQ41" s="675"/>
      <c r="CR41" s="640" t="s">
        <v>178</v>
      </c>
      <c r="CS41" s="659"/>
      <c r="CT41" s="659"/>
      <c r="CU41" s="659"/>
      <c r="CV41" s="659"/>
      <c r="CW41" s="659"/>
      <c r="CX41" s="659"/>
      <c r="CY41" s="660"/>
      <c r="CZ41" s="643" t="s">
        <v>178</v>
      </c>
      <c r="DA41" s="661"/>
      <c r="DB41" s="661"/>
      <c r="DC41" s="662"/>
      <c r="DD41" s="646" t="s">
        <v>237</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349</v>
      </c>
      <c r="C42" s="622"/>
      <c r="D42" s="622"/>
      <c r="E42" s="622"/>
      <c r="F42" s="622"/>
      <c r="G42" s="622"/>
      <c r="H42" s="622"/>
      <c r="I42" s="622"/>
      <c r="J42" s="622"/>
      <c r="K42" s="622"/>
      <c r="L42" s="622"/>
      <c r="M42" s="622"/>
      <c r="N42" s="622"/>
      <c r="O42" s="622"/>
      <c r="P42" s="622"/>
      <c r="Q42" s="623"/>
      <c r="R42" s="624">
        <v>33261701</v>
      </c>
      <c r="S42" s="663"/>
      <c r="T42" s="663"/>
      <c r="U42" s="663"/>
      <c r="V42" s="663"/>
      <c r="W42" s="663"/>
      <c r="X42" s="663"/>
      <c r="Y42" s="665"/>
      <c r="Z42" s="666">
        <v>100</v>
      </c>
      <c r="AA42" s="666"/>
      <c r="AB42" s="666"/>
      <c r="AC42" s="666"/>
      <c r="AD42" s="667">
        <v>16516180</v>
      </c>
      <c r="AE42" s="667"/>
      <c r="AF42" s="667"/>
      <c r="AG42" s="667"/>
      <c r="AH42" s="667"/>
      <c r="AI42" s="667"/>
      <c r="AJ42" s="667"/>
      <c r="AK42" s="667"/>
      <c r="AL42" s="627">
        <v>100</v>
      </c>
      <c r="AM42" s="668"/>
      <c r="AN42" s="668"/>
      <c r="AO42" s="669"/>
      <c r="AQ42" s="670" t="s">
        <v>350</v>
      </c>
      <c r="AR42" s="671"/>
      <c r="AS42" s="671"/>
      <c r="AT42" s="671"/>
      <c r="AU42" s="671"/>
      <c r="AV42" s="671"/>
      <c r="AW42" s="671"/>
      <c r="AX42" s="671"/>
      <c r="AY42" s="672"/>
      <c r="AZ42" s="624">
        <v>1183548</v>
      </c>
      <c r="BA42" s="663"/>
      <c r="BB42" s="663"/>
      <c r="BC42" s="663"/>
      <c r="BD42" s="625"/>
      <c r="BE42" s="625"/>
      <c r="BF42" s="689"/>
      <c r="BG42" s="687"/>
      <c r="BH42" s="688"/>
      <c r="BI42" s="688"/>
      <c r="BJ42" s="688"/>
      <c r="BK42" s="688"/>
      <c r="BL42" s="237"/>
      <c r="BM42" s="690" t="s">
        <v>351</v>
      </c>
      <c r="BN42" s="690"/>
      <c r="BO42" s="690"/>
      <c r="BP42" s="690"/>
      <c r="BQ42" s="690"/>
      <c r="BR42" s="690"/>
      <c r="BS42" s="690"/>
      <c r="BT42" s="690"/>
      <c r="BU42" s="691"/>
      <c r="BV42" s="624">
        <v>347</v>
      </c>
      <c r="BW42" s="663"/>
      <c r="BX42" s="663"/>
      <c r="BY42" s="663"/>
      <c r="BZ42" s="663"/>
      <c r="CA42" s="663"/>
      <c r="CB42" s="664"/>
      <c r="CD42" s="637" t="s">
        <v>352</v>
      </c>
      <c r="CE42" s="638"/>
      <c r="CF42" s="638"/>
      <c r="CG42" s="638"/>
      <c r="CH42" s="638"/>
      <c r="CI42" s="638"/>
      <c r="CJ42" s="638"/>
      <c r="CK42" s="638"/>
      <c r="CL42" s="638"/>
      <c r="CM42" s="638"/>
      <c r="CN42" s="638"/>
      <c r="CO42" s="638"/>
      <c r="CP42" s="638"/>
      <c r="CQ42" s="639"/>
      <c r="CR42" s="640">
        <v>7920378</v>
      </c>
      <c r="CS42" s="641"/>
      <c r="CT42" s="641"/>
      <c r="CU42" s="641"/>
      <c r="CV42" s="641"/>
      <c r="CW42" s="641"/>
      <c r="CX42" s="641"/>
      <c r="CY42" s="642"/>
      <c r="CZ42" s="643">
        <v>24.7</v>
      </c>
      <c r="DA42" s="644"/>
      <c r="DB42" s="644"/>
      <c r="DC42" s="645"/>
      <c r="DD42" s="646">
        <v>1016907</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353</v>
      </c>
      <c r="CE43" s="638"/>
      <c r="CF43" s="638"/>
      <c r="CG43" s="638"/>
      <c r="CH43" s="638"/>
      <c r="CI43" s="638"/>
      <c r="CJ43" s="638"/>
      <c r="CK43" s="638"/>
      <c r="CL43" s="638"/>
      <c r="CM43" s="638"/>
      <c r="CN43" s="638"/>
      <c r="CO43" s="638"/>
      <c r="CP43" s="638"/>
      <c r="CQ43" s="639"/>
      <c r="CR43" s="640">
        <v>144524</v>
      </c>
      <c r="CS43" s="659"/>
      <c r="CT43" s="659"/>
      <c r="CU43" s="659"/>
      <c r="CV43" s="659"/>
      <c r="CW43" s="659"/>
      <c r="CX43" s="659"/>
      <c r="CY43" s="660"/>
      <c r="CZ43" s="643">
        <v>0.5</v>
      </c>
      <c r="DA43" s="661"/>
      <c r="DB43" s="661"/>
      <c r="DC43" s="662"/>
      <c r="DD43" s="646">
        <v>144524</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302</v>
      </c>
      <c r="CE44" s="654"/>
      <c r="CF44" s="637" t="s">
        <v>354</v>
      </c>
      <c r="CG44" s="638"/>
      <c r="CH44" s="638"/>
      <c r="CI44" s="638"/>
      <c r="CJ44" s="638"/>
      <c r="CK44" s="638"/>
      <c r="CL44" s="638"/>
      <c r="CM44" s="638"/>
      <c r="CN44" s="638"/>
      <c r="CO44" s="638"/>
      <c r="CP44" s="638"/>
      <c r="CQ44" s="639"/>
      <c r="CR44" s="640">
        <v>7522478</v>
      </c>
      <c r="CS44" s="641"/>
      <c r="CT44" s="641"/>
      <c r="CU44" s="641"/>
      <c r="CV44" s="641"/>
      <c r="CW44" s="641"/>
      <c r="CX44" s="641"/>
      <c r="CY44" s="642"/>
      <c r="CZ44" s="643">
        <v>23.4</v>
      </c>
      <c r="DA44" s="644"/>
      <c r="DB44" s="644"/>
      <c r="DC44" s="645"/>
      <c r="DD44" s="646">
        <v>869693</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355</v>
      </c>
      <c r="CG45" s="638"/>
      <c r="CH45" s="638"/>
      <c r="CI45" s="638"/>
      <c r="CJ45" s="638"/>
      <c r="CK45" s="638"/>
      <c r="CL45" s="638"/>
      <c r="CM45" s="638"/>
      <c r="CN45" s="638"/>
      <c r="CO45" s="638"/>
      <c r="CP45" s="638"/>
      <c r="CQ45" s="639"/>
      <c r="CR45" s="640">
        <v>4098307</v>
      </c>
      <c r="CS45" s="659"/>
      <c r="CT45" s="659"/>
      <c r="CU45" s="659"/>
      <c r="CV45" s="659"/>
      <c r="CW45" s="659"/>
      <c r="CX45" s="659"/>
      <c r="CY45" s="660"/>
      <c r="CZ45" s="643">
        <v>12.8</v>
      </c>
      <c r="DA45" s="661"/>
      <c r="DB45" s="661"/>
      <c r="DC45" s="662"/>
      <c r="DD45" s="646">
        <v>32346</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357</v>
      </c>
      <c r="CG46" s="638"/>
      <c r="CH46" s="638"/>
      <c r="CI46" s="638"/>
      <c r="CJ46" s="638"/>
      <c r="CK46" s="638"/>
      <c r="CL46" s="638"/>
      <c r="CM46" s="638"/>
      <c r="CN46" s="638"/>
      <c r="CO46" s="638"/>
      <c r="CP46" s="638"/>
      <c r="CQ46" s="639"/>
      <c r="CR46" s="640">
        <v>3356345</v>
      </c>
      <c r="CS46" s="641"/>
      <c r="CT46" s="641"/>
      <c r="CU46" s="641"/>
      <c r="CV46" s="641"/>
      <c r="CW46" s="641"/>
      <c r="CX46" s="641"/>
      <c r="CY46" s="642"/>
      <c r="CZ46" s="643">
        <v>10.5</v>
      </c>
      <c r="DA46" s="644"/>
      <c r="DB46" s="644"/>
      <c r="DC46" s="645"/>
      <c r="DD46" s="646">
        <v>831076</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359</v>
      </c>
      <c r="CG47" s="638"/>
      <c r="CH47" s="638"/>
      <c r="CI47" s="638"/>
      <c r="CJ47" s="638"/>
      <c r="CK47" s="638"/>
      <c r="CL47" s="638"/>
      <c r="CM47" s="638"/>
      <c r="CN47" s="638"/>
      <c r="CO47" s="638"/>
      <c r="CP47" s="638"/>
      <c r="CQ47" s="639"/>
      <c r="CR47" s="640">
        <v>397900</v>
      </c>
      <c r="CS47" s="659"/>
      <c r="CT47" s="659"/>
      <c r="CU47" s="659"/>
      <c r="CV47" s="659"/>
      <c r="CW47" s="659"/>
      <c r="CX47" s="659"/>
      <c r="CY47" s="660"/>
      <c r="CZ47" s="643">
        <v>1.2</v>
      </c>
      <c r="DA47" s="661"/>
      <c r="DB47" s="661"/>
      <c r="DC47" s="662"/>
      <c r="DD47" s="646">
        <v>147214</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360</v>
      </c>
      <c r="CD48" s="657"/>
      <c r="CE48" s="658"/>
      <c r="CF48" s="637" t="s">
        <v>361</v>
      </c>
      <c r="CG48" s="638"/>
      <c r="CH48" s="638"/>
      <c r="CI48" s="638"/>
      <c r="CJ48" s="638"/>
      <c r="CK48" s="638"/>
      <c r="CL48" s="638"/>
      <c r="CM48" s="638"/>
      <c r="CN48" s="638"/>
      <c r="CO48" s="638"/>
      <c r="CP48" s="638"/>
      <c r="CQ48" s="639"/>
      <c r="CR48" s="640" t="s">
        <v>178</v>
      </c>
      <c r="CS48" s="641"/>
      <c r="CT48" s="641"/>
      <c r="CU48" s="641"/>
      <c r="CV48" s="641"/>
      <c r="CW48" s="641"/>
      <c r="CX48" s="641"/>
      <c r="CY48" s="642"/>
      <c r="CZ48" s="643" t="s">
        <v>237</v>
      </c>
      <c r="DA48" s="644"/>
      <c r="DB48" s="644"/>
      <c r="DC48" s="645"/>
      <c r="DD48" s="646" t="s">
        <v>237</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362</v>
      </c>
      <c r="CE49" s="622"/>
      <c r="CF49" s="622"/>
      <c r="CG49" s="622"/>
      <c r="CH49" s="622"/>
      <c r="CI49" s="622"/>
      <c r="CJ49" s="622"/>
      <c r="CK49" s="622"/>
      <c r="CL49" s="622"/>
      <c r="CM49" s="622"/>
      <c r="CN49" s="622"/>
      <c r="CO49" s="622"/>
      <c r="CP49" s="622"/>
      <c r="CQ49" s="623"/>
      <c r="CR49" s="624">
        <v>32107142</v>
      </c>
      <c r="CS49" s="625"/>
      <c r="CT49" s="625"/>
      <c r="CU49" s="625"/>
      <c r="CV49" s="625"/>
      <c r="CW49" s="625"/>
      <c r="CX49" s="625"/>
      <c r="CY49" s="626"/>
      <c r="CZ49" s="627">
        <v>100</v>
      </c>
      <c r="DA49" s="628"/>
      <c r="DB49" s="628"/>
      <c r="DC49" s="629"/>
      <c r="DD49" s="630">
        <v>18237958</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wfbgLtKkXooGaKtPfJ2nWPzOIpQDmdk0/ml1181QSz1+a0EXsVisaLXIj7euOK0oHzBwqviQz+WZIsGvS3Ue3A==" saltValue="RwJLqBzJtIHo6b/Pr0T8G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364</v>
      </c>
      <c r="DK2" s="1166"/>
      <c r="DL2" s="1166"/>
      <c r="DM2" s="1166"/>
      <c r="DN2" s="1166"/>
      <c r="DO2" s="1167"/>
      <c r="DP2" s="250"/>
      <c r="DQ2" s="1165" t="s">
        <v>365</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366</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368</v>
      </c>
      <c r="B5" s="1051"/>
      <c r="C5" s="1051"/>
      <c r="D5" s="1051"/>
      <c r="E5" s="1051"/>
      <c r="F5" s="1051"/>
      <c r="G5" s="1051"/>
      <c r="H5" s="1051"/>
      <c r="I5" s="1051"/>
      <c r="J5" s="1051"/>
      <c r="K5" s="1051"/>
      <c r="L5" s="1051"/>
      <c r="M5" s="1051"/>
      <c r="N5" s="1051"/>
      <c r="O5" s="1051"/>
      <c r="P5" s="1052"/>
      <c r="Q5" s="1056" t="s">
        <v>369</v>
      </c>
      <c r="R5" s="1057"/>
      <c r="S5" s="1057"/>
      <c r="T5" s="1057"/>
      <c r="U5" s="1058"/>
      <c r="V5" s="1056" t="s">
        <v>370</v>
      </c>
      <c r="W5" s="1057"/>
      <c r="X5" s="1057"/>
      <c r="Y5" s="1057"/>
      <c r="Z5" s="1058"/>
      <c r="AA5" s="1056" t="s">
        <v>371</v>
      </c>
      <c r="AB5" s="1057"/>
      <c r="AC5" s="1057"/>
      <c r="AD5" s="1057"/>
      <c r="AE5" s="1057"/>
      <c r="AF5" s="1168" t="s">
        <v>372</v>
      </c>
      <c r="AG5" s="1057"/>
      <c r="AH5" s="1057"/>
      <c r="AI5" s="1057"/>
      <c r="AJ5" s="1072"/>
      <c r="AK5" s="1057" t="s">
        <v>373</v>
      </c>
      <c r="AL5" s="1057"/>
      <c r="AM5" s="1057"/>
      <c r="AN5" s="1057"/>
      <c r="AO5" s="1058"/>
      <c r="AP5" s="1056" t="s">
        <v>374</v>
      </c>
      <c r="AQ5" s="1057"/>
      <c r="AR5" s="1057"/>
      <c r="AS5" s="1057"/>
      <c r="AT5" s="1058"/>
      <c r="AU5" s="1056" t="s">
        <v>375</v>
      </c>
      <c r="AV5" s="1057"/>
      <c r="AW5" s="1057"/>
      <c r="AX5" s="1057"/>
      <c r="AY5" s="1072"/>
      <c r="AZ5" s="257"/>
      <c r="BA5" s="257"/>
      <c r="BB5" s="257"/>
      <c r="BC5" s="257"/>
      <c r="BD5" s="257"/>
      <c r="BE5" s="258"/>
      <c r="BF5" s="258"/>
      <c r="BG5" s="258"/>
      <c r="BH5" s="258"/>
      <c r="BI5" s="258"/>
      <c r="BJ5" s="258"/>
      <c r="BK5" s="258"/>
      <c r="BL5" s="258"/>
      <c r="BM5" s="258"/>
      <c r="BN5" s="258"/>
      <c r="BO5" s="258"/>
      <c r="BP5" s="258"/>
      <c r="BQ5" s="1050" t="s">
        <v>376</v>
      </c>
      <c r="BR5" s="1051"/>
      <c r="BS5" s="1051"/>
      <c r="BT5" s="1051"/>
      <c r="BU5" s="1051"/>
      <c r="BV5" s="1051"/>
      <c r="BW5" s="1051"/>
      <c r="BX5" s="1051"/>
      <c r="BY5" s="1051"/>
      <c r="BZ5" s="1051"/>
      <c r="CA5" s="1051"/>
      <c r="CB5" s="1051"/>
      <c r="CC5" s="1051"/>
      <c r="CD5" s="1051"/>
      <c r="CE5" s="1051"/>
      <c r="CF5" s="1051"/>
      <c r="CG5" s="1052"/>
      <c r="CH5" s="1056" t="s">
        <v>377</v>
      </c>
      <c r="CI5" s="1057"/>
      <c r="CJ5" s="1057"/>
      <c r="CK5" s="1057"/>
      <c r="CL5" s="1058"/>
      <c r="CM5" s="1056" t="s">
        <v>378</v>
      </c>
      <c r="CN5" s="1057"/>
      <c r="CO5" s="1057"/>
      <c r="CP5" s="1057"/>
      <c r="CQ5" s="1058"/>
      <c r="CR5" s="1056" t="s">
        <v>379</v>
      </c>
      <c r="CS5" s="1057"/>
      <c r="CT5" s="1057"/>
      <c r="CU5" s="1057"/>
      <c r="CV5" s="1058"/>
      <c r="CW5" s="1056" t="s">
        <v>380</v>
      </c>
      <c r="CX5" s="1057"/>
      <c r="CY5" s="1057"/>
      <c r="CZ5" s="1057"/>
      <c r="DA5" s="1058"/>
      <c r="DB5" s="1056" t="s">
        <v>381</v>
      </c>
      <c r="DC5" s="1057"/>
      <c r="DD5" s="1057"/>
      <c r="DE5" s="1057"/>
      <c r="DF5" s="1058"/>
      <c r="DG5" s="1153" t="s">
        <v>382</v>
      </c>
      <c r="DH5" s="1154"/>
      <c r="DI5" s="1154"/>
      <c r="DJ5" s="1154"/>
      <c r="DK5" s="1155"/>
      <c r="DL5" s="1153" t="s">
        <v>383</v>
      </c>
      <c r="DM5" s="1154"/>
      <c r="DN5" s="1154"/>
      <c r="DO5" s="1154"/>
      <c r="DP5" s="1155"/>
      <c r="DQ5" s="1056" t="s">
        <v>384</v>
      </c>
      <c r="DR5" s="1057"/>
      <c r="DS5" s="1057"/>
      <c r="DT5" s="1057"/>
      <c r="DU5" s="1058"/>
      <c r="DV5" s="1056" t="s">
        <v>375</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385</v>
      </c>
      <c r="C7" s="1106"/>
      <c r="D7" s="1106"/>
      <c r="E7" s="1106"/>
      <c r="F7" s="1106"/>
      <c r="G7" s="1106"/>
      <c r="H7" s="1106"/>
      <c r="I7" s="1106"/>
      <c r="J7" s="1106"/>
      <c r="K7" s="1106"/>
      <c r="L7" s="1106"/>
      <c r="M7" s="1106"/>
      <c r="N7" s="1106"/>
      <c r="O7" s="1106"/>
      <c r="P7" s="1107"/>
      <c r="Q7" s="1159">
        <v>32980</v>
      </c>
      <c r="R7" s="1160"/>
      <c r="S7" s="1160"/>
      <c r="T7" s="1160"/>
      <c r="U7" s="1160"/>
      <c r="V7" s="1160">
        <v>31827</v>
      </c>
      <c r="W7" s="1160"/>
      <c r="X7" s="1160"/>
      <c r="Y7" s="1160"/>
      <c r="Z7" s="1160"/>
      <c r="AA7" s="1160">
        <v>1153</v>
      </c>
      <c r="AB7" s="1160"/>
      <c r="AC7" s="1160"/>
      <c r="AD7" s="1160"/>
      <c r="AE7" s="1161"/>
      <c r="AF7" s="1162">
        <v>699</v>
      </c>
      <c r="AG7" s="1163"/>
      <c r="AH7" s="1163"/>
      <c r="AI7" s="1163"/>
      <c r="AJ7" s="1164"/>
      <c r="AK7" s="1146" t="s">
        <v>508</v>
      </c>
      <c r="AL7" s="1147"/>
      <c r="AM7" s="1147"/>
      <c r="AN7" s="1147"/>
      <c r="AO7" s="1147"/>
      <c r="AP7" s="1147">
        <v>44442</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573</v>
      </c>
      <c r="BT7" s="1151"/>
      <c r="BU7" s="1151"/>
      <c r="BV7" s="1151"/>
      <c r="BW7" s="1151"/>
      <c r="BX7" s="1151"/>
      <c r="BY7" s="1151"/>
      <c r="BZ7" s="1151"/>
      <c r="CA7" s="1151"/>
      <c r="CB7" s="1151"/>
      <c r="CC7" s="1151"/>
      <c r="CD7" s="1151"/>
      <c r="CE7" s="1151"/>
      <c r="CF7" s="1151"/>
      <c r="CG7" s="1152"/>
      <c r="CH7" s="1143">
        <v>-4</v>
      </c>
      <c r="CI7" s="1144"/>
      <c r="CJ7" s="1144"/>
      <c r="CK7" s="1144"/>
      <c r="CL7" s="1145"/>
      <c r="CM7" s="1143">
        <v>150</v>
      </c>
      <c r="CN7" s="1144"/>
      <c r="CO7" s="1144"/>
      <c r="CP7" s="1144"/>
      <c r="CQ7" s="1145"/>
      <c r="CR7" s="1143">
        <v>70</v>
      </c>
      <c r="CS7" s="1144"/>
      <c r="CT7" s="1144"/>
      <c r="CU7" s="1144"/>
      <c r="CV7" s="1145"/>
      <c r="CW7" s="1143">
        <v>13</v>
      </c>
      <c r="CX7" s="1144"/>
      <c r="CY7" s="1144"/>
      <c r="CZ7" s="1144"/>
      <c r="DA7" s="1145"/>
      <c r="DB7" s="1143" t="s">
        <v>508</v>
      </c>
      <c r="DC7" s="1144"/>
      <c r="DD7" s="1144"/>
      <c r="DE7" s="1144"/>
      <c r="DF7" s="1145"/>
      <c r="DG7" s="1143" t="s">
        <v>508</v>
      </c>
      <c r="DH7" s="1144"/>
      <c r="DI7" s="1144"/>
      <c r="DJ7" s="1144"/>
      <c r="DK7" s="1145"/>
      <c r="DL7" s="1143" t="s">
        <v>508</v>
      </c>
      <c r="DM7" s="1144"/>
      <c r="DN7" s="1144"/>
      <c r="DO7" s="1144"/>
      <c r="DP7" s="1145"/>
      <c r="DQ7" s="1143" t="s">
        <v>508</v>
      </c>
      <c r="DR7" s="1144"/>
      <c r="DS7" s="1144"/>
      <c r="DT7" s="1144"/>
      <c r="DU7" s="1145"/>
      <c r="DV7" s="1170"/>
      <c r="DW7" s="1171"/>
      <c r="DX7" s="1171"/>
      <c r="DY7" s="1171"/>
      <c r="DZ7" s="1172"/>
      <c r="EA7" s="255"/>
    </row>
    <row r="8" spans="1:131" s="256" customFormat="1" ht="26.25" customHeight="1" x14ac:dyDescent="0.15">
      <c r="A8" s="262">
        <v>2</v>
      </c>
      <c r="B8" s="1092" t="s">
        <v>386</v>
      </c>
      <c r="C8" s="1093"/>
      <c r="D8" s="1093"/>
      <c r="E8" s="1093"/>
      <c r="F8" s="1093"/>
      <c r="G8" s="1093"/>
      <c r="H8" s="1093"/>
      <c r="I8" s="1093"/>
      <c r="J8" s="1093"/>
      <c r="K8" s="1093"/>
      <c r="L8" s="1093"/>
      <c r="M8" s="1093"/>
      <c r="N8" s="1093"/>
      <c r="O8" s="1093"/>
      <c r="P8" s="1094"/>
      <c r="Q8" s="1098">
        <v>408</v>
      </c>
      <c r="R8" s="1099"/>
      <c r="S8" s="1099"/>
      <c r="T8" s="1099"/>
      <c r="U8" s="1099"/>
      <c r="V8" s="1099">
        <v>406</v>
      </c>
      <c r="W8" s="1099"/>
      <c r="X8" s="1099"/>
      <c r="Y8" s="1099"/>
      <c r="Z8" s="1099"/>
      <c r="AA8" s="1099">
        <v>1</v>
      </c>
      <c r="AB8" s="1099"/>
      <c r="AC8" s="1099"/>
      <c r="AD8" s="1099"/>
      <c r="AE8" s="1100"/>
      <c r="AF8" s="1074">
        <v>1</v>
      </c>
      <c r="AG8" s="1075"/>
      <c r="AH8" s="1075"/>
      <c r="AI8" s="1075"/>
      <c r="AJ8" s="1076"/>
      <c r="AK8" s="1141">
        <v>120</v>
      </c>
      <c r="AL8" s="1142"/>
      <c r="AM8" s="1142"/>
      <c r="AN8" s="1142"/>
      <c r="AO8" s="1142"/>
      <c r="AP8" s="1142" t="s">
        <v>508</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574</v>
      </c>
      <c r="BT8" s="1070"/>
      <c r="BU8" s="1070"/>
      <c r="BV8" s="1070"/>
      <c r="BW8" s="1070"/>
      <c r="BX8" s="1070"/>
      <c r="BY8" s="1070"/>
      <c r="BZ8" s="1070"/>
      <c r="CA8" s="1070"/>
      <c r="CB8" s="1070"/>
      <c r="CC8" s="1070"/>
      <c r="CD8" s="1070"/>
      <c r="CE8" s="1070"/>
      <c r="CF8" s="1070"/>
      <c r="CG8" s="1071"/>
      <c r="CH8" s="1044">
        <v>3</v>
      </c>
      <c r="CI8" s="1045"/>
      <c r="CJ8" s="1045"/>
      <c r="CK8" s="1045"/>
      <c r="CL8" s="1046"/>
      <c r="CM8" s="1044">
        <v>22</v>
      </c>
      <c r="CN8" s="1045"/>
      <c r="CO8" s="1045"/>
      <c r="CP8" s="1045"/>
      <c r="CQ8" s="1046"/>
      <c r="CR8" s="1044">
        <v>5</v>
      </c>
      <c r="CS8" s="1045"/>
      <c r="CT8" s="1045"/>
      <c r="CU8" s="1045"/>
      <c r="CV8" s="1046"/>
      <c r="CW8" s="1044">
        <v>18</v>
      </c>
      <c r="CX8" s="1045"/>
      <c r="CY8" s="1045"/>
      <c r="CZ8" s="1045"/>
      <c r="DA8" s="1046"/>
      <c r="DB8" s="1044" t="s">
        <v>508</v>
      </c>
      <c r="DC8" s="1045"/>
      <c r="DD8" s="1045"/>
      <c r="DE8" s="1045"/>
      <c r="DF8" s="1046"/>
      <c r="DG8" s="1044" t="s">
        <v>508</v>
      </c>
      <c r="DH8" s="1045"/>
      <c r="DI8" s="1045"/>
      <c r="DJ8" s="1045"/>
      <c r="DK8" s="1046"/>
      <c r="DL8" s="1044" t="s">
        <v>508</v>
      </c>
      <c r="DM8" s="1045"/>
      <c r="DN8" s="1045"/>
      <c r="DO8" s="1045"/>
      <c r="DP8" s="1046"/>
      <c r="DQ8" s="1044" t="s">
        <v>508</v>
      </c>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575</v>
      </c>
      <c r="BT9" s="1070"/>
      <c r="BU9" s="1070"/>
      <c r="BV9" s="1070"/>
      <c r="BW9" s="1070"/>
      <c r="BX9" s="1070"/>
      <c r="BY9" s="1070"/>
      <c r="BZ9" s="1070"/>
      <c r="CA9" s="1070"/>
      <c r="CB9" s="1070"/>
      <c r="CC9" s="1070"/>
      <c r="CD9" s="1070"/>
      <c r="CE9" s="1070"/>
      <c r="CF9" s="1070"/>
      <c r="CG9" s="1071"/>
      <c r="CH9" s="1044">
        <v>19</v>
      </c>
      <c r="CI9" s="1045"/>
      <c r="CJ9" s="1045"/>
      <c r="CK9" s="1045"/>
      <c r="CL9" s="1046"/>
      <c r="CM9" s="1044">
        <v>222</v>
      </c>
      <c r="CN9" s="1045"/>
      <c r="CO9" s="1045"/>
      <c r="CP9" s="1045"/>
      <c r="CQ9" s="1046"/>
      <c r="CR9" s="1044">
        <v>50</v>
      </c>
      <c r="CS9" s="1045"/>
      <c r="CT9" s="1045"/>
      <c r="CU9" s="1045"/>
      <c r="CV9" s="1046"/>
      <c r="CW9" s="1044" t="s">
        <v>508</v>
      </c>
      <c r="CX9" s="1045"/>
      <c r="CY9" s="1045"/>
      <c r="CZ9" s="1045"/>
      <c r="DA9" s="1046"/>
      <c r="DB9" s="1044" t="s">
        <v>508</v>
      </c>
      <c r="DC9" s="1045"/>
      <c r="DD9" s="1045"/>
      <c r="DE9" s="1045"/>
      <c r="DF9" s="1046"/>
      <c r="DG9" s="1044" t="s">
        <v>508</v>
      </c>
      <c r="DH9" s="1045"/>
      <c r="DI9" s="1045"/>
      <c r="DJ9" s="1045"/>
      <c r="DK9" s="1046"/>
      <c r="DL9" s="1044" t="s">
        <v>508</v>
      </c>
      <c r="DM9" s="1045"/>
      <c r="DN9" s="1045"/>
      <c r="DO9" s="1045"/>
      <c r="DP9" s="1046"/>
      <c r="DQ9" s="1044" t="s">
        <v>508</v>
      </c>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576</v>
      </c>
      <c r="BT10" s="1070"/>
      <c r="BU10" s="1070"/>
      <c r="BV10" s="1070"/>
      <c r="BW10" s="1070"/>
      <c r="BX10" s="1070"/>
      <c r="BY10" s="1070"/>
      <c r="BZ10" s="1070"/>
      <c r="CA10" s="1070"/>
      <c r="CB10" s="1070"/>
      <c r="CC10" s="1070"/>
      <c r="CD10" s="1070"/>
      <c r="CE10" s="1070"/>
      <c r="CF10" s="1070"/>
      <c r="CG10" s="1071"/>
      <c r="CH10" s="1044">
        <v>0</v>
      </c>
      <c r="CI10" s="1045"/>
      <c r="CJ10" s="1045"/>
      <c r="CK10" s="1045"/>
      <c r="CL10" s="1046"/>
      <c r="CM10" s="1044">
        <v>3</v>
      </c>
      <c r="CN10" s="1045"/>
      <c r="CO10" s="1045"/>
      <c r="CP10" s="1045"/>
      <c r="CQ10" s="1046"/>
      <c r="CR10" s="1044">
        <v>3</v>
      </c>
      <c r="CS10" s="1045"/>
      <c r="CT10" s="1045"/>
      <c r="CU10" s="1045"/>
      <c r="CV10" s="1046"/>
      <c r="CW10" s="1044">
        <v>13</v>
      </c>
      <c r="CX10" s="1045"/>
      <c r="CY10" s="1045"/>
      <c r="CZ10" s="1045"/>
      <c r="DA10" s="1046"/>
      <c r="DB10" s="1044" t="s">
        <v>508</v>
      </c>
      <c r="DC10" s="1045"/>
      <c r="DD10" s="1045"/>
      <c r="DE10" s="1045"/>
      <c r="DF10" s="1046"/>
      <c r="DG10" s="1044" t="s">
        <v>508</v>
      </c>
      <c r="DH10" s="1045"/>
      <c r="DI10" s="1045"/>
      <c r="DJ10" s="1045"/>
      <c r="DK10" s="1046"/>
      <c r="DL10" s="1044" t="s">
        <v>508</v>
      </c>
      <c r="DM10" s="1045"/>
      <c r="DN10" s="1045"/>
      <c r="DO10" s="1045"/>
      <c r="DP10" s="1046"/>
      <c r="DQ10" s="1044" t="s">
        <v>508</v>
      </c>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t="s">
        <v>577</v>
      </c>
      <c r="BT11" s="1070"/>
      <c r="BU11" s="1070"/>
      <c r="BV11" s="1070"/>
      <c r="BW11" s="1070"/>
      <c r="BX11" s="1070"/>
      <c r="BY11" s="1070"/>
      <c r="BZ11" s="1070"/>
      <c r="CA11" s="1070"/>
      <c r="CB11" s="1070"/>
      <c r="CC11" s="1070"/>
      <c r="CD11" s="1070"/>
      <c r="CE11" s="1070"/>
      <c r="CF11" s="1070"/>
      <c r="CG11" s="1071"/>
      <c r="CH11" s="1044">
        <v>0</v>
      </c>
      <c r="CI11" s="1045"/>
      <c r="CJ11" s="1045"/>
      <c r="CK11" s="1045"/>
      <c r="CL11" s="1046"/>
      <c r="CM11" s="1044">
        <v>3</v>
      </c>
      <c r="CN11" s="1045"/>
      <c r="CO11" s="1045"/>
      <c r="CP11" s="1045"/>
      <c r="CQ11" s="1046"/>
      <c r="CR11" s="1044">
        <v>3</v>
      </c>
      <c r="CS11" s="1045"/>
      <c r="CT11" s="1045"/>
      <c r="CU11" s="1045"/>
      <c r="CV11" s="1046"/>
      <c r="CW11" s="1044">
        <v>26</v>
      </c>
      <c r="CX11" s="1045"/>
      <c r="CY11" s="1045"/>
      <c r="CZ11" s="1045"/>
      <c r="DA11" s="1046"/>
      <c r="DB11" s="1044" t="s">
        <v>508</v>
      </c>
      <c r="DC11" s="1045"/>
      <c r="DD11" s="1045"/>
      <c r="DE11" s="1045"/>
      <c r="DF11" s="1046"/>
      <c r="DG11" s="1044" t="s">
        <v>508</v>
      </c>
      <c r="DH11" s="1045"/>
      <c r="DI11" s="1045"/>
      <c r="DJ11" s="1045"/>
      <c r="DK11" s="1046"/>
      <c r="DL11" s="1044" t="s">
        <v>508</v>
      </c>
      <c r="DM11" s="1045"/>
      <c r="DN11" s="1045"/>
      <c r="DO11" s="1045"/>
      <c r="DP11" s="1046"/>
      <c r="DQ11" s="1044" t="s">
        <v>508</v>
      </c>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t="s">
        <v>578</v>
      </c>
      <c r="BT12" s="1070"/>
      <c r="BU12" s="1070"/>
      <c r="BV12" s="1070"/>
      <c r="BW12" s="1070"/>
      <c r="BX12" s="1070"/>
      <c r="BY12" s="1070"/>
      <c r="BZ12" s="1070"/>
      <c r="CA12" s="1070"/>
      <c r="CB12" s="1070"/>
      <c r="CC12" s="1070"/>
      <c r="CD12" s="1070"/>
      <c r="CE12" s="1070"/>
      <c r="CF12" s="1070"/>
      <c r="CG12" s="1071"/>
      <c r="CH12" s="1044">
        <v>-3</v>
      </c>
      <c r="CI12" s="1045"/>
      <c r="CJ12" s="1045"/>
      <c r="CK12" s="1045"/>
      <c r="CL12" s="1046"/>
      <c r="CM12" s="1044">
        <v>892</v>
      </c>
      <c r="CN12" s="1045"/>
      <c r="CO12" s="1045"/>
      <c r="CP12" s="1045"/>
      <c r="CQ12" s="1046"/>
      <c r="CR12" s="1044">
        <v>471</v>
      </c>
      <c r="CS12" s="1045"/>
      <c r="CT12" s="1045"/>
      <c r="CU12" s="1045"/>
      <c r="CV12" s="1046"/>
      <c r="CW12" s="1044" t="s">
        <v>508</v>
      </c>
      <c r="CX12" s="1045"/>
      <c r="CY12" s="1045"/>
      <c r="CZ12" s="1045"/>
      <c r="DA12" s="1046"/>
      <c r="DB12" s="1044" t="s">
        <v>508</v>
      </c>
      <c r="DC12" s="1045"/>
      <c r="DD12" s="1045"/>
      <c r="DE12" s="1045"/>
      <c r="DF12" s="1046"/>
      <c r="DG12" s="1044" t="s">
        <v>508</v>
      </c>
      <c r="DH12" s="1045"/>
      <c r="DI12" s="1045"/>
      <c r="DJ12" s="1045"/>
      <c r="DK12" s="1046"/>
      <c r="DL12" s="1044" t="s">
        <v>508</v>
      </c>
      <c r="DM12" s="1045"/>
      <c r="DN12" s="1045"/>
      <c r="DO12" s="1045"/>
      <c r="DP12" s="1046"/>
      <c r="DQ12" s="1044" t="s">
        <v>508</v>
      </c>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t="s">
        <v>579</v>
      </c>
      <c r="BT13" s="1070"/>
      <c r="BU13" s="1070"/>
      <c r="BV13" s="1070"/>
      <c r="BW13" s="1070"/>
      <c r="BX13" s="1070"/>
      <c r="BY13" s="1070"/>
      <c r="BZ13" s="1070"/>
      <c r="CA13" s="1070"/>
      <c r="CB13" s="1070"/>
      <c r="CC13" s="1070"/>
      <c r="CD13" s="1070"/>
      <c r="CE13" s="1070"/>
      <c r="CF13" s="1070"/>
      <c r="CG13" s="1071"/>
      <c r="CH13" s="1044">
        <v>96</v>
      </c>
      <c r="CI13" s="1045"/>
      <c r="CJ13" s="1045"/>
      <c r="CK13" s="1045"/>
      <c r="CL13" s="1046"/>
      <c r="CM13" s="1044">
        <v>28988</v>
      </c>
      <c r="CN13" s="1045"/>
      <c r="CO13" s="1045"/>
      <c r="CP13" s="1045"/>
      <c r="CQ13" s="1046"/>
      <c r="CR13" s="1044">
        <v>0</v>
      </c>
      <c r="CS13" s="1045"/>
      <c r="CT13" s="1045"/>
      <c r="CU13" s="1045"/>
      <c r="CV13" s="1046"/>
      <c r="CW13" s="1044" t="s">
        <v>508</v>
      </c>
      <c r="CX13" s="1045"/>
      <c r="CY13" s="1045"/>
      <c r="CZ13" s="1045"/>
      <c r="DA13" s="1046"/>
      <c r="DB13" s="1044">
        <v>1440</v>
      </c>
      <c r="DC13" s="1045"/>
      <c r="DD13" s="1045"/>
      <c r="DE13" s="1045"/>
      <c r="DF13" s="1046"/>
      <c r="DG13" s="1044" t="s">
        <v>508</v>
      </c>
      <c r="DH13" s="1045"/>
      <c r="DI13" s="1045"/>
      <c r="DJ13" s="1045"/>
      <c r="DK13" s="1046"/>
      <c r="DL13" s="1044">
        <v>1056</v>
      </c>
      <c r="DM13" s="1045"/>
      <c r="DN13" s="1045"/>
      <c r="DO13" s="1045"/>
      <c r="DP13" s="1046"/>
      <c r="DQ13" s="1044">
        <v>106</v>
      </c>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387</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388</v>
      </c>
      <c r="B23" s="999" t="s">
        <v>389</v>
      </c>
      <c r="C23" s="1000"/>
      <c r="D23" s="1000"/>
      <c r="E23" s="1000"/>
      <c r="F23" s="1000"/>
      <c r="G23" s="1000"/>
      <c r="H23" s="1000"/>
      <c r="I23" s="1000"/>
      <c r="J23" s="1000"/>
      <c r="K23" s="1000"/>
      <c r="L23" s="1000"/>
      <c r="M23" s="1000"/>
      <c r="N23" s="1000"/>
      <c r="O23" s="1000"/>
      <c r="P23" s="1001"/>
      <c r="Q23" s="1123">
        <v>33262</v>
      </c>
      <c r="R23" s="1124"/>
      <c r="S23" s="1124"/>
      <c r="T23" s="1124"/>
      <c r="U23" s="1124"/>
      <c r="V23" s="1124">
        <v>32107</v>
      </c>
      <c r="W23" s="1124"/>
      <c r="X23" s="1124"/>
      <c r="Y23" s="1124"/>
      <c r="Z23" s="1124"/>
      <c r="AA23" s="1124">
        <v>1155</v>
      </c>
      <c r="AB23" s="1124"/>
      <c r="AC23" s="1124"/>
      <c r="AD23" s="1124"/>
      <c r="AE23" s="1125"/>
      <c r="AF23" s="1126">
        <v>700</v>
      </c>
      <c r="AG23" s="1124"/>
      <c r="AH23" s="1124"/>
      <c r="AI23" s="1124"/>
      <c r="AJ23" s="1127"/>
      <c r="AK23" s="1128"/>
      <c r="AL23" s="1129"/>
      <c r="AM23" s="1129"/>
      <c r="AN23" s="1129"/>
      <c r="AO23" s="1129"/>
      <c r="AP23" s="1124"/>
      <c r="AQ23" s="1124"/>
      <c r="AR23" s="1124"/>
      <c r="AS23" s="1124"/>
      <c r="AT23" s="1124"/>
      <c r="AU23" s="1130"/>
      <c r="AV23" s="1130"/>
      <c r="AW23" s="1130"/>
      <c r="AX23" s="1130"/>
      <c r="AY23" s="1131"/>
      <c r="AZ23" s="1120" t="s">
        <v>178</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390</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391</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368</v>
      </c>
      <c r="B26" s="1051"/>
      <c r="C26" s="1051"/>
      <c r="D26" s="1051"/>
      <c r="E26" s="1051"/>
      <c r="F26" s="1051"/>
      <c r="G26" s="1051"/>
      <c r="H26" s="1051"/>
      <c r="I26" s="1051"/>
      <c r="J26" s="1051"/>
      <c r="K26" s="1051"/>
      <c r="L26" s="1051"/>
      <c r="M26" s="1051"/>
      <c r="N26" s="1051"/>
      <c r="O26" s="1051"/>
      <c r="P26" s="1052"/>
      <c r="Q26" s="1056" t="s">
        <v>392</v>
      </c>
      <c r="R26" s="1057"/>
      <c r="S26" s="1057"/>
      <c r="T26" s="1057"/>
      <c r="U26" s="1058"/>
      <c r="V26" s="1056" t="s">
        <v>393</v>
      </c>
      <c r="W26" s="1057"/>
      <c r="X26" s="1057"/>
      <c r="Y26" s="1057"/>
      <c r="Z26" s="1058"/>
      <c r="AA26" s="1056" t="s">
        <v>394</v>
      </c>
      <c r="AB26" s="1057"/>
      <c r="AC26" s="1057"/>
      <c r="AD26" s="1057"/>
      <c r="AE26" s="1057"/>
      <c r="AF26" s="1114" t="s">
        <v>395</v>
      </c>
      <c r="AG26" s="1063"/>
      <c r="AH26" s="1063"/>
      <c r="AI26" s="1063"/>
      <c r="AJ26" s="1115"/>
      <c r="AK26" s="1057" t="s">
        <v>396</v>
      </c>
      <c r="AL26" s="1057"/>
      <c r="AM26" s="1057"/>
      <c r="AN26" s="1057"/>
      <c r="AO26" s="1058"/>
      <c r="AP26" s="1056" t="s">
        <v>397</v>
      </c>
      <c r="AQ26" s="1057"/>
      <c r="AR26" s="1057"/>
      <c r="AS26" s="1057"/>
      <c r="AT26" s="1058"/>
      <c r="AU26" s="1056" t="s">
        <v>398</v>
      </c>
      <c r="AV26" s="1057"/>
      <c r="AW26" s="1057"/>
      <c r="AX26" s="1057"/>
      <c r="AY26" s="1058"/>
      <c r="AZ26" s="1056" t="s">
        <v>399</v>
      </c>
      <c r="BA26" s="1057"/>
      <c r="BB26" s="1057"/>
      <c r="BC26" s="1057"/>
      <c r="BD26" s="1058"/>
      <c r="BE26" s="1056" t="s">
        <v>375</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400</v>
      </c>
      <c r="C28" s="1106"/>
      <c r="D28" s="1106"/>
      <c r="E28" s="1106"/>
      <c r="F28" s="1106"/>
      <c r="G28" s="1106"/>
      <c r="H28" s="1106"/>
      <c r="I28" s="1106"/>
      <c r="J28" s="1106"/>
      <c r="K28" s="1106"/>
      <c r="L28" s="1106"/>
      <c r="M28" s="1106"/>
      <c r="N28" s="1106"/>
      <c r="O28" s="1106"/>
      <c r="P28" s="1107"/>
      <c r="Q28" s="1108">
        <v>4658</v>
      </c>
      <c r="R28" s="1109"/>
      <c r="S28" s="1109"/>
      <c r="T28" s="1109"/>
      <c r="U28" s="1109"/>
      <c r="V28" s="1109">
        <v>4647</v>
      </c>
      <c r="W28" s="1109"/>
      <c r="X28" s="1109"/>
      <c r="Y28" s="1109"/>
      <c r="Z28" s="1109"/>
      <c r="AA28" s="1109">
        <v>11</v>
      </c>
      <c r="AB28" s="1109"/>
      <c r="AC28" s="1109"/>
      <c r="AD28" s="1109"/>
      <c r="AE28" s="1110"/>
      <c r="AF28" s="1111">
        <v>11</v>
      </c>
      <c r="AG28" s="1109"/>
      <c r="AH28" s="1109"/>
      <c r="AI28" s="1109"/>
      <c r="AJ28" s="1112"/>
      <c r="AK28" s="1113">
        <v>356</v>
      </c>
      <c r="AL28" s="1101"/>
      <c r="AM28" s="1101"/>
      <c r="AN28" s="1101"/>
      <c r="AO28" s="1101"/>
      <c r="AP28" s="1101" t="s">
        <v>508</v>
      </c>
      <c r="AQ28" s="1101"/>
      <c r="AR28" s="1101"/>
      <c r="AS28" s="1101"/>
      <c r="AT28" s="1101"/>
      <c r="AU28" s="1101" t="s">
        <v>508</v>
      </c>
      <c r="AV28" s="1101"/>
      <c r="AW28" s="1101"/>
      <c r="AX28" s="1101"/>
      <c r="AY28" s="1101"/>
      <c r="AZ28" s="1102" t="s">
        <v>508</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401</v>
      </c>
      <c r="C29" s="1093"/>
      <c r="D29" s="1093"/>
      <c r="E29" s="1093"/>
      <c r="F29" s="1093"/>
      <c r="G29" s="1093"/>
      <c r="H29" s="1093"/>
      <c r="I29" s="1093"/>
      <c r="J29" s="1093"/>
      <c r="K29" s="1093"/>
      <c r="L29" s="1093"/>
      <c r="M29" s="1093"/>
      <c r="N29" s="1093"/>
      <c r="O29" s="1093"/>
      <c r="P29" s="1094"/>
      <c r="Q29" s="1098">
        <v>4001</v>
      </c>
      <c r="R29" s="1099"/>
      <c r="S29" s="1099"/>
      <c r="T29" s="1099"/>
      <c r="U29" s="1099"/>
      <c r="V29" s="1099">
        <v>3910</v>
      </c>
      <c r="W29" s="1099"/>
      <c r="X29" s="1099"/>
      <c r="Y29" s="1099"/>
      <c r="Z29" s="1099"/>
      <c r="AA29" s="1099">
        <v>92</v>
      </c>
      <c r="AB29" s="1099"/>
      <c r="AC29" s="1099"/>
      <c r="AD29" s="1099"/>
      <c r="AE29" s="1100"/>
      <c r="AF29" s="1074">
        <v>92</v>
      </c>
      <c r="AG29" s="1075"/>
      <c r="AH29" s="1075"/>
      <c r="AI29" s="1075"/>
      <c r="AJ29" s="1076"/>
      <c r="AK29" s="1035">
        <v>609</v>
      </c>
      <c r="AL29" s="1026"/>
      <c r="AM29" s="1026"/>
      <c r="AN29" s="1026"/>
      <c r="AO29" s="1026"/>
      <c r="AP29" s="1026" t="s">
        <v>508</v>
      </c>
      <c r="AQ29" s="1026"/>
      <c r="AR29" s="1026"/>
      <c r="AS29" s="1026"/>
      <c r="AT29" s="1026"/>
      <c r="AU29" s="1026" t="s">
        <v>508</v>
      </c>
      <c r="AV29" s="1026"/>
      <c r="AW29" s="1026"/>
      <c r="AX29" s="1026"/>
      <c r="AY29" s="1026"/>
      <c r="AZ29" s="1097" t="s">
        <v>508</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402</v>
      </c>
      <c r="C30" s="1093"/>
      <c r="D30" s="1093"/>
      <c r="E30" s="1093"/>
      <c r="F30" s="1093"/>
      <c r="G30" s="1093"/>
      <c r="H30" s="1093"/>
      <c r="I30" s="1093"/>
      <c r="J30" s="1093"/>
      <c r="K30" s="1093"/>
      <c r="L30" s="1093"/>
      <c r="M30" s="1093"/>
      <c r="N30" s="1093"/>
      <c r="O30" s="1093"/>
      <c r="P30" s="1094"/>
      <c r="Q30" s="1098">
        <v>378</v>
      </c>
      <c r="R30" s="1099"/>
      <c r="S30" s="1099"/>
      <c r="T30" s="1099"/>
      <c r="U30" s="1099"/>
      <c r="V30" s="1099">
        <v>377</v>
      </c>
      <c r="W30" s="1099"/>
      <c r="X30" s="1099"/>
      <c r="Y30" s="1099"/>
      <c r="Z30" s="1099"/>
      <c r="AA30" s="1099">
        <v>2</v>
      </c>
      <c r="AB30" s="1099"/>
      <c r="AC30" s="1099"/>
      <c r="AD30" s="1099"/>
      <c r="AE30" s="1100"/>
      <c r="AF30" s="1074">
        <v>2</v>
      </c>
      <c r="AG30" s="1075"/>
      <c r="AH30" s="1075"/>
      <c r="AI30" s="1075"/>
      <c r="AJ30" s="1076"/>
      <c r="AK30" s="1035">
        <v>150</v>
      </c>
      <c r="AL30" s="1026"/>
      <c r="AM30" s="1026"/>
      <c r="AN30" s="1026"/>
      <c r="AO30" s="1026"/>
      <c r="AP30" s="1026" t="s">
        <v>508</v>
      </c>
      <c r="AQ30" s="1026"/>
      <c r="AR30" s="1026"/>
      <c r="AS30" s="1026"/>
      <c r="AT30" s="1026"/>
      <c r="AU30" s="1026" t="s">
        <v>508</v>
      </c>
      <c r="AV30" s="1026"/>
      <c r="AW30" s="1026"/>
      <c r="AX30" s="1026"/>
      <c r="AY30" s="1026"/>
      <c r="AZ30" s="1097" t="s">
        <v>508</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403</v>
      </c>
      <c r="C31" s="1093"/>
      <c r="D31" s="1093"/>
      <c r="E31" s="1093"/>
      <c r="F31" s="1093"/>
      <c r="G31" s="1093"/>
      <c r="H31" s="1093"/>
      <c r="I31" s="1093"/>
      <c r="J31" s="1093"/>
      <c r="K31" s="1093"/>
      <c r="L31" s="1093"/>
      <c r="M31" s="1093"/>
      <c r="N31" s="1093"/>
      <c r="O31" s="1093"/>
      <c r="P31" s="1094"/>
      <c r="Q31" s="1098">
        <v>1832</v>
      </c>
      <c r="R31" s="1099"/>
      <c r="S31" s="1099"/>
      <c r="T31" s="1099"/>
      <c r="U31" s="1099"/>
      <c r="V31" s="1099">
        <v>1652</v>
      </c>
      <c r="W31" s="1099"/>
      <c r="X31" s="1099"/>
      <c r="Y31" s="1099"/>
      <c r="Z31" s="1099"/>
      <c r="AA31" s="1099">
        <v>179</v>
      </c>
      <c r="AB31" s="1099"/>
      <c r="AC31" s="1099"/>
      <c r="AD31" s="1099"/>
      <c r="AE31" s="1100"/>
      <c r="AF31" s="1074">
        <v>792</v>
      </c>
      <c r="AG31" s="1075"/>
      <c r="AH31" s="1075"/>
      <c r="AI31" s="1075"/>
      <c r="AJ31" s="1076"/>
      <c r="AK31" s="1035">
        <v>381</v>
      </c>
      <c r="AL31" s="1026"/>
      <c r="AM31" s="1026"/>
      <c r="AN31" s="1026"/>
      <c r="AO31" s="1026"/>
      <c r="AP31" s="1026">
        <v>4097</v>
      </c>
      <c r="AQ31" s="1026"/>
      <c r="AR31" s="1026"/>
      <c r="AS31" s="1026"/>
      <c r="AT31" s="1026"/>
      <c r="AU31" s="1026">
        <v>2200</v>
      </c>
      <c r="AV31" s="1026"/>
      <c r="AW31" s="1026"/>
      <c r="AX31" s="1026"/>
      <c r="AY31" s="1026"/>
      <c r="AZ31" s="1097" t="s">
        <v>508</v>
      </c>
      <c r="BA31" s="1097"/>
      <c r="BB31" s="1097"/>
      <c r="BC31" s="1097"/>
      <c r="BD31" s="1097"/>
      <c r="BE31" s="1087" t="s">
        <v>404</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405</v>
      </c>
      <c r="C32" s="1093"/>
      <c r="D32" s="1093"/>
      <c r="E32" s="1093"/>
      <c r="F32" s="1093"/>
      <c r="G32" s="1093"/>
      <c r="H32" s="1093"/>
      <c r="I32" s="1093"/>
      <c r="J32" s="1093"/>
      <c r="K32" s="1093"/>
      <c r="L32" s="1093"/>
      <c r="M32" s="1093"/>
      <c r="N32" s="1093"/>
      <c r="O32" s="1093"/>
      <c r="P32" s="1094"/>
      <c r="Q32" s="1098">
        <v>37</v>
      </c>
      <c r="R32" s="1099"/>
      <c r="S32" s="1099"/>
      <c r="T32" s="1099"/>
      <c r="U32" s="1099"/>
      <c r="V32" s="1099">
        <v>37</v>
      </c>
      <c r="W32" s="1099"/>
      <c r="X32" s="1099"/>
      <c r="Y32" s="1099"/>
      <c r="Z32" s="1099"/>
      <c r="AA32" s="1099">
        <v>0</v>
      </c>
      <c r="AB32" s="1099"/>
      <c r="AC32" s="1099"/>
      <c r="AD32" s="1099"/>
      <c r="AE32" s="1100"/>
      <c r="AF32" s="1074">
        <v>0</v>
      </c>
      <c r="AG32" s="1075"/>
      <c r="AH32" s="1075"/>
      <c r="AI32" s="1075"/>
      <c r="AJ32" s="1076"/>
      <c r="AK32" s="1035">
        <v>8</v>
      </c>
      <c r="AL32" s="1026"/>
      <c r="AM32" s="1026"/>
      <c r="AN32" s="1026"/>
      <c r="AO32" s="1026"/>
      <c r="AP32" s="1026">
        <v>60</v>
      </c>
      <c r="AQ32" s="1026"/>
      <c r="AR32" s="1026"/>
      <c r="AS32" s="1026"/>
      <c r="AT32" s="1026"/>
      <c r="AU32" s="1026">
        <v>14</v>
      </c>
      <c r="AV32" s="1026"/>
      <c r="AW32" s="1026"/>
      <c r="AX32" s="1026"/>
      <c r="AY32" s="1026"/>
      <c r="AZ32" s="1097" t="s">
        <v>508</v>
      </c>
      <c r="BA32" s="1097"/>
      <c r="BB32" s="1097"/>
      <c r="BC32" s="1097"/>
      <c r="BD32" s="1097"/>
      <c r="BE32" s="1087" t="s">
        <v>406</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407</v>
      </c>
      <c r="C33" s="1093"/>
      <c r="D33" s="1093"/>
      <c r="E33" s="1093"/>
      <c r="F33" s="1093"/>
      <c r="G33" s="1093"/>
      <c r="H33" s="1093"/>
      <c r="I33" s="1093"/>
      <c r="J33" s="1093"/>
      <c r="K33" s="1093"/>
      <c r="L33" s="1093"/>
      <c r="M33" s="1093"/>
      <c r="N33" s="1093"/>
      <c r="O33" s="1093"/>
      <c r="P33" s="1094"/>
      <c r="Q33" s="1098">
        <v>23</v>
      </c>
      <c r="R33" s="1099"/>
      <c r="S33" s="1099"/>
      <c r="T33" s="1099"/>
      <c r="U33" s="1099"/>
      <c r="V33" s="1099">
        <v>23</v>
      </c>
      <c r="W33" s="1099"/>
      <c r="X33" s="1099"/>
      <c r="Y33" s="1099"/>
      <c r="Z33" s="1099"/>
      <c r="AA33" s="1099">
        <v>0</v>
      </c>
      <c r="AB33" s="1099"/>
      <c r="AC33" s="1099"/>
      <c r="AD33" s="1099"/>
      <c r="AE33" s="1100"/>
      <c r="AF33" s="1074">
        <v>0</v>
      </c>
      <c r="AG33" s="1075"/>
      <c r="AH33" s="1075"/>
      <c r="AI33" s="1075"/>
      <c r="AJ33" s="1076"/>
      <c r="AK33" s="1035">
        <v>20</v>
      </c>
      <c r="AL33" s="1026"/>
      <c r="AM33" s="1026"/>
      <c r="AN33" s="1026"/>
      <c r="AO33" s="1026"/>
      <c r="AP33" s="1026">
        <v>162</v>
      </c>
      <c r="AQ33" s="1026"/>
      <c r="AR33" s="1026"/>
      <c r="AS33" s="1026"/>
      <c r="AT33" s="1026"/>
      <c r="AU33" s="1026">
        <v>162</v>
      </c>
      <c r="AV33" s="1026"/>
      <c r="AW33" s="1026"/>
      <c r="AX33" s="1026"/>
      <c r="AY33" s="1026"/>
      <c r="AZ33" s="1097" t="s">
        <v>508</v>
      </c>
      <c r="BA33" s="1097"/>
      <c r="BB33" s="1097"/>
      <c r="BC33" s="1097"/>
      <c r="BD33" s="1097"/>
      <c r="BE33" s="1087" t="s">
        <v>406</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408</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388</v>
      </c>
      <c r="B63" s="999" t="s">
        <v>409</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897</v>
      </c>
      <c r="AG63" s="1014"/>
      <c r="AH63" s="1014"/>
      <c r="AI63" s="1014"/>
      <c r="AJ63" s="1085"/>
      <c r="AK63" s="1086"/>
      <c r="AL63" s="1018"/>
      <c r="AM63" s="1018"/>
      <c r="AN63" s="1018"/>
      <c r="AO63" s="1018"/>
      <c r="AP63" s="1014"/>
      <c r="AQ63" s="1014"/>
      <c r="AR63" s="1014"/>
      <c r="AS63" s="1014"/>
      <c r="AT63" s="1014"/>
      <c r="AU63" s="1014"/>
      <c r="AV63" s="1014"/>
      <c r="AW63" s="1014"/>
      <c r="AX63" s="1014"/>
      <c r="AY63" s="1014"/>
      <c r="AZ63" s="1080"/>
      <c r="BA63" s="1080"/>
      <c r="BB63" s="1080"/>
      <c r="BC63" s="1080"/>
      <c r="BD63" s="1080"/>
      <c r="BE63" s="1015"/>
      <c r="BF63" s="1015"/>
      <c r="BG63" s="1015"/>
      <c r="BH63" s="1015"/>
      <c r="BI63" s="1016"/>
      <c r="BJ63" s="1081" t="s">
        <v>410</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412</v>
      </c>
      <c r="B66" s="1051"/>
      <c r="C66" s="1051"/>
      <c r="D66" s="1051"/>
      <c r="E66" s="1051"/>
      <c r="F66" s="1051"/>
      <c r="G66" s="1051"/>
      <c r="H66" s="1051"/>
      <c r="I66" s="1051"/>
      <c r="J66" s="1051"/>
      <c r="K66" s="1051"/>
      <c r="L66" s="1051"/>
      <c r="M66" s="1051"/>
      <c r="N66" s="1051"/>
      <c r="O66" s="1051"/>
      <c r="P66" s="1052"/>
      <c r="Q66" s="1056" t="s">
        <v>413</v>
      </c>
      <c r="R66" s="1057"/>
      <c r="S66" s="1057"/>
      <c r="T66" s="1057"/>
      <c r="U66" s="1058"/>
      <c r="V66" s="1056" t="s">
        <v>414</v>
      </c>
      <c r="W66" s="1057"/>
      <c r="X66" s="1057"/>
      <c r="Y66" s="1057"/>
      <c r="Z66" s="1058"/>
      <c r="AA66" s="1056" t="s">
        <v>415</v>
      </c>
      <c r="AB66" s="1057"/>
      <c r="AC66" s="1057"/>
      <c r="AD66" s="1057"/>
      <c r="AE66" s="1058"/>
      <c r="AF66" s="1062" t="s">
        <v>395</v>
      </c>
      <c r="AG66" s="1063"/>
      <c r="AH66" s="1063"/>
      <c r="AI66" s="1063"/>
      <c r="AJ66" s="1064"/>
      <c r="AK66" s="1056" t="s">
        <v>396</v>
      </c>
      <c r="AL66" s="1051"/>
      <c r="AM66" s="1051"/>
      <c r="AN66" s="1051"/>
      <c r="AO66" s="1052"/>
      <c r="AP66" s="1056" t="s">
        <v>416</v>
      </c>
      <c r="AQ66" s="1057"/>
      <c r="AR66" s="1057"/>
      <c r="AS66" s="1057"/>
      <c r="AT66" s="1058"/>
      <c r="AU66" s="1056" t="s">
        <v>417</v>
      </c>
      <c r="AV66" s="1057"/>
      <c r="AW66" s="1057"/>
      <c r="AX66" s="1057"/>
      <c r="AY66" s="1058"/>
      <c r="AZ66" s="1056" t="s">
        <v>375</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580</v>
      </c>
      <c r="C68" s="1041"/>
      <c r="D68" s="1041"/>
      <c r="E68" s="1041"/>
      <c r="F68" s="1041"/>
      <c r="G68" s="1041"/>
      <c r="H68" s="1041"/>
      <c r="I68" s="1041"/>
      <c r="J68" s="1041"/>
      <c r="K68" s="1041"/>
      <c r="L68" s="1041"/>
      <c r="M68" s="1041"/>
      <c r="N68" s="1041"/>
      <c r="O68" s="1041"/>
      <c r="P68" s="1042"/>
      <c r="Q68" s="1043">
        <v>6518</v>
      </c>
      <c r="R68" s="1037"/>
      <c r="S68" s="1037"/>
      <c r="T68" s="1037"/>
      <c r="U68" s="1037"/>
      <c r="V68" s="1037">
        <v>7031</v>
      </c>
      <c r="W68" s="1037"/>
      <c r="X68" s="1037"/>
      <c r="Y68" s="1037"/>
      <c r="Z68" s="1037"/>
      <c r="AA68" s="1037">
        <v>-514</v>
      </c>
      <c r="AB68" s="1037"/>
      <c r="AC68" s="1037"/>
      <c r="AD68" s="1037"/>
      <c r="AE68" s="1037"/>
      <c r="AF68" s="1037">
        <v>1490</v>
      </c>
      <c r="AG68" s="1037"/>
      <c r="AH68" s="1037"/>
      <c r="AI68" s="1037"/>
      <c r="AJ68" s="1037"/>
      <c r="AK68" s="1037" t="s">
        <v>508</v>
      </c>
      <c r="AL68" s="1037"/>
      <c r="AM68" s="1037"/>
      <c r="AN68" s="1037"/>
      <c r="AO68" s="1037"/>
      <c r="AP68" s="1037">
        <v>4101</v>
      </c>
      <c r="AQ68" s="1037"/>
      <c r="AR68" s="1037"/>
      <c r="AS68" s="1037"/>
      <c r="AT68" s="1037"/>
      <c r="AU68" s="1037">
        <v>1093</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581</v>
      </c>
      <c r="C69" s="1030"/>
      <c r="D69" s="1030"/>
      <c r="E69" s="1030"/>
      <c r="F69" s="1030"/>
      <c r="G69" s="1030"/>
      <c r="H69" s="1030"/>
      <c r="I69" s="1030"/>
      <c r="J69" s="1030"/>
      <c r="K69" s="1030"/>
      <c r="L69" s="1030"/>
      <c r="M69" s="1030"/>
      <c r="N69" s="1030"/>
      <c r="O69" s="1030"/>
      <c r="P69" s="1031"/>
      <c r="Q69" s="1032">
        <v>5557</v>
      </c>
      <c r="R69" s="1026"/>
      <c r="S69" s="1026"/>
      <c r="T69" s="1026"/>
      <c r="U69" s="1026"/>
      <c r="V69" s="1026">
        <v>6011</v>
      </c>
      <c r="W69" s="1026"/>
      <c r="X69" s="1026"/>
      <c r="Y69" s="1026"/>
      <c r="Z69" s="1026"/>
      <c r="AA69" s="1026">
        <v>-455</v>
      </c>
      <c r="AB69" s="1026"/>
      <c r="AC69" s="1026"/>
      <c r="AD69" s="1026"/>
      <c r="AE69" s="1026"/>
      <c r="AF69" s="1026">
        <v>1266</v>
      </c>
      <c r="AG69" s="1026"/>
      <c r="AH69" s="1026"/>
      <c r="AI69" s="1026"/>
      <c r="AJ69" s="1026"/>
      <c r="AK69" s="1026" t="s">
        <v>508</v>
      </c>
      <c r="AL69" s="1026"/>
      <c r="AM69" s="1026"/>
      <c r="AN69" s="1026"/>
      <c r="AO69" s="1026"/>
      <c r="AP69" s="1026">
        <v>3868</v>
      </c>
      <c r="AQ69" s="1026"/>
      <c r="AR69" s="1026"/>
      <c r="AS69" s="1026"/>
      <c r="AT69" s="1026"/>
      <c r="AU69" s="1026">
        <v>1020</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582</v>
      </c>
      <c r="C70" s="1030"/>
      <c r="D70" s="1030"/>
      <c r="E70" s="1030"/>
      <c r="F70" s="1030"/>
      <c r="G70" s="1030"/>
      <c r="H70" s="1030"/>
      <c r="I70" s="1030"/>
      <c r="J70" s="1030"/>
      <c r="K70" s="1030"/>
      <c r="L70" s="1030"/>
      <c r="M70" s="1030"/>
      <c r="N70" s="1030"/>
      <c r="O70" s="1030"/>
      <c r="P70" s="1031"/>
      <c r="Q70" s="1032">
        <v>961</v>
      </c>
      <c r="R70" s="1026"/>
      <c r="S70" s="1026"/>
      <c r="T70" s="1026"/>
      <c r="U70" s="1026"/>
      <c r="V70" s="1026">
        <v>1020</v>
      </c>
      <c r="W70" s="1026"/>
      <c r="X70" s="1026"/>
      <c r="Y70" s="1026"/>
      <c r="Z70" s="1026"/>
      <c r="AA70" s="1026">
        <v>-59</v>
      </c>
      <c r="AB70" s="1026"/>
      <c r="AC70" s="1026"/>
      <c r="AD70" s="1026"/>
      <c r="AE70" s="1026"/>
      <c r="AF70" s="1026">
        <v>224</v>
      </c>
      <c r="AG70" s="1026"/>
      <c r="AH70" s="1026"/>
      <c r="AI70" s="1026"/>
      <c r="AJ70" s="1026"/>
      <c r="AK70" s="1026" t="s">
        <v>508</v>
      </c>
      <c r="AL70" s="1026"/>
      <c r="AM70" s="1026"/>
      <c r="AN70" s="1026"/>
      <c r="AO70" s="1026"/>
      <c r="AP70" s="1026">
        <v>233</v>
      </c>
      <c r="AQ70" s="1026"/>
      <c r="AR70" s="1026"/>
      <c r="AS70" s="1026"/>
      <c r="AT70" s="1026"/>
      <c r="AU70" s="1026">
        <v>73</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583</v>
      </c>
      <c r="C71" s="1030"/>
      <c r="D71" s="1030"/>
      <c r="E71" s="1030"/>
      <c r="F71" s="1030"/>
      <c r="G71" s="1030"/>
      <c r="H71" s="1030"/>
      <c r="I71" s="1030"/>
      <c r="J71" s="1030"/>
      <c r="K71" s="1030"/>
      <c r="L71" s="1030"/>
      <c r="M71" s="1030"/>
      <c r="N71" s="1030"/>
      <c r="O71" s="1030"/>
      <c r="P71" s="1031"/>
      <c r="Q71" s="1032">
        <v>8902</v>
      </c>
      <c r="R71" s="1026"/>
      <c r="S71" s="1026"/>
      <c r="T71" s="1026"/>
      <c r="U71" s="1026"/>
      <c r="V71" s="1026">
        <v>8340</v>
      </c>
      <c r="W71" s="1026"/>
      <c r="X71" s="1026"/>
      <c r="Y71" s="1026"/>
      <c r="Z71" s="1026"/>
      <c r="AA71" s="1026">
        <v>562</v>
      </c>
      <c r="AB71" s="1026"/>
      <c r="AC71" s="1026"/>
      <c r="AD71" s="1026"/>
      <c r="AE71" s="1026"/>
      <c r="AF71" s="1026">
        <v>562</v>
      </c>
      <c r="AG71" s="1026"/>
      <c r="AH71" s="1026"/>
      <c r="AI71" s="1026"/>
      <c r="AJ71" s="1026"/>
      <c r="AK71" s="1026">
        <v>1027</v>
      </c>
      <c r="AL71" s="1026"/>
      <c r="AM71" s="1026"/>
      <c r="AN71" s="1026"/>
      <c r="AO71" s="1026"/>
      <c r="AP71" s="1026" t="s">
        <v>508</v>
      </c>
      <c r="AQ71" s="1026"/>
      <c r="AR71" s="1026"/>
      <c r="AS71" s="1026"/>
      <c r="AT71" s="1026"/>
      <c r="AU71" s="1026" t="s">
        <v>508</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584</v>
      </c>
      <c r="C72" s="1030"/>
      <c r="D72" s="1030"/>
      <c r="E72" s="1030"/>
      <c r="F72" s="1030"/>
      <c r="G72" s="1030"/>
      <c r="H72" s="1030"/>
      <c r="I72" s="1030"/>
      <c r="J72" s="1030"/>
      <c r="K72" s="1030"/>
      <c r="L72" s="1030"/>
      <c r="M72" s="1030"/>
      <c r="N72" s="1030"/>
      <c r="O72" s="1030"/>
      <c r="P72" s="1031"/>
      <c r="Q72" s="1032">
        <v>8794</v>
      </c>
      <c r="R72" s="1026"/>
      <c r="S72" s="1026"/>
      <c r="T72" s="1026"/>
      <c r="U72" s="1026"/>
      <c r="V72" s="1026">
        <v>8256</v>
      </c>
      <c r="W72" s="1026"/>
      <c r="X72" s="1026"/>
      <c r="Y72" s="1026"/>
      <c r="Z72" s="1026"/>
      <c r="AA72" s="1026">
        <v>538</v>
      </c>
      <c r="AB72" s="1026"/>
      <c r="AC72" s="1026"/>
      <c r="AD72" s="1026"/>
      <c r="AE72" s="1026"/>
      <c r="AF72" s="1026">
        <v>538</v>
      </c>
      <c r="AG72" s="1026"/>
      <c r="AH72" s="1026"/>
      <c r="AI72" s="1026"/>
      <c r="AJ72" s="1026"/>
      <c r="AK72" s="1026">
        <v>1022</v>
      </c>
      <c r="AL72" s="1026"/>
      <c r="AM72" s="1026"/>
      <c r="AN72" s="1026"/>
      <c r="AO72" s="1026"/>
      <c r="AP72" s="1026" t="s">
        <v>508</v>
      </c>
      <c r="AQ72" s="1026"/>
      <c r="AR72" s="1026"/>
      <c r="AS72" s="1026"/>
      <c r="AT72" s="1026"/>
      <c r="AU72" s="1026" t="s">
        <v>508</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585</v>
      </c>
      <c r="C73" s="1030"/>
      <c r="D73" s="1030"/>
      <c r="E73" s="1030"/>
      <c r="F73" s="1030"/>
      <c r="G73" s="1030"/>
      <c r="H73" s="1030"/>
      <c r="I73" s="1030"/>
      <c r="J73" s="1030"/>
      <c r="K73" s="1030"/>
      <c r="L73" s="1030"/>
      <c r="M73" s="1030"/>
      <c r="N73" s="1030"/>
      <c r="O73" s="1030"/>
      <c r="P73" s="1031"/>
      <c r="Q73" s="1032">
        <v>108</v>
      </c>
      <c r="R73" s="1026"/>
      <c r="S73" s="1026"/>
      <c r="T73" s="1026"/>
      <c r="U73" s="1026"/>
      <c r="V73" s="1026">
        <v>84</v>
      </c>
      <c r="W73" s="1026"/>
      <c r="X73" s="1026"/>
      <c r="Y73" s="1026"/>
      <c r="Z73" s="1026"/>
      <c r="AA73" s="1026">
        <v>24</v>
      </c>
      <c r="AB73" s="1026"/>
      <c r="AC73" s="1026"/>
      <c r="AD73" s="1026"/>
      <c r="AE73" s="1026"/>
      <c r="AF73" s="1026">
        <v>24</v>
      </c>
      <c r="AG73" s="1026"/>
      <c r="AH73" s="1026"/>
      <c r="AI73" s="1026"/>
      <c r="AJ73" s="1026"/>
      <c r="AK73" s="1026">
        <v>5</v>
      </c>
      <c r="AL73" s="1026"/>
      <c r="AM73" s="1026"/>
      <c r="AN73" s="1026"/>
      <c r="AO73" s="1026"/>
      <c r="AP73" s="1026" t="s">
        <v>508</v>
      </c>
      <c r="AQ73" s="1026"/>
      <c r="AR73" s="1026"/>
      <c r="AS73" s="1026"/>
      <c r="AT73" s="1026"/>
      <c r="AU73" s="1026" t="s">
        <v>508</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586</v>
      </c>
      <c r="C74" s="1030"/>
      <c r="D74" s="1030"/>
      <c r="E74" s="1030"/>
      <c r="F74" s="1030"/>
      <c r="G74" s="1030"/>
      <c r="H74" s="1030"/>
      <c r="I74" s="1030"/>
      <c r="J74" s="1030"/>
      <c r="K74" s="1030"/>
      <c r="L74" s="1030"/>
      <c r="M74" s="1030"/>
      <c r="N74" s="1030"/>
      <c r="O74" s="1030"/>
      <c r="P74" s="1031"/>
      <c r="Q74" s="1032">
        <v>234858</v>
      </c>
      <c r="R74" s="1026"/>
      <c r="S74" s="1026"/>
      <c r="T74" s="1026"/>
      <c r="U74" s="1026"/>
      <c r="V74" s="1026">
        <v>230466</v>
      </c>
      <c r="W74" s="1026"/>
      <c r="X74" s="1026"/>
      <c r="Y74" s="1026"/>
      <c r="Z74" s="1026"/>
      <c r="AA74" s="1026">
        <v>4392</v>
      </c>
      <c r="AB74" s="1026"/>
      <c r="AC74" s="1026"/>
      <c r="AD74" s="1026"/>
      <c r="AE74" s="1026"/>
      <c r="AF74" s="1026">
        <v>4392</v>
      </c>
      <c r="AG74" s="1026"/>
      <c r="AH74" s="1026"/>
      <c r="AI74" s="1026"/>
      <c r="AJ74" s="1026"/>
      <c r="AK74" s="1026">
        <v>60</v>
      </c>
      <c r="AL74" s="1026"/>
      <c r="AM74" s="1026"/>
      <c r="AN74" s="1026"/>
      <c r="AO74" s="1026"/>
      <c r="AP74" s="1026" t="s">
        <v>587</v>
      </c>
      <c r="AQ74" s="1026"/>
      <c r="AR74" s="1026"/>
      <c r="AS74" s="1026"/>
      <c r="AT74" s="1026"/>
      <c r="AU74" s="1026" t="s">
        <v>587</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588</v>
      </c>
      <c r="C75" s="1030"/>
      <c r="D75" s="1030"/>
      <c r="E75" s="1030"/>
      <c r="F75" s="1030"/>
      <c r="G75" s="1030"/>
      <c r="H75" s="1030"/>
      <c r="I75" s="1030"/>
      <c r="J75" s="1030"/>
      <c r="K75" s="1030"/>
      <c r="L75" s="1030"/>
      <c r="M75" s="1030"/>
      <c r="N75" s="1030"/>
      <c r="O75" s="1030"/>
      <c r="P75" s="1031"/>
      <c r="Q75" s="1033">
        <v>288</v>
      </c>
      <c r="R75" s="1034"/>
      <c r="S75" s="1034"/>
      <c r="T75" s="1034"/>
      <c r="U75" s="1035"/>
      <c r="V75" s="1036">
        <v>280</v>
      </c>
      <c r="W75" s="1034"/>
      <c r="X75" s="1034"/>
      <c r="Y75" s="1034"/>
      <c r="Z75" s="1035"/>
      <c r="AA75" s="1036">
        <v>8</v>
      </c>
      <c r="AB75" s="1034"/>
      <c r="AC75" s="1034"/>
      <c r="AD75" s="1034"/>
      <c r="AE75" s="1035"/>
      <c r="AF75" s="1036">
        <v>8</v>
      </c>
      <c r="AG75" s="1034"/>
      <c r="AH75" s="1034"/>
      <c r="AI75" s="1034"/>
      <c r="AJ75" s="1035"/>
      <c r="AK75" s="1036">
        <v>22</v>
      </c>
      <c r="AL75" s="1034"/>
      <c r="AM75" s="1034"/>
      <c r="AN75" s="1034"/>
      <c r="AO75" s="1035"/>
      <c r="AP75" s="1036" t="s">
        <v>587</v>
      </c>
      <c r="AQ75" s="1034"/>
      <c r="AR75" s="1034"/>
      <c r="AS75" s="1034"/>
      <c r="AT75" s="1035"/>
      <c r="AU75" s="1036" t="s">
        <v>587</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589</v>
      </c>
      <c r="C76" s="1030"/>
      <c r="D76" s="1030"/>
      <c r="E76" s="1030"/>
      <c r="F76" s="1030"/>
      <c r="G76" s="1030"/>
      <c r="H76" s="1030"/>
      <c r="I76" s="1030"/>
      <c r="J76" s="1030"/>
      <c r="K76" s="1030"/>
      <c r="L76" s="1030"/>
      <c r="M76" s="1030"/>
      <c r="N76" s="1030"/>
      <c r="O76" s="1030"/>
      <c r="P76" s="1031"/>
      <c r="Q76" s="1033">
        <v>234570</v>
      </c>
      <c r="R76" s="1034"/>
      <c r="S76" s="1034"/>
      <c r="T76" s="1034"/>
      <c r="U76" s="1035"/>
      <c r="V76" s="1036">
        <v>230186</v>
      </c>
      <c r="W76" s="1034"/>
      <c r="X76" s="1034"/>
      <c r="Y76" s="1034"/>
      <c r="Z76" s="1035"/>
      <c r="AA76" s="1036">
        <v>4384</v>
      </c>
      <c r="AB76" s="1034"/>
      <c r="AC76" s="1034"/>
      <c r="AD76" s="1034"/>
      <c r="AE76" s="1035"/>
      <c r="AF76" s="1036">
        <v>4384</v>
      </c>
      <c r="AG76" s="1034"/>
      <c r="AH76" s="1034"/>
      <c r="AI76" s="1034"/>
      <c r="AJ76" s="1035"/>
      <c r="AK76" s="1036">
        <v>38</v>
      </c>
      <c r="AL76" s="1034"/>
      <c r="AM76" s="1034"/>
      <c r="AN76" s="1034"/>
      <c r="AO76" s="1035"/>
      <c r="AP76" s="1036" t="s">
        <v>587</v>
      </c>
      <c r="AQ76" s="1034"/>
      <c r="AR76" s="1034"/>
      <c r="AS76" s="1034"/>
      <c r="AT76" s="1035"/>
      <c r="AU76" s="1036" t="s">
        <v>587</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388</v>
      </c>
      <c r="B88" s="999" t="s">
        <v>418</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999" t="s">
        <v>419</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420</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421</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424</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425</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426</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427</v>
      </c>
      <c r="AB109" s="949"/>
      <c r="AC109" s="949"/>
      <c r="AD109" s="949"/>
      <c r="AE109" s="950"/>
      <c r="AF109" s="951" t="s">
        <v>305</v>
      </c>
      <c r="AG109" s="949"/>
      <c r="AH109" s="949"/>
      <c r="AI109" s="949"/>
      <c r="AJ109" s="950"/>
      <c r="AK109" s="951" t="s">
        <v>304</v>
      </c>
      <c r="AL109" s="949"/>
      <c r="AM109" s="949"/>
      <c r="AN109" s="949"/>
      <c r="AO109" s="950"/>
      <c r="AP109" s="951" t="s">
        <v>428</v>
      </c>
      <c r="AQ109" s="949"/>
      <c r="AR109" s="949"/>
      <c r="AS109" s="949"/>
      <c r="AT109" s="980"/>
      <c r="AU109" s="948" t="s">
        <v>426</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427</v>
      </c>
      <c r="BR109" s="949"/>
      <c r="BS109" s="949"/>
      <c r="BT109" s="949"/>
      <c r="BU109" s="950"/>
      <c r="BV109" s="951" t="s">
        <v>305</v>
      </c>
      <c r="BW109" s="949"/>
      <c r="BX109" s="949"/>
      <c r="BY109" s="949"/>
      <c r="BZ109" s="950"/>
      <c r="CA109" s="951" t="s">
        <v>304</v>
      </c>
      <c r="CB109" s="949"/>
      <c r="CC109" s="949"/>
      <c r="CD109" s="949"/>
      <c r="CE109" s="950"/>
      <c r="CF109" s="987" t="s">
        <v>428</v>
      </c>
      <c r="CG109" s="987"/>
      <c r="CH109" s="987"/>
      <c r="CI109" s="987"/>
      <c r="CJ109" s="987"/>
      <c r="CK109" s="951" t="s">
        <v>429</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427</v>
      </c>
      <c r="DH109" s="949"/>
      <c r="DI109" s="949"/>
      <c r="DJ109" s="949"/>
      <c r="DK109" s="950"/>
      <c r="DL109" s="951" t="s">
        <v>305</v>
      </c>
      <c r="DM109" s="949"/>
      <c r="DN109" s="949"/>
      <c r="DO109" s="949"/>
      <c r="DP109" s="950"/>
      <c r="DQ109" s="951" t="s">
        <v>304</v>
      </c>
      <c r="DR109" s="949"/>
      <c r="DS109" s="949"/>
      <c r="DT109" s="949"/>
      <c r="DU109" s="950"/>
      <c r="DV109" s="951" t="s">
        <v>428</v>
      </c>
      <c r="DW109" s="949"/>
      <c r="DX109" s="949"/>
      <c r="DY109" s="949"/>
      <c r="DZ109" s="980"/>
    </row>
    <row r="110" spans="1:131" s="247" customFormat="1" ht="26.25" customHeight="1" x14ac:dyDescent="0.15">
      <c r="A110" s="851" t="s">
        <v>430</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4528974</v>
      </c>
      <c r="AB110" s="942"/>
      <c r="AC110" s="942"/>
      <c r="AD110" s="942"/>
      <c r="AE110" s="943"/>
      <c r="AF110" s="944">
        <v>4402239</v>
      </c>
      <c r="AG110" s="942"/>
      <c r="AH110" s="942"/>
      <c r="AI110" s="942"/>
      <c r="AJ110" s="943"/>
      <c r="AK110" s="944">
        <v>4544277</v>
      </c>
      <c r="AL110" s="942"/>
      <c r="AM110" s="942"/>
      <c r="AN110" s="942"/>
      <c r="AO110" s="943"/>
      <c r="AP110" s="945">
        <v>34.9</v>
      </c>
      <c r="AQ110" s="946"/>
      <c r="AR110" s="946"/>
      <c r="AS110" s="946"/>
      <c r="AT110" s="947"/>
      <c r="AU110" s="981" t="s">
        <v>73</v>
      </c>
      <c r="AV110" s="982"/>
      <c r="AW110" s="982"/>
      <c r="AX110" s="982"/>
      <c r="AY110" s="982"/>
      <c r="AZ110" s="907" t="s">
        <v>431</v>
      </c>
      <c r="BA110" s="852"/>
      <c r="BB110" s="852"/>
      <c r="BC110" s="852"/>
      <c r="BD110" s="852"/>
      <c r="BE110" s="852"/>
      <c r="BF110" s="852"/>
      <c r="BG110" s="852"/>
      <c r="BH110" s="852"/>
      <c r="BI110" s="852"/>
      <c r="BJ110" s="852"/>
      <c r="BK110" s="852"/>
      <c r="BL110" s="852"/>
      <c r="BM110" s="852"/>
      <c r="BN110" s="852"/>
      <c r="BO110" s="852"/>
      <c r="BP110" s="853"/>
      <c r="BQ110" s="908">
        <v>43923370</v>
      </c>
      <c r="BR110" s="889"/>
      <c r="BS110" s="889"/>
      <c r="BT110" s="889"/>
      <c r="BU110" s="889"/>
      <c r="BV110" s="889">
        <v>44196437</v>
      </c>
      <c r="BW110" s="889"/>
      <c r="BX110" s="889"/>
      <c r="BY110" s="889"/>
      <c r="BZ110" s="889"/>
      <c r="CA110" s="889">
        <v>44441729</v>
      </c>
      <c r="CB110" s="889"/>
      <c r="CC110" s="889"/>
      <c r="CD110" s="889"/>
      <c r="CE110" s="889"/>
      <c r="CF110" s="913">
        <v>341.8</v>
      </c>
      <c r="CG110" s="914"/>
      <c r="CH110" s="914"/>
      <c r="CI110" s="914"/>
      <c r="CJ110" s="914"/>
      <c r="CK110" s="977" t="s">
        <v>432</v>
      </c>
      <c r="CL110" s="863"/>
      <c r="CM110" s="938" t="s">
        <v>433</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178</v>
      </c>
      <c r="DH110" s="889"/>
      <c r="DI110" s="889"/>
      <c r="DJ110" s="889"/>
      <c r="DK110" s="889"/>
      <c r="DL110" s="889" t="s">
        <v>178</v>
      </c>
      <c r="DM110" s="889"/>
      <c r="DN110" s="889"/>
      <c r="DO110" s="889"/>
      <c r="DP110" s="889"/>
      <c r="DQ110" s="889" t="s">
        <v>178</v>
      </c>
      <c r="DR110" s="889"/>
      <c r="DS110" s="889"/>
      <c r="DT110" s="889"/>
      <c r="DU110" s="889"/>
      <c r="DV110" s="890" t="s">
        <v>178</v>
      </c>
      <c r="DW110" s="890"/>
      <c r="DX110" s="890"/>
      <c r="DY110" s="890"/>
      <c r="DZ110" s="891"/>
    </row>
    <row r="111" spans="1:131" s="247" customFormat="1" ht="26.25" customHeight="1" x14ac:dyDescent="0.15">
      <c r="A111" s="818" t="s">
        <v>434</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435</v>
      </c>
      <c r="AB111" s="970"/>
      <c r="AC111" s="970"/>
      <c r="AD111" s="970"/>
      <c r="AE111" s="971"/>
      <c r="AF111" s="972" t="s">
        <v>435</v>
      </c>
      <c r="AG111" s="970"/>
      <c r="AH111" s="970"/>
      <c r="AI111" s="970"/>
      <c r="AJ111" s="971"/>
      <c r="AK111" s="972" t="s">
        <v>435</v>
      </c>
      <c r="AL111" s="970"/>
      <c r="AM111" s="970"/>
      <c r="AN111" s="970"/>
      <c r="AO111" s="971"/>
      <c r="AP111" s="973" t="s">
        <v>435</v>
      </c>
      <c r="AQ111" s="974"/>
      <c r="AR111" s="974"/>
      <c r="AS111" s="974"/>
      <c r="AT111" s="975"/>
      <c r="AU111" s="983"/>
      <c r="AV111" s="984"/>
      <c r="AW111" s="984"/>
      <c r="AX111" s="984"/>
      <c r="AY111" s="984"/>
      <c r="AZ111" s="859" t="s">
        <v>436</v>
      </c>
      <c r="BA111" s="794"/>
      <c r="BB111" s="794"/>
      <c r="BC111" s="794"/>
      <c r="BD111" s="794"/>
      <c r="BE111" s="794"/>
      <c r="BF111" s="794"/>
      <c r="BG111" s="794"/>
      <c r="BH111" s="794"/>
      <c r="BI111" s="794"/>
      <c r="BJ111" s="794"/>
      <c r="BK111" s="794"/>
      <c r="BL111" s="794"/>
      <c r="BM111" s="794"/>
      <c r="BN111" s="794"/>
      <c r="BO111" s="794"/>
      <c r="BP111" s="795"/>
      <c r="BQ111" s="860">
        <v>159130</v>
      </c>
      <c r="BR111" s="861"/>
      <c r="BS111" s="861"/>
      <c r="BT111" s="861"/>
      <c r="BU111" s="861"/>
      <c r="BV111" s="861">
        <v>148040</v>
      </c>
      <c r="BW111" s="861"/>
      <c r="BX111" s="861"/>
      <c r="BY111" s="861"/>
      <c r="BZ111" s="861"/>
      <c r="CA111" s="861">
        <v>136950</v>
      </c>
      <c r="CB111" s="861"/>
      <c r="CC111" s="861"/>
      <c r="CD111" s="861"/>
      <c r="CE111" s="861"/>
      <c r="CF111" s="922">
        <v>1.1000000000000001</v>
      </c>
      <c r="CG111" s="923"/>
      <c r="CH111" s="923"/>
      <c r="CI111" s="923"/>
      <c r="CJ111" s="923"/>
      <c r="CK111" s="978"/>
      <c r="CL111" s="865"/>
      <c r="CM111" s="868" t="s">
        <v>437</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178</v>
      </c>
      <c r="DH111" s="861"/>
      <c r="DI111" s="861"/>
      <c r="DJ111" s="861"/>
      <c r="DK111" s="861"/>
      <c r="DL111" s="861" t="s">
        <v>178</v>
      </c>
      <c r="DM111" s="861"/>
      <c r="DN111" s="861"/>
      <c r="DO111" s="861"/>
      <c r="DP111" s="861"/>
      <c r="DQ111" s="861" t="s">
        <v>178</v>
      </c>
      <c r="DR111" s="861"/>
      <c r="DS111" s="861"/>
      <c r="DT111" s="861"/>
      <c r="DU111" s="861"/>
      <c r="DV111" s="838" t="s">
        <v>178</v>
      </c>
      <c r="DW111" s="838"/>
      <c r="DX111" s="838"/>
      <c r="DY111" s="838"/>
      <c r="DZ111" s="839"/>
    </row>
    <row r="112" spans="1:131" s="247" customFormat="1" ht="26.25" customHeight="1" x14ac:dyDescent="0.15">
      <c r="A112" s="963" t="s">
        <v>438</v>
      </c>
      <c r="B112" s="964"/>
      <c r="C112" s="794" t="s">
        <v>439</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178</v>
      </c>
      <c r="AB112" s="824"/>
      <c r="AC112" s="824"/>
      <c r="AD112" s="824"/>
      <c r="AE112" s="825"/>
      <c r="AF112" s="826" t="s">
        <v>178</v>
      </c>
      <c r="AG112" s="824"/>
      <c r="AH112" s="824"/>
      <c r="AI112" s="824"/>
      <c r="AJ112" s="825"/>
      <c r="AK112" s="826" t="s">
        <v>440</v>
      </c>
      <c r="AL112" s="824"/>
      <c r="AM112" s="824"/>
      <c r="AN112" s="824"/>
      <c r="AO112" s="825"/>
      <c r="AP112" s="871" t="s">
        <v>178</v>
      </c>
      <c r="AQ112" s="872"/>
      <c r="AR112" s="872"/>
      <c r="AS112" s="872"/>
      <c r="AT112" s="873"/>
      <c r="AU112" s="983"/>
      <c r="AV112" s="984"/>
      <c r="AW112" s="984"/>
      <c r="AX112" s="984"/>
      <c r="AY112" s="984"/>
      <c r="AZ112" s="859" t="s">
        <v>441</v>
      </c>
      <c r="BA112" s="794"/>
      <c r="BB112" s="794"/>
      <c r="BC112" s="794"/>
      <c r="BD112" s="794"/>
      <c r="BE112" s="794"/>
      <c r="BF112" s="794"/>
      <c r="BG112" s="794"/>
      <c r="BH112" s="794"/>
      <c r="BI112" s="794"/>
      <c r="BJ112" s="794"/>
      <c r="BK112" s="794"/>
      <c r="BL112" s="794"/>
      <c r="BM112" s="794"/>
      <c r="BN112" s="794"/>
      <c r="BO112" s="794"/>
      <c r="BP112" s="795"/>
      <c r="BQ112" s="860">
        <v>2585618</v>
      </c>
      <c r="BR112" s="861"/>
      <c r="BS112" s="861"/>
      <c r="BT112" s="861"/>
      <c r="BU112" s="861"/>
      <c r="BV112" s="861">
        <v>2479845</v>
      </c>
      <c r="BW112" s="861"/>
      <c r="BX112" s="861"/>
      <c r="BY112" s="861"/>
      <c r="BZ112" s="861"/>
      <c r="CA112" s="861">
        <v>2376067</v>
      </c>
      <c r="CB112" s="861"/>
      <c r="CC112" s="861"/>
      <c r="CD112" s="861"/>
      <c r="CE112" s="861"/>
      <c r="CF112" s="922">
        <v>18.3</v>
      </c>
      <c r="CG112" s="923"/>
      <c r="CH112" s="923"/>
      <c r="CI112" s="923"/>
      <c r="CJ112" s="923"/>
      <c r="CK112" s="978"/>
      <c r="CL112" s="865"/>
      <c r="CM112" s="868" t="s">
        <v>442</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440</v>
      </c>
      <c r="DH112" s="861"/>
      <c r="DI112" s="861"/>
      <c r="DJ112" s="861"/>
      <c r="DK112" s="861"/>
      <c r="DL112" s="861" t="s">
        <v>178</v>
      </c>
      <c r="DM112" s="861"/>
      <c r="DN112" s="861"/>
      <c r="DO112" s="861"/>
      <c r="DP112" s="861"/>
      <c r="DQ112" s="861" t="s">
        <v>178</v>
      </c>
      <c r="DR112" s="861"/>
      <c r="DS112" s="861"/>
      <c r="DT112" s="861"/>
      <c r="DU112" s="861"/>
      <c r="DV112" s="838" t="s">
        <v>178</v>
      </c>
      <c r="DW112" s="838"/>
      <c r="DX112" s="838"/>
      <c r="DY112" s="838"/>
      <c r="DZ112" s="839"/>
    </row>
    <row r="113" spans="1:130" s="247" customFormat="1" ht="26.25" customHeight="1" x14ac:dyDescent="0.15">
      <c r="A113" s="965"/>
      <c r="B113" s="966"/>
      <c r="C113" s="794" t="s">
        <v>443</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246495</v>
      </c>
      <c r="AB113" s="970"/>
      <c r="AC113" s="970"/>
      <c r="AD113" s="970"/>
      <c r="AE113" s="971"/>
      <c r="AF113" s="972">
        <v>266223</v>
      </c>
      <c r="AG113" s="970"/>
      <c r="AH113" s="970"/>
      <c r="AI113" s="970"/>
      <c r="AJ113" s="971"/>
      <c r="AK113" s="972">
        <v>248000</v>
      </c>
      <c r="AL113" s="970"/>
      <c r="AM113" s="970"/>
      <c r="AN113" s="970"/>
      <c r="AO113" s="971"/>
      <c r="AP113" s="973">
        <v>1.9</v>
      </c>
      <c r="AQ113" s="974"/>
      <c r="AR113" s="974"/>
      <c r="AS113" s="974"/>
      <c r="AT113" s="975"/>
      <c r="AU113" s="983"/>
      <c r="AV113" s="984"/>
      <c r="AW113" s="984"/>
      <c r="AX113" s="984"/>
      <c r="AY113" s="984"/>
      <c r="AZ113" s="859" t="s">
        <v>444</v>
      </c>
      <c r="BA113" s="794"/>
      <c r="BB113" s="794"/>
      <c r="BC113" s="794"/>
      <c r="BD113" s="794"/>
      <c r="BE113" s="794"/>
      <c r="BF113" s="794"/>
      <c r="BG113" s="794"/>
      <c r="BH113" s="794"/>
      <c r="BI113" s="794"/>
      <c r="BJ113" s="794"/>
      <c r="BK113" s="794"/>
      <c r="BL113" s="794"/>
      <c r="BM113" s="794"/>
      <c r="BN113" s="794"/>
      <c r="BO113" s="794"/>
      <c r="BP113" s="795"/>
      <c r="BQ113" s="860">
        <v>1138589</v>
      </c>
      <c r="BR113" s="861"/>
      <c r="BS113" s="861"/>
      <c r="BT113" s="861"/>
      <c r="BU113" s="861"/>
      <c r="BV113" s="861">
        <v>1083522</v>
      </c>
      <c r="BW113" s="861"/>
      <c r="BX113" s="861"/>
      <c r="BY113" s="861"/>
      <c r="BZ113" s="861"/>
      <c r="CA113" s="861">
        <v>1093091</v>
      </c>
      <c r="CB113" s="861"/>
      <c r="CC113" s="861"/>
      <c r="CD113" s="861"/>
      <c r="CE113" s="861"/>
      <c r="CF113" s="922">
        <v>8.4</v>
      </c>
      <c r="CG113" s="923"/>
      <c r="CH113" s="923"/>
      <c r="CI113" s="923"/>
      <c r="CJ113" s="923"/>
      <c r="CK113" s="978"/>
      <c r="CL113" s="865"/>
      <c r="CM113" s="868" t="s">
        <v>445</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178</v>
      </c>
      <c r="DH113" s="824"/>
      <c r="DI113" s="824"/>
      <c r="DJ113" s="824"/>
      <c r="DK113" s="825"/>
      <c r="DL113" s="826" t="s">
        <v>178</v>
      </c>
      <c r="DM113" s="824"/>
      <c r="DN113" s="824"/>
      <c r="DO113" s="824"/>
      <c r="DP113" s="825"/>
      <c r="DQ113" s="826" t="s">
        <v>178</v>
      </c>
      <c r="DR113" s="824"/>
      <c r="DS113" s="824"/>
      <c r="DT113" s="824"/>
      <c r="DU113" s="825"/>
      <c r="DV113" s="871" t="s">
        <v>178</v>
      </c>
      <c r="DW113" s="872"/>
      <c r="DX113" s="872"/>
      <c r="DY113" s="872"/>
      <c r="DZ113" s="873"/>
    </row>
    <row r="114" spans="1:130" s="247" customFormat="1" ht="26.25" customHeight="1" x14ac:dyDescent="0.15">
      <c r="A114" s="965"/>
      <c r="B114" s="966"/>
      <c r="C114" s="794" t="s">
        <v>446</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83572</v>
      </c>
      <c r="AB114" s="824"/>
      <c r="AC114" s="824"/>
      <c r="AD114" s="824"/>
      <c r="AE114" s="825"/>
      <c r="AF114" s="826">
        <v>83242</v>
      </c>
      <c r="AG114" s="824"/>
      <c r="AH114" s="824"/>
      <c r="AI114" s="824"/>
      <c r="AJ114" s="825"/>
      <c r="AK114" s="826">
        <v>72524</v>
      </c>
      <c r="AL114" s="824"/>
      <c r="AM114" s="824"/>
      <c r="AN114" s="824"/>
      <c r="AO114" s="825"/>
      <c r="AP114" s="871">
        <v>0.6</v>
      </c>
      <c r="AQ114" s="872"/>
      <c r="AR114" s="872"/>
      <c r="AS114" s="872"/>
      <c r="AT114" s="873"/>
      <c r="AU114" s="983"/>
      <c r="AV114" s="984"/>
      <c r="AW114" s="984"/>
      <c r="AX114" s="984"/>
      <c r="AY114" s="984"/>
      <c r="AZ114" s="859" t="s">
        <v>447</v>
      </c>
      <c r="BA114" s="794"/>
      <c r="BB114" s="794"/>
      <c r="BC114" s="794"/>
      <c r="BD114" s="794"/>
      <c r="BE114" s="794"/>
      <c r="BF114" s="794"/>
      <c r="BG114" s="794"/>
      <c r="BH114" s="794"/>
      <c r="BI114" s="794"/>
      <c r="BJ114" s="794"/>
      <c r="BK114" s="794"/>
      <c r="BL114" s="794"/>
      <c r="BM114" s="794"/>
      <c r="BN114" s="794"/>
      <c r="BO114" s="794"/>
      <c r="BP114" s="795"/>
      <c r="BQ114" s="860">
        <v>1932363</v>
      </c>
      <c r="BR114" s="861"/>
      <c r="BS114" s="861"/>
      <c r="BT114" s="861"/>
      <c r="BU114" s="861"/>
      <c r="BV114" s="861">
        <v>2057769</v>
      </c>
      <c r="BW114" s="861"/>
      <c r="BX114" s="861"/>
      <c r="BY114" s="861"/>
      <c r="BZ114" s="861"/>
      <c r="CA114" s="861">
        <v>2084519</v>
      </c>
      <c r="CB114" s="861"/>
      <c r="CC114" s="861"/>
      <c r="CD114" s="861"/>
      <c r="CE114" s="861"/>
      <c r="CF114" s="922">
        <v>16</v>
      </c>
      <c r="CG114" s="923"/>
      <c r="CH114" s="923"/>
      <c r="CI114" s="923"/>
      <c r="CJ114" s="923"/>
      <c r="CK114" s="978"/>
      <c r="CL114" s="865"/>
      <c r="CM114" s="868" t="s">
        <v>448</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178</v>
      </c>
      <c r="DH114" s="824"/>
      <c r="DI114" s="824"/>
      <c r="DJ114" s="824"/>
      <c r="DK114" s="825"/>
      <c r="DL114" s="826" t="s">
        <v>178</v>
      </c>
      <c r="DM114" s="824"/>
      <c r="DN114" s="824"/>
      <c r="DO114" s="824"/>
      <c r="DP114" s="825"/>
      <c r="DQ114" s="826" t="s">
        <v>178</v>
      </c>
      <c r="DR114" s="824"/>
      <c r="DS114" s="824"/>
      <c r="DT114" s="824"/>
      <c r="DU114" s="825"/>
      <c r="DV114" s="871" t="s">
        <v>178</v>
      </c>
      <c r="DW114" s="872"/>
      <c r="DX114" s="872"/>
      <c r="DY114" s="872"/>
      <c r="DZ114" s="873"/>
    </row>
    <row r="115" spans="1:130" s="247" customFormat="1" ht="26.25" customHeight="1" x14ac:dyDescent="0.15">
      <c r="A115" s="965"/>
      <c r="B115" s="966"/>
      <c r="C115" s="794" t="s">
        <v>449</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178</v>
      </c>
      <c r="AB115" s="970"/>
      <c r="AC115" s="970"/>
      <c r="AD115" s="970"/>
      <c r="AE115" s="971"/>
      <c r="AF115" s="972" t="s">
        <v>178</v>
      </c>
      <c r="AG115" s="970"/>
      <c r="AH115" s="970"/>
      <c r="AI115" s="970"/>
      <c r="AJ115" s="971"/>
      <c r="AK115" s="972" t="s">
        <v>178</v>
      </c>
      <c r="AL115" s="970"/>
      <c r="AM115" s="970"/>
      <c r="AN115" s="970"/>
      <c r="AO115" s="971"/>
      <c r="AP115" s="973" t="s">
        <v>178</v>
      </c>
      <c r="AQ115" s="974"/>
      <c r="AR115" s="974"/>
      <c r="AS115" s="974"/>
      <c r="AT115" s="975"/>
      <c r="AU115" s="983"/>
      <c r="AV115" s="984"/>
      <c r="AW115" s="984"/>
      <c r="AX115" s="984"/>
      <c r="AY115" s="984"/>
      <c r="AZ115" s="859" t="s">
        <v>450</v>
      </c>
      <c r="BA115" s="794"/>
      <c r="BB115" s="794"/>
      <c r="BC115" s="794"/>
      <c r="BD115" s="794"/>
      <c r="BE115" s="794"/>
      <c r="BF115" s="794"/>
      <c r="BG115" s="794"/>
      <c r="BH115" s="794"/>
      <c r="BI115" s="794"/>
      <c r="BJ115" s="794"/>
      <c r="BK115" s="794"/>
      <c r="BL115" s="794"/>
      <c r="BM115" s="794"/>
      <c r="BN115" s="794"/>
      <c r="BO115" s="794"/>
      <c r="BP115" s="795"/>
      <c r="BQ115" s="860">
        <v>121172</v>
      </c>
      <c r="BR115" s="861"/>
      <c r="BS115" s="861"/>
      <c r="BT115" s="861"/>
      <c r="BU115" s="861"/>
      <c r="BV115" s="861">
        <v>112246</v>
      </c>
      <c r="BW115" s="861"/>
      <c r="BX115" s="861"/>
      <c r="BY115" s="861"/>
      <c r="BZ115" s="861"/>
      <c r="CA115" s="861">
        <v>105617</v>
      </c>
      <c r="CB115" s="861"/>
      <c r="CC115" s="861"/>
      <c r="CD115" s="861"/>
      <c r="CE115" s="861"/>
      <c r="CF115" s="922">
        <v>0.8</v>
      </c>
      <c r="CG115" s="923"/>
      <c r="CH115" s="923"/>
      <c r="CI115" s="923"/>
      <c r="CJ115" s="923"/>
      <c r="CK115" s="978"/>
      <c r="CL115" s="865"/>
      <c r="CM115" s="859" t="s">
        <v>451</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178</v>
      </c>
      <c r="DH115" s="824"/>
      <c r="DI115" s="824"/>
      <c r="DJ115" s="824"/>
      <c r="DK115" s="825"/>
      <c r="DL115" s="826" t="s">
        <v>178</v>
      </c>
      <c r="DM115" s="824"/>
      <c r="DN115" s="824"/>
      <c r="DO115" s="824"/>
      <c r="DP115" s="825"/>
      <c r="DQ115" s="826" t="s">
        <v>178</v>
      </c>
      <c r="DR115" s="824"/>
      <c r="DS115" s="824"/>
      <c r="DT115" s="824"/>
      <c r="DU115" s="825"/>
      <c r="DV115" s="871" t="s">
        <v>440</v>
      </c>
      <c r="DW115" s="872"/>
      <c r="DX115" s="872"/>
      <c r="DY115" s="872"/>
      <c r="DZ115" s="873"/>
    </row>
    <row r="116" spans="1:130" s="247" customFormat="1" ht="26.25" customHeight="1" x14ac:dyDescent="0.15">
      <c r="A116" s="967"/>
      <c r="B116" s="968"/>
      <c r="C116" s="927" t="s">
        <v>452</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3648</v>
      </c>
      <c r="AB116" s="824"/>
      <c r="AC116" s="824"/>
      <c r="AD116" s="824"/>
      <c r="AE116" s="825"/>
      <c r="AF116" s="826">
        <v>924</v>
      </c>
      <c r="AG116" s="824"/>
      <c r="AH116" s="824"/>
      <c r="AI116" s="824"/>
      <c r="AJ116" s="825"/>
      <c r="AK116" s="826">
        <v>1012</v>
      </c>
      <c r="AL116" s="824"/>
      <c r="AM116" s="824"/>
      <c r="AN116" s="824"/>
      <c r="AO116" s="825"/>
      <c r="AP116" s="871">
        <v>0</v>
      </c>
      <c r="AQ116" s="872"/>
      <c r="AR116" s="872"/>
      <c r="AS116" s="872"/>
      <c r="AT116" s="873"/>
      <c r="AU116" s="983"/>
      <c r="AV116" s="984"/>
      <c r="AW116" s="984"/>
      <c r="AX116" s="984"/>
      <c r="AY116" s="984"/>
      <c r="AZ116" s="910" t="s">
        <v>453</v>
      </c>
      <c r="BA116" s="911"/>
      <c r="BB116" s="911"/>
      <c r="BC116" s="911"/>
      <c r="BD116" s="911"/>
      <c r="BE116" s="911"/>
      <c r="BF116" s="911"/>
      <c r="BG116" s="911"/>
      <c r="BH116" s="911"/>
      <c r="BI116" s="911"/>
      <c r="BJ116" s="911"/>
      <c r="BK116" s="911"/>
      <c r="BL116" s="911"/>
      <c r="BM116" s="911"/>
      <c r="BN116" s="911"/>
      <c r="BO116" s="911"/>
      <c r="BP116" s="912"/>
      <c r="BQ116" s="860" t="s">
        <v>178</v>
      </c>
      <c r="BR116" s="861"/>
      <c r="BS116" s="861"/>
      <c r="BT116" s="861"/>
      <c r="BU116" s="861"/>
      <c r="BV116" s="861" t="s">
        <v>178</v>
      </c>
      <c r="BW116" s="861"/>
      <c r="BX116" s="861"/>
      <c r="BY116" s="861"/>
      <c r="BZ116" s="861"/>
      <c r="CA116" s="861" t="s">
        <v>178</v>
      </c>
      <c r="CB116" s="861"/>
      <c r="CC116" s="861"/>
      <c r="CD116" s="861"/>
      <c r="CE116" s="861"/>
      <c r="CF116" s="922" t="s">
        <v>178</v>
      </c>
      <c r="CG116" s="923"/>
      <c r="CH116" s="923"/>
      <c r="CI116" s="923"/>
      <c r="CJ116" s="923"/>
      <c r="CK116" s="978"/>
      <c r="CL116" s="865"/>
      <c r="CM116" s="868" t="s">
        <v>454</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178</v>
      </c>
      <c r="DH116" s="824"/>
      <c r="DI116" s="824"/>
      <c r="DJ116" s="824"/>
      <c r="DK116" s="825"/>
      <c r="DL116" s="826" t="s">
        <v>178</v>
      </c>
      <c r="DM116" s="824"/>
      <c r="DN116" s="824"/>
      <c r="DO116" s="824"/>
      <c r="DP116" s="825"/>
      <c r="DQ116" s="826" t="s">
        <v>178</v>
      </c>
      <c r="DR116" s="824"/>
      <c r="DS116" s="824"/>
      <c r="DT116" s="824"/>
      <c r="DU116" s="825"/>
      <c r="DV116" s="871" t="s">
        <v>178</v>
      </c>
      <c r="DW116" s="872"/>
      <c r="DX116" s="872"/>
      <c r="DY116" s="872"/>
      <c r="DZ116" s="873"/>
    </row>
    <row r="117" spans="1:130" s="247" customFormat="1" ht="26.25" customHeight="1" x14ac:dyDescent="0.15">
      <c r="A117" s="948" t="s">
        <v>186</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455</v>
      </c>
      <c r="Z117" s="950"/>
      <c r="AA117" s="955">
        <v>4862689</v>
      </c>
      <c r="AB117" s="956"/>
      <c r="AC117" s="956"/>
      <c r="AD117" s="956"/>
      <c r="AE117" s="957"/>
      <c r="AF117" s="958">
        <v>4752628</v>
      </c>
      <c r="AG117" s="956"/>
      <c r="AH117" s="956"/>
      <c r="AI117" s="956"/>
      <c r="AJ117" s="957"/>
      <c r="AK117" s="958">
        <v>4865813</v>
      </c>
      <c r="AL117" s="956"/>
      <c r="AM117" s="956"/>
      <c r="AN117" s="956"/>
      <c r="AO117" s="957"/>
      <c r="AP117" s="959"/>
      <c r="AQ117" s="960"/>
      <c r="AR117" s="960"/>
      <c r="AS117" s="960"/>
      <c r="AT117" s="961"/>
      <c r="AU117" s="983"/>
      <c r="AV117" s="984"/>
      <c r="AW117" s="984"/>
      <c r="AX117" s="984"/>
      <c r="AY117" s="984"/>
      <c r="AZ117" s="910" t="s">
        <v>456</v>
      </c>
      <c r="BA117" s="911"/>
      <c r="BB117" s="911"/>
      <c r="BC117" s="911"/>
      <c r="BD117" s="911"/>
      <c r="BE117" s="911"/>
      <c r="BF117" s="911"/>
      <c r="BG117" s="911"/>
      <c r="BH117" s="911"/>
      <c r="BI117" s="911"/>
      <c r="BJ117" s="911"/>
      <c r="BK117" s="911"/>
      <c r="BL117" s="911"/>
      <c r="BM117" s="911"/>
      <c r="BN117" s="911"/>
      <c r="BO117" s="911"/>
      <c r="BP117" s="912"/>
      <c r="BQ117" s="860" t="s">
        <v>178</v>
      </c>
      <c r="BR117" s="861"/>
      <c r="BS117" s="861"/>
      <c r="BT117" s="861"/>
      <c r="BU117" s="861"/>
      <c r="BV117" s="861" t="s">
        <v>178</v>
      </c>
      <c r="BW117" s="861"/>
      <c r="BX117" s="861"/>
      <c r="BY117" s="861"/>
      <c r="BZ117" s="861"/>
      <c r="CA117" s="861" t="s">
        <v>178</v>
      </c>
      <c r="CB117" s="861"/>
      <c r="CC117" s="861"/>
      <c r="CD117" s="861"/>
      <c r="CE117" s="861"/>
      <c r="CF117" s="922" t="s">
        <v>440</v>
      </c>
      <c r="CG117" s="923"/>
      <c r="CH117" s="923"/>
      <c r="CI117" s="923"/>
      <c r="CJ117" s="923"/>
      <c r="CK117" s="978"/>
      <c r="CL117" s="865"/>
      <c r="CM117" s="868" t="s">
        <v>457</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178</v>
      </c>
      <c r="DH117" s="824"/>
      <c r="DI117" s="824"/>
      <c r="DJ117" s="824"/>
      <c r="DK117" s="825"/>
      <c r="DL117" s="826" t="s">
        <v>178</v>
      </c>
      <c r="DM117" s="824"/>
      <c r="DN117" s="824"/>
      <c r="DO117" s="824"/>
      <c r="DP117" s="825"/>
      <c r="DQ117" s="826" t="s">
        <v>178</v>
      </c>
      <c r="DR117" s="824"/>
      <c r="DS117" s="824"/>
      <c r="DT117" s="824"/>
      <c r="DU117" s="825"/>
      <c r="DV117" s="871" t="s">
        <v>178</v>
      </c>
      <c r="DW117" s="872"/>
      <c r="DX117" s="872"/>
      <c r="DY117" s="872"/>
      <c r="DZ117" s="873"/>
    </row>
    <row r="118" spans="1:130" s="247" customFormat="1" ht="26.25" customHeight="1" x14ac:dyDescent="0.15">
      <c r="A118" s="948" t="s">
        <v>429</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427</v>
      </c>
      <c r="AB118" s="949"/>
      <c r="AC118" s="949"/>
      <c r="AD118" s="949"/>
      <c r="AE118" s="950"/>
      <c r="AF118" s="951" t="s">
        <v>305</v>
      </c>
      <c r="AG118" s="949"/>
      <c r="AH118" s="949"/>
      <c r="AI118" s="949"/>
      <c r="AJ118" s="950"/>
      <c r="AK118" s="951" t="s">
        <v>304</v>
      </c>
      <c r="AL118" s="949"/>
      <c r="AM118" s="949"/>
      <c r="AN118" s="949"/>
      <c r="AO118" s="950"/>
      <c r="AP118" s="952" t="s">
        <v>428</v>
      </c>
      <c r="AQ118" s="953"/>
      <c r="AR118" s="953"/>
      <c r="AS118" s="953"/>
      <c r="AT118" s="954"/>
      <c r="AU118" s="983"/>
      <c r="AV118" s="984"/>
      <c r="AW118" s="984"/>
      <c r="AX118" s="984"/>
      <c r="AY118" s="984"/>
      <c r="AZ118" s="926" t="s">
        <v>458</v>
      </c>
      <c r="BA118" s="927"/>
      <c r="BB118" s="927"/>
      <c r="BC118" s="927"/>
      <c r="BD118" s="927"/>
      <c r="BE118" s="927"/>
      <c r="BF118" s="927"/>
      <c r="BG118" s="927"/>
      <c r="BH118" s="927"/>
      <c r="BI118" s="927"/>
      <c r="BJ118" s="927"/>
      <c r="BK118" s="927"/>
      <c r="BL118" s="927"/>
      <c r="BM118" s="927"/>
      <c r="BN118" s="927"/>
      <c r="BO118" s="927"/>
      <c r="BP118" s="928"/>
      <c r="BQ118" s="929" t="s">
        <v>178</v>
      </c>
      <c r="BR118" s="892"/>
      <c r="BS118" s="892"/>
      <c r="BT118" s="892"/>
      <c r="BU118" s="892"/>
      <c r="BV118" s="892" t="s">
        <v>178</v>
      </c>
      <c r="BW118" s="892"/>
      <c r="BX118" s="892"/>
      <c r="BY118" s="892"/>
      <c r="BZ118" s="892"/>
      <c r="CA118" s="892" t="s">
        <v>178</v>
      </c>
      <c r="CB118" s="892"/>
      <c r="CC118" s="892"/>
      <c r="CD118" s="892"/>
      <c r="CE118" s="892"/>
      <c r="CF118" s="922" t="s">
        <v>178</v>
      </c>
      <c r="CG118" s="923"/>
      <c r="CH118" s="923"/>
      <c r="CI118" s="923"/>
      <c r="CJ118" s="923"/>
      <c r="CK118" s="978"/>
      <c r="CL118" s="865"/>
      <c r="CM118" s="868" t="s">
        <v>459</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v>159130</v>
      </c>
      <c r="DH118" s="824"/>
      <c r="DI118" s="824"/>
      <c r="DJ118" s="824"/>
      <c r="DK118" s="825"/>
      <c r="DL118" s="826">
        <v>148040</v>
      </c>
      <c r="DM118" s="824"/>
      <c r="DN118" s="824"/>
      <c r="DO118" s="824"/>
      <c r="DP118" s="825"/>
      <c r="DQ118" s="826">
        <v>136950</v>
      </c>
      <c r="DR118" s="824"/>
      <c r="DS118" s="824"/>
      <c r="DT118" s="824"/>
      <c r="DU118" s="825"/>
      <c r="DV118" s="871">
        <v>1.1000000000000001</v>
      </c>
      <c r="DW118" s="872"/>
      <c r="DX118" s="872"/>
      <c r="DY118" s="872"/>
      <c r="DZ118" s="873"/>
    </row>
    <row r="119" spans="1:130" s="247" customFormat="1" ht="26.25" customHeight="1" x14ac:dyDescent="0.15">
      <c r="A119" s="862" t="s">
        <v>432</v>
      </c>
      <c r="B119" s="863"/>
      <c r="C119" s="938" t="s">
        <v>433</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178</v>
      </c>
      <c r="AB119" s="942"/>
      <c r="AC119" s="942"/>
      <c r="AD119" s="942"/>
      <c r="AE119" s="943"/>
      <c r="AF119" s="944" t="s">
        <v>178</v>
      </c>
      <c r="AG119" s="942"/>
      <c r="AH119" s="942"/>
      <c r="AI119" s="942"/>
      <c r="AJ119" s="943"/>
      <c r="AK119" s="944" t="s">
        <v>178</v>
      </c>
      <c r="AL119" s="942"/>
      <c r="AM119" s="942"/>
      <c r="AN119" s="942"/>
      <c r="AO119" s="943"/>
      <c r="AP119" s="945" t="s">
        <v>178</v>
      </c>
      <c r="AQ119" s="946"/>
      <c r="AR119" s="946"/>
      <c r="AS119" s="946"/>
      <c r="AT119" s="947"/>
      <c r="AU119" s="985"/>
      <c r="AV119" s="986"/>
      <c r="AW119" s="986"/>
      <c r="AX119" s="986"/>
      <c r="AY119" s="986"/>
      <c r="AZ119" s="278" t="s">
        <v>186</v>
      </c>
      <c r="BA119" s="278"/>
      <c r="BB119" s="278"/>
      <c r="BC119" s="278"/>
      <c r="BD119" s="278"/>
      <c r="BE119" s="278"/>
      <c r="BF119" s="278"/>
      <c r="BG119" s="278"/>
      <c r="BH119" s="278"/>
      <c r="BI119" s="278"/>
      <c r="BJ119" s="278"/>
      <c r="BK119" s="278"/>
      <c r="BL119" s="278"/>
      <c r="BM119" s="278"/>
      <c r="BN119" s="278"/>
      <c r="BO119" s="924" t="s">
        <v>460</v>
      </c>
      <c r="BP119" s="925"/>
      <c r="BQ119" s="929">
        <v>49860242</v>
      </c>
      <c r="BR119" s="892"/>
      <c r="BS119" s="892"/>
      <c r="BT119" s="892"/>
      <c r="BU119" s="892"/>
      <c r="BV119" s="892">
        <v>50077859</v>
      </c>
      <c r="BW119" s="892"/>
      <c r="BX119" s="892"/>
      <c r="BY119" s="892"/>
      <c r="BZ119" s="892"/>
      <c r="CA119" s="892">
        <v>50237973</v>
      </c>
      <c r="CB119" s="892"/>
      <c r="CC119" s="892"/>
      <c r="CD119" s="892"/>
      <c r="CE119" s="892"/>
      <c r="CF119" s="790"/>
      <c r="CG119" s="791"/>
      <c r="CH119" s="791"/>
      <c r="CI119" s="791"/>
      <c r="CJ119" s="881"/>
      <c r="CK119" s="979"/>
      <c r="CL119" s="867"/>
      <c r="CM119" s="885" t="s">
        <v>461</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178</v>
      </c>
      <c r="DH119" s="807"/>
      <c r="DI119" s="807"/>
      <c r="DJ119" s="807"/>
      <c r="DK119" s="808"/>
      <c r="DL119" s="809" t="s">
        <v>178</v>
      </c>
      <c r="DM119" s="807"/>
      <c r="DN119" s="807"/>
      <c r="DO119" s="807"/>
      <c r="DP119" s="808"/>
      <c r="DQ119" s="809" t="s">
        <v>178</v>
      </c>
      <c r="DR119" s="807"/>
      <c r="DS119" s="807"/>
      <c r="DT119" s="807"/>
      <c r="DU119" s="808"/>
      <c r="DV119" s="895" t="s">
        <v>178</v>
      </c>
      <c r="DW119" s="896"/>
      <c r="DX119" s="896"/>
      <c r="DY119" s="896"/>
      <c r="DZ119" s="897"/>
    </row>
    <row r="120" spans="1:130" s="247" customFormat="1" ht="26.25" customHeight="1" x14ac:dyDescent="0.15">
      <c r="A120" s="864"/>
      <c r="B120" s="865"/>
      <c r="C120" s="868" t="s">
        <v>437</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178</v>
      </c>
      <c r="AB120" s="824"/>
      <c r="AC120" s="824"/>
      <c r="AD120" s="824"/>
      <c r="AE120" s="825"/>
      <c r="AF120" s="826" t="s">
        <v>178</v>
      </c>
      <c r="AG120" s="824"/>
      <c r="AH120" s="824"/>
      <c r="AI120" s="824"/>
      <c r="AJ120" s="825"/>
      <c r="AK120" s="826" t="s">
        <v>178</v>
      </c>
      <c r="AL120" s="824"/>
      <c r="AM120" s="824"/>
      <c r="AN120" s="824"/>
      <c r="AO120" s="825"/>
      <c r="AP120" s="871" t="s">
        <v>440</v>
      </c>
      <c r="AQ120" s="872"/>
      <c r="AR120" s="872"/>
      <c r="AS120" s="872"/>
      <c r="AT120" s="873"/>
      <c r="AU120" s="930" t="s">
        <v>462</v>
      </c>
      <c r="AV120" s="931"/>
      <c r="AW120" s="931"/>
      <c r="AX120" s="931"/>
      <c r="AY120" s="932"/>
      <c r="AZ120" s="907" t="s">
        <v>463</v>
      </c>
      <c r="BA120" s="852"/>
      <c r="BB120" s="852"/>
      <c r="BC120" s="852"/>
      <c r="BD120" s="852"/>
      <c r="BE120" s="852"/>
      <c r="BF120" s="852"/>
      <c r="BG120" s="852"/>
      <c r="BH120" s="852"/>
      <c r="BI120" s="852"/>
      <c r="BJ120" s="852"/>
      <c r="BK120" s="852"/>
      <c r="BL120" s="852"/>
      <c r="BM120" s="852"/>
      <c r="BN120" s="852"/>
      <c r="BO120" s="852"/>
      <c r="BP120" s="853"/>
      <c r="BQ120" s="908">
        <v>11225808</v>
      </c>
      <c r="BR120" s="889"/>
      <c r="BS120" s="889"/>
      <c r="BT120" s="889"/>
      <c r="BU120" s="889"/>
      <c r="BV120" s="889">
        <v>11242745</v>
      </c>
      <c r="BW120" s="889"/>
      <c r="BX120" s="889"/>
      <c r="BY120" s="889"/>
      <c r="BZ120" s="889"/>
      <c r="CA120" s="889">
        <v>11689143</v>
      </c>
      <c r="CB120" s="889"/>
      <c r="CC120" s="889"/>
      <c r="CD120" s="889"/>
      <c r="CE120" s="889"/>
      <c r="CF120" s="913">
        <v>89.9</v>
      </c>
      <c r="CG120" s="914"/>
      <c r="CH120" s="914"/>
      <c r="CI120" s="914"/>
      <c r="CJ120" s="914"/>
      <c r="CK120" s="915" t="s">
        <v>464</v>
      </c>
      <c r="CL120" s="899"/>
      <c r="CM120" s="899"/>
      <c r="CN120" s="899"/>
      <c r="CO120" s="900"/>
      <c r="CP120" s="919" t="s">
        <v>465</v>
      </c>
      <c r="CQ120" s="920"/>
      <c r="CR120" s="920"/>
      <c r="CS120" s="920"/>
      <c r="CT120" s="920"/>
      <c r="CU120" s="920"/>
      <c r="CV120" s="920"/>
      <c r="CW120" s="920"/>
      <c r="CX120" s="920"/>
      <c r="CY120" s="920"/>
      <c r="CZ120" s="920"/>
      <c r="DA120" s="920"/>
      <c r="DB120" s="920"/>
      <c r="DC120" s="920"/>
      <c r="DD120" s="920"/>
      <c r="DE120" s="920"/>
      <c r="DF120" s="921"/>
      <c r="DG120" s="908">
        <v>2508260</v>
      </c>
      <c r="DH120" s="889"/>
      <c r="DI120" s="889"/>
      <c r="DJ120" s="889"/>
      <c r="DK120" s="889"/>
      <c r="DL120" s="889">
        <v>2284691</v>
      </c>
      <c r="DM120" s="889"/>
      <c r="DN120" s="889"/>
      <c r="DO120" s="889"/>
      <c r="DP120" s="889"/>
      <c r="DQ120" s="889">
        <v>2199905</v>
      </c>
      <c r="DR120" s="889"/>
      <c r="DS120" s="889"/>
      <c r="DT120" s="889"/>
      <c r="DU120" s="889"/>
      <c r="DV120" s="890">
        <v>16.899999999999999</v>
      </c>
      <c r="DW120" s="890"/>
      <c r="DX120" s="890"/>
      <c r="DY120" s="890"/>
      <c r="DZ120" s="891"/>
    </row>
    <row r="121" spans="1:130" s="247" customFormat="1" ht="26.25" customHeight="1" x14ac:dyDescent="0.15">
      <c r="A121" s="864"/>
      <c r="B121" s="865"/>
      <c r="C121" s="910" t="s">
        <v>466</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178</v>
      </c>
      <c r="AB121" s="824"/>
      <c r="AC121" s="824"/>
      <c r="AD121" s="824"/>
      <c r="AE121" s="825"/>
      <c r="AF121" s="826" t="s">
        <v>178</v>
      </c>
      <c r="AG121" s="824"/>
      <c r="AH121" s="824"/>
      <c r="AI121" s="824"/>
      <c r="AJ121" s="825"/>
      <c r="AK121" s="826" t="s">
        <v>178</v>
      </c>
      <c r="AL121" s="824"/>
      <c r="AM121" s="824"/>
      <c r="AN121" s="824"/>
      <c r="AO121" s="825"/>
      <c r="AP121" s="871" t="s">
        <v>178</v>
      </c>
      <c r="AQ121" s="872"/>
      <c r="AR121" s="872"/>
      <c r="AS121" s="872"/>
      <c r="AT121" s="873"/>
      <c r="AU121" s="933"/>
      <c r="AV121" s="934"/>
      <c r="AW121" s="934"/>
      <c r="AX121" s="934"/>
      <c r="AY121" s="935"/>
      <c r="AZ121" s="859" t="s">
        <v>467</v>
      </c>
      <c r="BA121" s="794"/>
      <c r="BB121" s="794"/>
      <c r="BC121" s="794"/>
      <c r="BD121" s="794"/>
      <c r="BE121" s="794"/>
      <c r="BF121" s="794"/>
      <c r="BG121" s="794"/>
      <c r="BH121" s="794"/>
      <c r="BI121" s="794"/>
      <c r="BJ121" s="794"/>
      <c r="BK121" s="794"/>
      <c r="BL121" s="794"/>
      <c r="BM121" s="794"/>
      <c r="BN121" s="794"/>
      <c r="BO121" s="794"/>
      <c r="BP121" s="795"/>
      <c r="BQ121" s="860">
        <v>1181983</v>
      </c>
      <c r="BR121" s="861"/>
      <c r="BS121" s="861"/>
      <c r="BT121" s="861"/>
      <c r="BU121" s="861"/>
      <c r="BV121" s="861">
        <v>1142761</v>
      </c>
      <c r="BW121" s="861"/>
      <c r="BX121" s="861"/>
      <c r="BY121" s="861"/>
      <c r="BZ121" s="861"/>
      <c r="CA121" s="861">
        <v>1073633</v>
      </c>
      <c r="CB121" s="861"/>
      <c r="CC121" s="861"/>
      <c r="CD121" s="861"/>
      <c r="CE121" s="861"/>
      <c r="CF121" s="922">
        <v>8.3000000000000007</v>
      </c>
      <c r="CG121" s="923"/>
      <c r="CH121" s="923"/>
      <c r="CI121" s="923"/>
      <c r="CJ121" s="923"/>
      <c r="CK121" s="916"/>
      <c r="CL121" s="902"/>
      <c r="CM121" s="902"/>
      <c r="CN121" s="902"/>
      <c r="CO121" s="903"/>
      <c r="CP121" s="882" t="s">
        <v>407</v>
      </c>
      <c r="CQ121" s="883"/>
      <c r="CR121" s="883"/>
      <c r="CS121" s="883"/>
      <c r="CT121" s="883"/>
      <c r="CU121" s="883"/>
      <c r="CV121" s="883"/>
      <c r="CW121" s="883"/>
      <c r="CX121" s="883"/>
      <c r="CY121" s="883"/>
      <c r="CZ121" s="883"/>
      <c r="DA121" s="883"/>
      <c r="DB121" s="883"/>
      <c r="DC121" s="883"/>
      <c r="DD121" s="883"/>
      <c r="DE121" s="883"/>
      <c r="DF121" s="884"/>
      <c r="DG121" s="860">
        <v>187004</v>
      </c>
      <c r="DH121" s="861"/>
      <c r="DI121" s="861"/>
      <c r="DJ121" s="861"/>
      <c r="DK121" s="861"/>
      <c r="DL121" s="861">
        <v>174572</v>
      </c>
      <c r="DM121" s="861"/>
      <c r="DN121" s="861"/>
      <c r="DO121" s="861"/>
      <c r="DP121" s="861"/>
      <c r="DQ121" s="861">
        <v>161930</v>
      </c>
      <c r="DR121" s="861"/>
      <c r="DS121" s="861"/>
      <c r="DT121" s="861"/>
      <c r="DU121" s="861"/>
      <c r="DV121" s="838">
        <v>1.2</v>
      </c>
      <c r="DW121" s="838"/>
      <c r="DX121" s="838"/>
      <c r="DY121" s="838"/>
      <c r="DZ121" s="839"/>
    </row>
    <row r="122" spans="1:130" s="247" customFormat="1" ht="26.25" customHeight="1" x14ac:dyDescent="0.15">
      <c r="A122" s="864"/>
      <c r="B122" s="865"/>
      <c r="C122" s="868" t="s">
        <v>448</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440</v>
      </c>
      <c r="AB122" s="824"/>
      <c r="AC122" s="824"/>
      <c r="AD122" s="824"/>
      <c r="AE122" s="825"/>
      <c r="AF122" s="826" t="s">
        <v>178</v>
      </c>
      <c r="AG122" s="824"/>
      <c r="AH122" s="824"/>
      <c r="AI122" s="824"/>
      <c r="AJ122" s="825"/>
      <c r="AK122" s="826" t="s">
        <v>178</v>
      </c>
      <c r="AL122" s="824"/>
      <c r="AM122" s="824"/>
      <c r="AN122" s="824"/>
      <c r="AO122" s="825"/>
      <c r="AP122" s="871" t="s">
        <v>178</v>
      </c>
      <c r="AQ122" s="872"/>
      <c r="AR122" s="872"/>
      <c r="AS122" s="872"/>
      <c r="AT122" s="873"/>
      <c r="AU122" s="933"/>
      <c r="AV122" s="934"/>
      <c r="AW122" s="934"/>
      <c r="AX122" s="934"/>
      <c r="AY122" s="935"/>
      <c r="AZ122" s="926" t="s">
        <v>468</v>
      </c>
      <c r="BA122" s="927"/>
      <c r="BB122" s="927"/>
      <c r="BC122" s="927"/>
      <c r="BD122" s="927"/>
      <c r="BE122" s="927"/>
      <c r="BF122" s="927"/>
      <c r="BG122" s="927"/>
      <c r="BH122" s="927"/>
      <c r="BI122" s="927"/>
      <c r="BJ122" s="927"/>
      <c r="BK122" s="927"/>
      <c r="BL122" s="927"/>
      <c r="BM122" s="927"/>
      <c r="BN122" s="927"/>
      <c r="BO122" s="927"/>
      <c r="BP122" s="928"/>
      <c r="BQ122" s="929">
        <v>35055314</v>
      </c>
      <c r="BR122" s="892"/>
      <c r="BS122" s="892"/>
      <c r="BT122" s="892"/>
      <c r="BU122" s="892"/>
      <c r="BV122" s="892">
        <v>35329274</v>
      </c>
      <c r="BW122" s="892"/>
      <c r="BX122" s="892"/>
      <c r="BY122" s="892"/>
      <c r="BZ122" s="892"/>
      <c r="CA122" s="892">
        <v>35113237</v>
      </c>
      <c r="CB122" s="892"/>
      <c r="CC122" s="892"/>
      <c r="CD122" s="892"/>
      <c r="CE122" s="892"/>
      <c r="CF122" s="893">
        <v>270</v>
      </c>
      <c r="CG122" s="894"/>
      <c r="CH122" s="894"/>
      <c r="CI122" s="894"/>
      <c r="CJ122" s="894"/>
      <c r="CK122" s="916"/>
      <c r="CL122" s="902"/>
      <c r="CM122" s="902"/>
      <c r="CN122" s="902"/>
      <c r="CO122" s="903"/>
      <c r="CP122" s="882" t="s">
        <v>405</v>
      </c>
      <c r="CQ122" s="883"/>
      <c r="CR122" s="883"/>
      <c r="CS122" s="883"/>
      <c r="CT122" s="883"/>
      <c r="CU122" s="883"/>
      <c r="CV122" s="883"/>
      <c r="CW122" s="883"/>
      <c r="CX122" s="883"/>
      <c r="CY122" s="883"/>
      <c r="CZ122" s="883"/>
      <c r="DA122" s="883"/>
      <c r="DB122" s="883"/>
      <c r="DC122" s="883"/>
      <c r="DD122" s="883"/>
      <c r="DE122" s="883"/>
      <c r="DF122" s="884"/>
      <c r="DG122" s="860">
        <v>25809</v>
      </c>
      <c r="DH122" s="861"/>
      <c r="DI122" s="861"/>
      <c r="DJ122" s="861"/>
      <c r="DK122" s="861"/>
      <c r="DL122" s="861">
        <v>20582</v>
      </c>
      <c r="DM122" s="861"/>
      <c r="DN122" s="861"/>
      <c r="DO122" s="861"/>
      <c r="DP122" s="861"/>
      <c r="DQ122" s="861">
        <v>14232</v>
      </c>
      <c r="DR122" s="861"/>
      <c r="DS122" s="861"/>
      <c r="DT122" s="861"/>
      <c r="DU122" s="861"/>
      <c r="DV122" s="838">
        <v>0.1</v>
      </c>
      <c r="DW122" s="838"/>
      <c r="DX122" s="838"/>
      <c r="DY122" s="838"/>
      <c r="DZ122" s="839"/>
    </row>
    <row r="123" spans="1:130" s="247" customFormat="1" ht="26.25" customHeight="1" x14ac:dyDescent="0.15">
      <c r="A123" s="864"/>
      <c r="B123" s="865"/>
      <c r="C123" s="868" t="s">
        <v>454</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178</v>
      </c>
      <c r="AB123" s="824"/>
      <c r="AC123" s="824"/>
      <c r="AD123" s="824"/>
      <c r="AE123" s="825"/>
      <c r="AF123" s="826" t="s">
        <v>178</v>
      </c>
      <c r="AG123" s="824"/>
      <c r="AH123" s="824"/>
      <c r="AI123" s="824"/>
      <c r="AJ123" s="825"/>
      <c r="AK123" s="826" t="s">
        <v>178</v>
      </c>
      <c r="AL123" s="824"/>
      <c r="AM123" s="824"/>
      <c r="AN123" s="824"/>
      <c r="AO123" s="825"/>
      <c r="AP123" s="871" t="s">
        <v>178</v>
      </c>
      <c r="AQ123" s="872"/>
      <c r="AR123" s="872"/>
      <c r="AS123" s="872"/>
      <c r="AT123" s="873"/>
      <c r="AU123" s="936"/>
      <c r="AV123" s="937"/>
      <c r="AW123" s="937"/>
      <c r="AX123" s="937"/>
      <c r="AY123" s="937"/>
      <c r="AZ123" s="278" t="s">
        <v>186</v>
      </c>
      <c r="BA123" s="278"/>
      <c r="BB123" s="278"/>
      <c r="BC123" s="278"/>
      <c r="BD123" s="278"/>
      <c r="BE123" s="278"/>
      <c r="BF123" s="278"/>
      <c r="BG123" s="278"/>
      <c r="BH123" s="278"/>
      <c r="BI123" s="278"/>
      <c r="BJ123" s="278"/>
      <c r="BK123" s="278"/>
      <c r="BL123" s="278"/>
      <c r="BM123" s="278"/>
      <c r="BN123" s="278"/>
      <c r="BO123" s="924" t="s">
        <v>469</v>
      </c>
      <c r="BP123" s="925"/>
      <c r="BQ123" s="879">
        <v>47463105</v>
      </c>
      <c r="BR123" s="880"/>
      <c r="BS123" s="880"/>
      <c r="BT123" s="880"/>
      <c r="BU123" s="880"/>
      <c r="BV123" s="880">
        <v>47714780</v>
      </c>
      <c r="BW123" s="880"/>
      <c r="BX123" s="880"/>
      <c r="BY123" s="880"/>
      <c r="BZ123" s="880"/>
      <c r="CA123" s="880">
        <v>47876013</v>
      </c>
      <c r="CB123" s="880"/>
      <c r="CC123" s="880"/>
      <c r="CD123" s="880"/>
      <c r="CE123" s="880"/>
      <c r="CF123" s="790"/>
      <c r="CG123" s="791"/>
      <c r="CH123" s="791"/>
      <c r="CI123" s="791"/>
      <c r="CJ123" s="881"/>
      <c r="CK123" s="916"/>
      <c r="CL123" s="902"/>
      <c r="CM123" s="902"/>
      <c r="CN123" s="902"/>
      <c r="CO123" s="903"/>
      <c r="CP123" s="882" t="s">
        <v>401</v>
      </c>
      <c r="CQ123" s="883"/>
      <c r="CR123" s="883"/>
      <c r="CS123" s="883"/>
      <c r="CT123" s="883"/>
      <c r="CU123" s="883"/>
      <c r="CV123" s="883"/>
      <c r="CW123" s="883"/>
      <c r="CX123" s="883"/>
      <c r="CY123" s="883"/>
      <c r="CZ123" s="883"/>
      <c r="DA123" s="883"/>
      <c r="DB123" s="883"/>
      <c r="DC123" s="883"/>
      <c r="DD123" s="883"/>
      <c r="DE123" s="883"/>
      <c r="DF123" s="884"/>
      <c r="DG123" s="823" t="s">
        <v>178</v>
      </c>
      <c r="DH123" s="824"/>
      <c r="DI123" s="824"/>
      <c r="DJ123" s="824"/>
      <c r="DK123" s="825"/>
      <c r="DL123" s="826" t="s">
        <v>178</v>
      </c>
      <c r="DM123" s="824"/>
      <c r="DN123" s="824"/>
      <c r="DO123" s="824"/>
      <c r="DP123" s="825"/>
      <c r="DQ123" s="826" t="s">
        <v>178</v>
      </c>
      <c r="DR123" s="824"/>
      <c r="DS123" s="824"/>
      <c r="DT123" s="824"/>
      <c r="DU123" s="825"/>
      <c r="DV123" s="871" t="s">
        <v>178</v>
      </c>
      <c r="DW123" s="872"/>
      <c r="DX123" s="872"/>
      <c r="DY123" s="872"/>
      <c r="DZ123" s="873"/>
    </row>
    <row r="124" spans="1:130" s="247" customFormat="1" ht="26.25" customHeight="1" thickBot="1" x14ac:dyDescent="0.2">
      <c r="A124" s="864"/>
      <c r="B124" s="865"/>
      <c r="C124" s="868" t="s">
        <v>457</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178</v>
      </c>
      <c r="AB124" s="824"/>
      <c r="AC124" s="824"/>
      <c r="AD124" s="824"/>
      <c r="AE124" s="825"/>
      <c r="AF124" s="826" t="s">
        <v>178</v>
      </c>
      <c r="AG124" s="824"/>
      <c r="AH124" s="824"/>
      <c r="AI124" s="824"/>
      <c r="AJ124" s="825"/>
      <c r="AK124" s="826" t="s">
        <v>178</v>
      </c>
      <c r="AL124" s="824"/>
      <c r="AM124" s="824"/>
      <c r="AN124" s="824"/>
      <c r="AO124" s="825"/>
      <c r="AP124" s="871" t="s">
        <v>178</v>
      </c>
      <c r="AQ124" s="872"/>
      <c r="AR124" s="872"/>
      <c r="AS124" s="872"/>
      <c r="AT124" s="873"/>
      <c r="AU124" s="874" t="s">
        <v>470</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17.600000000000001</v>
      </c>
      <c r="BR124" s="878"/>
      <c r="BS124" s="878"/>
      <c r="BT124" s="878"/>
      <c r="BU124" s="878"/>
      <c r="BV124" s="878">
        <v>17.899999999999999</v>
      </c>
      <c r="BW124" s="878"/>
      <c r="BX124" s="878"/>
      <c r="BY124" s="878"/>
      <c r="BZ124" s="878"/>
      <c r="CA124" s="878">
        <v>18.100000000000001</v>
      </c>
      <c r="CB124" s="878"/>
      <c r="CC124" s="878"/>
      <c r="CD124" s="878"/>
      <c r="CE124" s="878"/>
      <c r="CF124" s="768"/>
      <c r="CG124" s="769"/>
      <c r="CH124" s="769"/>
      <c r="CI124" s="769"/>
      <c r="CJ124" s="909"/>
      <c r="CK124" s="917"/>
      <c r="CL124" s="917"/>
      <c r="CM124" s="917"/>
      <c r="CN124" s="917"/>
      <c r="CO124" s="918"/>
      <c r="CP124" s="882" t="s">
        <v>471</v>
      </c>
      <c r="CQ124" s="883"/>
      <c r="CR124" s="883"/>
      <c r="CS124" s="883"/>
      <c r="CT124" s="883"/>
      <c r="CU124" s="883"/>
      <c r="CV124" s="883"/>
      <c r="CW124" s="883"/>
      <c r="CX124" s="883"/>
      <c r="CY124" s="883"/>
      <c r="CZ124" s="883"/>
      <c r="DA124" s="883"/>
      <c r="DB124" s="883"/>
      <c r="DC124" s="883"/>
      <c r="DD124" s="883"/>
      <c r="DE124" s="883"/>
      <c r="DF124" s="884"/>
      <c r="DG124" s="806" t="s">
        <v>178</v>
      </c>
      <c r="DH124" s="807"/>
      <c r="DI124" s="807"/>
      <c r="DJ124" s="807"/>
      <c r="DK124" s="808"/>
      <c r="DL124" s="809" t="s">
        <v>178</v>
      </c>
      <c r="DM124" s="807"/>
      <c r="DN124" s="807"/>
      <c r="DO124" s="807"/>
      <c r="DP124" s="808"/>
      <c r="DQ124" s="809" t="s">
        <v>178</v>
      </c>
      <c r="DR124" s="807"/>
      <c r="DS124" s="807"/>
      <c r="DT124" s="807"/>
      <c r="DU124" s="808"/>
      <c r="DV124" s="895" t="s">
        <v>178</v>
      </c>
      <c r="DW124" s="896"/>
      <c r="DX124" s="896"/>
      <c r="DY124" s="896"/>
      <c r="DZ124" s="897"/>
    </row>
    <row r="125" spans="1:130" s="247" customFormat="1" ht="26.25" customHeight="1" x14ac:dyDescent="0.15">
      <c r="A125" s="864"/>
      <c r="B125" s="865"/>
      <c r="C125" s="868" t="s">
        <v>459</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178</v>
      </c>
      <c r="AB125" s="824"/>
      <c r="AC125" s="824"/>
      <c r="AD125" s="824"/>
      <c r="AE125" s="825"/>
      <c r="AF125" s="826" t="s">
        <v>178</v>
      </c>
      <c r="AG125" s="824"/>
      <c r="AH125" s="824"/>
      <c r="AI125" s="824"/>
      <c r="AJ125" s="825"/>
      <c r="AK125" s="826" t="s">
        <v>178</v>
      </c>
      <c r="AL125" s="824"/>
      <c r="AM125" s="824"/>
      <c r="AN125" s="824"/>
      <c r="AO125" s="825"/>
      <c r="AP125" s="871" t="s">
        <v>178</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472</v>
      </c>
      <c r="CL125" s="899"/>
      <c r="CM125" s="899"/>
      <c r="CN125" s="899"/>
      <c r="CO125" s="900"/>
      <c r="CP125" s="907" t="s">
        <v>473</v>
      </c>
      <c r="CQ125" s="852"/>
      <c r="CR125" s="852"/>
      <c r="CS125" s="852"/>
      <c r="CT125" s="852"/>
      <c r="CU125" s="852"/>
      <c r="CV125" s="852"/>
      <c r="CW125" s="852"/>
      <c r="CX125" s="852"/>
      <c r="CY125" s="852"/>
      <c r="CZ125" s="852"/>
      <c r="DA125" s="852"/>
      <c r="DB125" s="852"/>
      <c r="DC125" s="852"/>
      <c r="DD125" s="852"/>
      <c r="DE125" s="852"/>
      <c r="DF125" s="853"/>
      <c r="DG125" s="908" t="s">
        <v>440</v>
      </c>
      <c r="DH125" s="889"/>
      <c r="DI125" s="889"/>
      <c r="DJ125" s="889"/>
      <c r="DK125" s="889"/>
      <c r="DL125" s="889" t="s">
        <v>178</v>
      </c>
      <c r="DM125" s="889"/>
      <c r="DN125" s="889"/>
      <c r="DO125" s="889"/>
      <c r="DP125" s="889"/>
      <c r="DQ125" s="889" t="s">
        <v>178</v>
      </c>
      <c r="DR125" s="889"/>
      <c r="DS125" s="889"/>
      <c r="DT125" s="889"/>
      <c r="DU125" s="889"/>
      <c r="DV125" s="890" t="s">
        <v>178</v>
      </c>
      <c r="DW125" s="890"/>
      <c r="DX125" s="890"/>
      <c r="DY125" s="890"/>
      <c r="DZ125" s="891"/>
    </row>
    <row r="126" spans="1:130" s="247" customFormat="1" ht="26.25" customHeight="1" thickBot="1" x14ac:dyDescent="0.2">
      <c r="A126" s="864"/>
      <c r="B126" s="865"/>
      <c r="C126" s="868" t="s">
        <v>461</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178</v>
      </c>
      <c r="AB126" s="824"/>
      <c r="AC126" s="824"/>
      <c r="AD126" s="824"/>
      <c r="AE126" s="825"/>
      <c r="AF126" s="826" t="s">
        <v>178</v>
      </c>
      <c r="AG126" s="824"/>
      <c r="AH126" s="824"/>
      <c r="AI126" s="824"/>
      <c r="AJ126" s="825"/>
      <c r="AK126" s="826" t="s">
        <v>178</v>
      </c>
      <c r="AL126" s="824"/>
      <c r="AM126" s="824"/>
      <c r="AN126" s="824"/>
      <c r="AO126" s="825"/>
      <c r="AP126" s="871" t="s">
        <v>178</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474</v>
      </c>
      <c r="CQ126" s="794"/>
      <c r="CR126" s="794"/>
      <c r="CS126" s="794"/>
      <c r="CT126" s="794"/>
      <c r="CU126" s="794"/>
      <c r="CV126" s="794"/>
      <c r="CW126" s="794"/>
      <c r="CX126" s="794"/>
      <c r="CY126" s="794"/>
      <c r="CZ126" s="794"/>
      <c r="DA126" s="794"/>
      <c r="DB126" s="794"/>
      <c r="DC126" s="794"/>
      <c r="DD126" s="794"/>
      <c r="DE126" s="794"/>
      <c r="DF126" s="795"/>
      <c r="DG126" s="860" t="s">
        <v>178</v>
      </c>
      <c r="DH126" s="861"/>
      <c r="DI126" s="861"/>
      <c r="DJ126" s="861"/>
      <c r="DK126" s="861"/>
      <c r="DL126" s="861" t="s">
        <v>440</v>
      </c>
      <c r="DM126" s="861"/>
      <c r="DN126" s="861"/>
      <c r="DO126" s="861"/>
      <c r="DP126" s="861"/>
      <c r="DQ126" s="861" t="s">
        <v>178</v>
      </c>
      <c r="DR126" s="861"/>
      <c r="DS126" s="861"/>
      <c r="DT126" s="861"/>
      <c r="DU126" s="861"/>
      <c r="DV126" s="838" t="s">
        <v>178</v>
      </c>
      <c r="DW126" s="838"/>
      <c r="DX126" s="838"/>
      <c r="DY126" s="838"/>
      <c r="DZ126" s="839"/>
    </row>
    <row r="127" spans="1:130" s="247" customFormat="1" ht="26.25" customHeight="1" x14ac:dyDescent="0.15">
      <c r="A127" s="866"/>
      <c r="B127" s="867"/>
      <c r="C127" s="885" t="s">
        <v>475</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178</v>
      </c>
      <c r="AB127" s="824"/>
      <c r="AC127" s="824"/>
      <c r="AD127" s="824"/>
      <c r="AE127" s="825"/>
      <c r="AF127" s="826" t="s">
        <v>178</v>
      </c>
      <c r="AG127" s="824"/>
      <c r="AH127" s="824"/>
      <c r="AI127" s="824"/>
      <c r="AJ127" s="825"/>
      <c r="AK127" s="826" t="s">
        <v>178</v>
      </c>
      <c r="AL127" s="824"/>
      <c r="AM127" s="824"/>
      <c r="AN127" s="824"/>
      <c r="AO127" s="825"/>
      <c r="AP127" s="871" t="s">
        <v>178</v>
      </c>
      <c r="AQ127" s="872"/>
      <c r="AR127" s="872"/>
      <c r="AS127" s="872"/>
      <c r="AT127" s="873"/>
      <c r="AU127" s="283"/>
      <c r="AV127" s="283"/>
      <c r="AW127" s="283"/>
      <c r="AX127" s="888" t="s">
        <v>476</v>
      </c>
      <c r="AY127" s="856"/>
      <c r="AZ127" s="856"/>
      <c r="BA127" s="856"/>
      <c r="BB127" s="856"/>
      <c r="BC127" s="856"/>
      <c r="BD127" s="856"/>
      <c r="BE127" s="857"/>
      <c r="BF127" s="855" t="s">
        <v>477</v>
      </c>
      <c r="BG127" s="856"/>
      <c r="BH127" s="856"/>
      <c r="BI127" s="856"/>
      <c r="BJ127" s="856"/>
      <c r="BK127" s="856"/>
      <c r="BL127" s="857"/>
      <c r="BM127" s="855" t="s">
        <v>478</v>
      </c>
      <c r="BN127" s="856"/>
      <c r="BO127" s="856"/>
      <c r="BP127" s="856"/>
      <c r="BQ127" s="856"/>
      <c r="BR127" s="856"/>
      <c r="BS127" s="857"/>
      <c r="BT127" s="855" t="s">
        <v>479</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480</v>
      </c>
      <c r="CQ127" s="794"/>
      <c r="CR127" s="794"/>
      <c r="CS127" s="794"/>
      <c r="CT127" s="794"/>
      <c r="CU127" s="794"/>
      <c r="CV127" s="794"/>
      <c r="CW127" s="794"/>
      <c r="CX127" s="794"/>
      <c r="CY127" s="794"/>
      <c r="CZ127" s="794"/>
      <c r="DA127" s="794"/>
      <c r="DB127" s="794"/>
      <c r="DC127" s="794"/>
      <c r="DD127" s="794"/>
      <c r="DE127" s="794"/>
      <c r="DF127" s="795"/>
      <c r="DG127" s="860" t="s">
        <v>178</v>
      </c>
      <c r="DH127" s="861"/>
      <c r="DI127" s="861"/>
      <c r="DJ127" s="861"/>
      <c r="DK127" s="861"/>
      <c r="DL127" s="861" t="s">
        <v>440</v>
      </c>
      <c r="DM127" s="861"/>
      <c r="DN127" s="861"/>
      <c r="DO127" s="861"/>
      <c r="DP127" s="861"/>
      <c r="DQ127" s="861" t="s">
        <v>178</v>
      </c>
      <c r="DR127" s="861"/>
      <c r="DS127" s="861"/>
      <c r="DT127" s="861"/>
      <c r="DU127" s="861"/>
      <c r="DV127" s="838" t="s">
        <v>178</v>
      </c>
      <c r="DW127" s="838"/>
      <c r="DX127" s="838"/>
      <c r="DY127" s="838"/>
      <c r="DZ127" s="839"/>
    </row>
    <row r="128" spans="1:130" s="247" customFormat="1" ht="26.25" customHeight="1" thickBot="1" x14ac:dyDescent="0.2">
      <c r="A128" s="840" t="s">
        <v>481</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482</v>
      </c>
      <c r="X128" s="842"/>
      <c r="Y128" s="842"/>
      <c r="Z128" s="843"/>
      <c r="AA128" s="844">
        <v>159013</v>
      </c>
      <c r="AB128" s="845"/>
      <c r="AC128" s="845"/>
      <c r="AD128" s="845"/>
      <c r="AE128" s="846"/>
      <c r="AF128" s="847">
        <v>158426</v>
      </c>
      <c r="AG128" s="845"/>
      <c r="AH128" s="845"/>
      <c r="AI128" s="845"/>
      <c r="AJ128" s="846"/>
      <c r="AK128" s="847">
        <v>187666</v>
      </c>
      <c r="AL128" s="845"/>
      <c r="AM128" s="845"/>
      <c r="AN128" s="845"/>
      <c r="AO128" s="846"/>
      <c r="AP128" s="848"/>
      <c r="AQ128" s="849"/>
      <c r="AR128" s="849"/>
      <c r="AS128" s="849"/>
      <c r="AT128" s="850"/>
      <c r="AU128" s="283"/>
      <c r="AV128" s="283"/>
      <c r="AW128" s="283"/>
      <c r="AX128" s="851" t="s">
        <v>483</v>
      </c>
      <c r="AY128" s="852"/>
      <c r="AZ128" s="852"/>
      <c r="BA128" s="852"/>
      <c r="BB128" s="852"/>
      <c r="BC128" s="852"/>
      <c r="BD128" s="852"/>
      <c r="BE128" s="853"/>
      <c r="BF128" s="830" t="s">
        <v>440</v>
      </c>
      <c r="BG128" s="831"/>
      <c r="BH128" s="831"/>
      <c r="BI128" s="831"/>
      <c r="BJ128" s="831"/>
      <c r="BK128" s="831"/>
      <c r="BL128" s="854"/>
      <c r="BM128" s="830">
        <v>12.65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484</v>
      </c>
      <c r="CQ128" s="772"/>
      <c r="CR128" s="772"/>
      <c r="CS128" s="772"/>
      <c r="CT128" s="772"/>
      <c r="CU128" s="772"/>
      <c r="CV128" s="772"/>
      <c r="CW128" s="772"/>
      <c r="CX128" s="772"/>
      <c r="CY128" s="772"/>
      <c r="CZ128" s="772"/>
      <c r="DA128" s="772"/>
      <c r="DB128" s="772"/>
      <c r="DC128" s="772"/>
      <c r="DD128" s="772"/>
      <c r="DE128" s="772"/>
      <c r="DF128" s="773"/>
      <c r="DG128" s="834">
        <v>121172</v>
      </c>
      <c r="DH128" s="835"/>
      <c r="DI128" s="835"/>
      <c r="DJ128" s="835"/>
      <c r="DK128" s="835"/>
      <c r="DL128" s="835">
        <v>112246</v>
      </c>
      <c r="DM128" s="835"/>
      <c r="DN128" s="835"/>
      <c r="DO128" s="835"/>
      <c r="DP128" s="835"/>
      <c r="DQ128" s="835">
        <v>105617</v>
      </c>
      <c r="DR128" s="835"/>
      <c r="DS128" s="835"/>
      <c r="DT128" s="835"/>
      <c r="DU128" s="835"/>
      <c r="DV128" s="836">
        <v>0.8</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485</v>
      </c>
      <c r="X129" s="821"/>
      <c r="Y129" s="821"/>
      <c r="Z129" s="822"/>
      <c r="AA129" s="823">
        <v>17536489</v>
      </c>
      <c r="AB129" s="824"/>
      <c r="AC129" s="824"/>
      <c r="AD129" s="824"/>
      <c r="AE129" s="825"/>
      <c r="AF129" s="826">
        <v>17034385</v>
      </c>
      <c r="AG129" s="824"/>
      <c r="AH129" s="824"/>
      <c r="AI129" s="824"/>
      <c r="AJ129" s="825"/>
      <c r="AK129" s="826">
        <v>16886655</v>
      </c>
      <c r="AL129" s="824"/>
      <c r="AM129" s="824"/>
      <c r="AN129" s="824"/>
      <c r="AO129" s="825"/>
      <c r="AP129" s="827"/>
      <c r="AQ129" s="828"/>
      <c r="AR129" s="828"/>
      <c r="AS129" s="828"/>
      <c r="AT129" s="829"/>
      <c r="AU129" s="285"/>
      <c r="AV129" s="285"/>
      <c r="AW129" s="285"/>
      <c r="AX129" s="793" t="s">
        <v>486</v>
      </c>
      <c r="AY129" s="794"/>
      <c r="AZ129" s="794"/>
      <c r="BA129" s="794"/>
      <c r="BB129" s="794"/>
      <c r="BC129" s="794"/>
      <c r="BD129" s="794"/>
      <c r="BE129" s="795"/>
      <c r="BF129" s="813" t="s">
        <v>178</v>
      </c>
      <c r="BG129" s="814"/>
      <c r="BH129" s="814"/>
      <c r="BI129" s="814"/>
      <c r="BJ129" s="814"/>
      <c r="BK129" s="814"/>
      <c r="BL129" s="815"/>
      <c r="BM129" s="813">
        <v>17.649999999999999</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487</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488</v>
      </c>
      <c r="X130" s="821"/>
      <c r="Y130" s="821"/>
      <c r="Z130" s="822"/>
      <c r="AA130" s="823">
        <v>3945739</v>
      </c>
      <c r="AB130" s="824"/>
      <c r="AC130" s="824"/>
      <c r="AD130" s="824"/>
      <c r="AE130" s="825"/>
      <c r="AF130" s="826">
        <v>3833968</v>
      </c>
      <c r="AG130" s="824"/>
      <c r="AH130" s="824"/>
      <c r="AI130" s="824"/>
      <c r="AJ130" s="825"/>
      <c r="AK130" s="826">
        <v>3883890</v>
      </c>
      <c r="AL130" s="824"/>
      <c r="AM130" s="824"/>
      <c r="AN130" s="824"/>
      <c r="AO130" s="825"/>
      <c r="AP130" s="827"/>
      <c r="AQ130" s="828"/>
      <c r="AR130" s="828"/>
      <c r="AS130" s="828"/>
      <c r="AT130" s="829"/>
      <c r="AU130" s="285"/>
      <c r="AV130" s="285"/>
      <c r="AW130" s="285"/>
      <c r="AX130" s="793" t="s">
        <v>489</v>
      </c>
      <c r="AY130" s="794"/>
      <c r="AZ130" s="794"/>
      <c r="BA130" s="794"/>
      <c r="BB130" s="794"/>
      <c r="BC130" s="794"/>
      <c r="BD130" s="794"/>
      <c r="BE130" s="795"/>
      <c r="BF130" s="796">
        <v>5.8</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490</v>
      </c>
      <c r="X131" s="804"/>
      <c r="Y131" s="804"/>
      <c r="Z131" s="805"/>
      <c r="AA131" s="806">
        <v>13590750</v>
      </c>
      <c r="AB131" s="807"/>
      <c r="AC131" s="807"/>
      <c r="AD131" s="807"/>
      <c r="AE131" s="808"/>
      <c r="AF131" s="809">
        <v>13200417</v>
      </c>
      <c r="AG131" s="807"/>
      <c r="AH131" s="807"/>
      <c r="AI131" s="807"/>
      <c r="AJ131" s="808"/>
      <c r="AK131" s="809">
        <v>13002765</v>
      </c>
      <c r="AL131" s="807"/>
      <c r="AM131" s="807"/>
      <c r="AN131" s="807"/>
      <c r="AO131" s="808"/>
      <c r="AP131" s="810"/>
      <c r="AQ131" s="811"/>
      <c r="AR131" s="811"/>
      <c r="AS131" s="811"/>
      <c r="AT131" s="812"/>
      <c r="AU131" s="285"/>
      <c r="AV131" s="285"/>
      <c r="AW131" s="285"/>
      <c r="AX131" s="771" t="s">
        <v>491</v>
      </c>
      <c r="AY131" s="772"/>
      <c r="AZ131" s="772"/>
      <c r="BA131" s="772"/>
      <c r="BB131" s="772"/>
      <c r="BC131" s="772"/>
      <c r="BD131" s="772"/>
      <c r="BE131" s="773"/>
      <c r="BF131" s="774">
        <v>18.100000000000001</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492</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493</v>
      </c>
      <c r="W132" s="784"/>
      <c r="X132" s="784"/>
      <c r="Y132" s="784"/>
      <c r="Z132" s="785"/>
      <c r="AA132" s="786">
        <v>5.5768592610000001</v>
      </c>
      <c r="AB132" s="787"/>
      <c r="AC132" s="787"/>
      <c r="AD132" s="787"/>
      <c r="AE132" s="788"/>
      <c r="AF132" s="789">
        <v>5.7591665479999996</v>
      </c>
      <c r="AG132" s="787"/>
      <c r="AH132" s="787"/>
      <c r="AI132" s="787"/>
      <c r="AJ132" s="788"/>
      <c r="AK132" s="789">
        <v>6.1083700270000003</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494</v>
      </c>
      <c r="W133" s="763"/>
      <c r="X133" s="763"/>
      <c r="Y133" s="763"/>
      <c r="Z133" s="764"/>
      <c r="AA133" s="765">
        <v>7.8</v>
      </c>
      <c r="AB133" s="766"/>
      <c r="AC133" s="766"/>
      <c r="AD133" s="766"/>
      <c r="AE133" s="767"/>
      <c r="AF133" s="765">
        <v>6.6</v>
      </c>
      <c r="AG133" s="766"/>
      <c r="AH133" s="766"/>
      <c r="AI133" s="766"/>
      <c r="AJ133" s="767"/>
      <c r="AK133" s="765">
        <v>5.8</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hy54PqR8dI5YPoxEjokciC8p1UHRzLMvr0dx40lYB+E01vuzlb91xMTxhA/2xAfHh6hNphJENlRKfU9UWekcRw==" saltValue="DKdhpgw9JleAFOHdxU5As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AVph6/ATj0bG5NaYCKV36UbHjEQ1eMoY14GcYZolrI3mYnL4sMHn9y02LctwfIEaWuB5ArEI/L+vYyk+xxoB1A==" saltValue="0vYNborIwTREVD2BpRRaX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hd6UPyhkz8TexkINfTV4Iy/XNqVhnkpE8ZsuiZACtLDg2JjsbmiC4oxVBOw1GxC5xiXPN8Zgm8AIVeUt6iGuQ==" saltValue="Yj7QpudPSNWoQExzun0FL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498</v>
      </c>
      <c r="AP7" s="304"/>
      <c r="AQ7" s="305" t="s">
        <v>499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500</v>
      </c>
      <c r="AQ8" s="311" t="s">
        <v>501</v>
      </c>
      <c r="AR8" s="312" t="s">
        <v>502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503</v>
      </c>
      <c r="AL9" s="1193"/>
      <c r="AM9" s="1193"/>
      <c r="AN9" s="1194"/>
      <c r="AO9" s="313">
        <v>4395609</v>
      </c>
      <c r="AP9" s="313">
        <v>144702</v>
      </c>
      <c r="AQ9" s="314">
        <v>90613</v>
      </c>
      <c r="AR9" s="315">
        <v>59.7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504</v>
      </c>
      <c r="AL10" s="1193"/>
      <c r="AM10" s="1193"/>
      <c r="AN10" s="1194"/>
      <c r="AO10" s="316">
        <v>153587</v>
      </c>
      <c r="AP10" s="316">
        <v>5056</v>
      </c>
      <c r="AQ10" s="317">
        <v>7525</v>
      </c>
      <c r="AR10" s="318">
        <v>-32.799999999999997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505</v>
      </c>
      <c r="AL11" s="1193"/>
      <c r="AM11" s="1193"/>
      <c r="AN11" s="1194"/>
      <c r="AO11" s="316">
        <v>35321</v>
      </c>
      <c r="AP11" s="316">
        <v>1163</v>
      </c>
      <c r="AQ11" s="317">
        <v>9582</v>
      </c>
      <c r="AR11" s="318">
        <v>-87.9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506</v>
      </c>
      <c r="AL12" s="1193"/>
      <c r="AM12" s="1193"/>
      <c r="AN12" s="1194"/>
      <c r="AO12" s="316">
        <v>52512</v>
      </c>
      <c r="AP12" s="316">
        <v>1729</v>
      </c>
      <c r="AQ12" s="317">
        <v>1356</v>
      </c>
      <c r="AR12" s="318">
        <v>27.5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507</v>
      </c>
      <c r="AL13" s="1193"/>
      <c r="AM13" s="1193"/>
      <c r="AN13" s="1194"/>
      <c r="AO13" s="316" t="s">
        <v>508</v>
      </c>
      <c r="AP13" s="316" t="s">
        <v>508</v>
      </c>
      <c r="AQ13" s="317">
        <v>2</v>
      </c>
      <c r="AR13" s="318" t="s">
        <v>508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509</v>
      </c>
      <c r="AL14" s="1193"/>
      <c r="AM14" s="1193"/>
      <c r="AN14" s="1194"/>
      <c r="AO14" s="316" t="s">
        <v>508</v>
      </c>
      <c r="AP14" s="316" t="s">
        <v>508</v>
      </c>
      <c r="AQ14" s="317">
        <v>4182</v>
      </c>
      <c r="AR14" s="318" t="s">
        <v>508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510</v>
      </c>
      <c r="AL15" s="1193"/>
      <c r="AM15" s="1193"/>
      <c r="AN15" s="1194"/>
      <c r="AO15" s="316">
        <v>144524</v>
      </c>
      <c r="AP15" s="316">
        <v>4758</v>
      </c>
      <c r="AQ15" s="317">
        <v>2331</v>
      </c>
      <c r="AR15" s="318">
        <v>104.1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511</v>
      </c>
      <c r="AL16" s="1196"/>
      <c r="AM16" s="1196"/>
      <c r="AN16" s="1197"/>
      <c r="AO16" s="316">
        <v>-206946</v>
      </c>
      <c r="AP16" s="316">
        <v>-6813</v>
      </c>
      <c r="AQ16" s="317">
        <v>-8270</v>
      </c>
      <c r="AR16" s="318">
        <v>-17.600000000000001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186</v>
      </c>
      <c r="AL17" s="1196"/>
      <c r="AM17" s="1196"/>
      <c r="AN17" s="1197"/>
      <c r="AO17" s="316">
        <v>4574607</v>
      </c>
      <c r="AP17" s="316">
        <v>150594</v>
      </c>
      <c r="AQ17" s="317">
        <v>107322</v>
      </c>
      <c r="AR17" s="318">
        <v>40.299999999999997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513</v>
      </c>
      <c r="AP20" s="324" t="s">
        <v>514</v>
      </c>
      <c r="AQ20" s="325" t="s">
        <v>515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516</v>
      </c>
      <c r="AL21" s="1190"/>
      <c r="AM21" s="1190"/>
      <c r="AN21" s="1191"/>
      <c r="AO21" s="328">
        <v>16.690000000000001</v>
      </c>
      <c r="AP21" s="329">
        <v>10.18</v>
      </c>
      <c r="AQ21" s="330">
        <v>6.51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517</v>
      </c>
      <c r="AL22" s="1190"/>
      <c r="AM22" s="1190"/>
      <c r="AN22" s="1191"/>
      <c r="AO22" s="333">
        <v>99.3</v>
      </c>
      <c r="AP22" s="334">
        <v>97.7</v>
      </c>
      <c r="AQ22" s="335">
        <v>1.6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498</v>
      </c>
      <c r="AP30" s="304"/>
      <c r="AQ30" s="305" t="s">
        <v>499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500</v>
      </c>
      <c r="AQ31" s="311" t="s">
        <v>501</v>
      </c>
      <c r="AR31" s="312" t="s">
        <v>502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521</v>
      </c>
      <c r="AL32" s="1181"/>
      <c r="AM32" s="1181"/>
      <c r="AN32" s="1182"/>
      <c r="AO32" s="343">
        <v>4544277</v>
      </c>
      <c r="AP32" s="343">
        <v>149596</v>
      </c>
      <c r="AQ32" s="344">
        <v>67619</v>
      </c>
      <c r="AR32" s="345">
        <v>121.2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522</v>
      </c>
      <c r="AL33" s="1181"/>
      <c r="AM33" s="1181"/>
      <c r="AN33" s="1182"/>
      <c r="AO33" s="343" t="s">
        <v>508</v>
      </c>
      <c r="AP33" s="343" t="s">
        <v>508</v>
      </c>
      <c r="AQ33" s="344" t="s">
        <v>508</v>
      </c>
      <c r="AR33" s="345" t="s">
        <v>508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523</v>
      </c>
      <c r="AL34" s="1181"/>
      <c r="AM34" s="1181"/>
      <c r="AN34" s="1182"/>
      <c r="AO34" s="343" t="s">
        <v>508</v>
      </c>
      <c r="AP34" s="343" t="s">
        <v>508</v>
      </c>
      <c r="AQ34" s="344">
        <v>3</v>
      </c>
      <c r="AR34" s="345" t="s">
        <v>508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524</v>
      </c>
      <c r="AL35" s="1181"/>
      <c r="AM35" s="1181"/>
      <c r="AN35" s="1182"/>
      <c r="AO35" s="343">
        <v>248000</v>
      </c>
      <c r="AP35" s="343">
        <v>8164</v>
      </c>
      <c r="AQ35" s="344">
        <v>17835</v>
      </c>
      <c r="AR35" s="345">
        <v>-54.2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525</v>
      </c>
      <c r="AL36" s="1181"/>
      <c r="AM36" s="1181"/>
      <c r="AN36" s="1182"/>
      <c r="AO36" s="343">
        <v>72524</v>
      </c>
      <c r="AP36" s="343">
        <v>2387</v>
      </c>
      <c r="AQ36" s="344">
        <v>2401</v>
      </c>
      <c r="AR36" s="345">
        <v>-0.6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526</v>
      </c>
      <c r="AL37" s="1181"/>
      <c r="AM37" s="1181"/>
      <c r="AN37" s="1182"/>
      <c r="AO37" s="343" t="s">
        <v>508</v>
      </c>
      <c r="AP37" s="343" t="s">
        <v>508</v>
      </c>
      <c r="AQ37" s="344">
        <v>732</v>
      </c>
      <c r="AR37" s="345" t="s">
        <v>508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527</v>
      </c>
      <c r="AL38" s="1184"/>
      <c r="AM38" s="1184"/>
      <c r="AN38" s="1185"/>
      <c r="AO38" s="346">
        <v>1012</v>
      </c>
      <c r="AP38" s="346">
        <v>33</v>
      </c>
      <c r="AQ38" s="347">
        <v>5</v>
      </c>
      <c r="AR38" s="335">
        <v>560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528</v>
      </c>
      <c r="AL39" s="1184"/>
      <c r="AM39" s="1184"/>
      <c r="AN39" s="1185"/>
      <c r="AO39" s="343">
        <v>-187666</v>
      </c>
      <c r="AP39" s="343">
        <v>-6178</v>
      </c>
      <c r="AQ39" s="344">
        <v>-3806</v>
      </c>
      <c r="AR39" s="345">
        <v>62.3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529</v>
      </c>
      <c r="AL40" s="1181"/>
      <c r="AM40" s="1181"/>
      <c r="AN40" s="1182"/>
      <c r="AO40" s="343">
        <v>-3883890</v>
      </c>
      <c r="AP40" s="343">
        <v>-127856</v>
      </c>
      <c r="AQ40" s="344">
        <v>-59049</v>
      </c>
      <c r="AR40" s="345">
        <v>116.5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297</v>
      </c>
      <c r="AL41" s="1187"/>
      <c r="AM41" s="1187"/>
      <c r="AN41" s="1188"/>
      <c r="AO41" s="343">
        <v>794257</v>
      </c>
      <c r="AP41" s="343">
        <v>26147</v>
      </c>
      <c r="AQ41" s="344">
        <v>25740</v>
      </c>
      <c r="AR41" s="345">
        <v>1.6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498</v>
      </c>
      <c r="AN49" s="1175" t="s">
        <v>533</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534</v>
      </c>
      <c r="AO50" s="360" t="s">
        <v>535</v>
      </c>
      <c r="AP50" s="361" t="s">
        <v>536</v>
      </c>
      <c r="AQ50" s="362" t="s">
        <v>537</v>
      </c>
      <c r="AR50" s="363" t="s">
        <v>538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539</v>
      </c>
      <c r="AL51" s="356"/>
      <c r="AM51" s="364">
        <v>6355546</v>
      </c>
      <c r="AN51" s="365">
        <v>195417</v>
      </c>
      <c r="AO51" s="366">
        <v>-19.2</v>
      </c>
      <c r="AP51" s="367">
        <v>85459</v>
      </c>
      <c r="AQ51" s="368">
        <v>-19.8</v>
      </c>
      <c r="AR51" s="369">
        <v>0.6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540</v>
      </c>
      <c r="AM52" s="372">
        <v>2160920</v>
      </c>
      <c r="AN52" s="373">
        <v>66443</v>
      </c>
      <c r="AO52" s="374">
        <v>-27.3</v>
      </c>
      <c r="AP52" s="375">
        <v>44378</v>
      </c>
      <c r="AQ52" s="376">
        <v>-2.6</v>
      </c>
      <c r="AR52" s="377">
        <v>-24.7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541</v>
      </c>
      <c r="AL53" s="356"/>
      <c r="AM53" s="364">
        <v>5724949</v>
      </c>
      <c r="AN53" s="365">
        <v>179730</v>
      </c>
      <c r="AO53" s="366">
        <v>-8</v>
      </c>
      <c r="AP53" s="367">
        <v>83280</v>
      </c>
      <c r="AQ53" s="368">
        <v>-2.5</v>
      </c>
      <c r="AR53" s="369">
        <v>-5.5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540</v>
      </c>
      <c r="AM54" s="372">
        <v>2128987</v>
      </c>
      <c r="AN54" s="373">
        <v>66838</v>
      </c>
      <c r="AO54" s="374">
        <v>0.6</v>
      </c>
      <c r="AP54" s="375">
        <v>43123</v>
      </c>
      <c r="AQ54" s="376">
        <v>-2.8</v>
      </c>
      <c r="AR54" s="377">
        <v>3.4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542</v>
      </c>
      <c r="AL55" s="356"/>
      <c r="AM55" s="364">
        <v>6800422</v>
      </c>
      <c r="AN55" s="365">
        <v>216484</v>
      </c>
      <c r="AO55" s="366">
        <v>20.399999999999999</v>
      </c>
      <c r="AP55" s="367">
        <v>88968</v>
      </c>
      <c r="AQ55" s="368">
        <v>6.8</v>
      </c>
      <c r="AR55" s="369">
        <v>13.6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540</v>
      </c>
      <c r="AM56" s="372">
        <v>2619197</v>
      </c>
      <c r="AN56" s="373">
        <v>83379</v>
      </c>
      <c r="AO56" s="374">
        <v>24.7</v>
      </c>
      <c r="AP56" s="375">
        <v>45482</v>
      </c>
      <c r="AQ56" s="376">
        <v>5.5</v>
      </c>
      <c r="AR56" s="377">
        <v>19.2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543</v>
      </c>
      <c r="AL57" s="356"/>
      <c r="AM57" s="364">
        <v>7070904</v>
      </c>
      <c r="AN57" s="365">
        <v>228057</v>
      </c>
      <c r="AO57" s="366">
        <v>5.3</v>
      </c>
      <c r="AP57" s="367">
        <v>85173</v>
      </c>
      <c r="AQ57" s="368">
        <v>-4.3</v>
      </c>
      <c r="AR57" s="369">
        <v>9.6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540</v>
      </c>
      <c r="AM58" s="372">
        <v>2737601</v>
      </c>
      <c r="AN58" s="373">
        <v>88295</v>
      </c>
      <c r="AO58" s="374">
        <v>5.9</v>
      </c>
      <c r="AP58" s="375">
        <v>43913</v>
      </c>
      <c r="AQ58" s="376">
        <v>-3.4</v>
      </c>
      <c r="AR58" s="377">
        <v>9.3000000000000007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544</v>
      </c>
      <c r="AL59" s="356"/>
      <c r="AM59" s="364">
        <v>7522478</v>
      </c>
      <c r="AN59" s="365">
        <v>247637</v>
      </c>
      <c r="AO59" s="366">
        <v>8.6</v>
      </c>
      <c r="AP59" s="367">
        <v>94081</v>
      </c>
      <c r="AQ59" s="368">
        <v>10.5</v>
      </c>
      <c r="AR59" s="369">
        <v>-1.9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540</v>
      </c>
      <c r="AM60" s="372">
        <v>3356345</v>
      </c>
      <c r="AN60" s="373">
        <v>110490</v>
      </c>
      <c r="AO60" s="374">
        <v>25.1</v>
      </c>
      <c r="AP60" s="375">
        <v>48949</v>
      </c>
      <c r="AQ60" s="376">
        <v>11.5</v>
      </c>
      <c r="AR60" s="377">
        <v>13.6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545</v>
      </c>
      <c r="AL61" s="378"/>
      <c r="AM61" s="379">
        <v>6694860</v>
      </c>
      <c r="AN61" s="380">
        <v>213465</v>
      </c>
      <c r="AO61" s="381">
        <v>1.4</v>
      </c>
      <c r="AP61" s="382">
        <v>87392</v>
      </c>
      <c r="AQ61" s="383">
        <v>-1.9</v>
      </c>
      <c r="AR61" s="369">
        <v>3.3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540</v>
      </c>
      <c r="AM62" s="372">
        <v>2600610</v>
      </c>
      <c r="AN62" s="373">
        <v>83089</v>
      </c>
      <c r="AO62" s="374">
        <v>5.8</v>
      </c>
      <c r="AP62" s="375">
        <v>45169</v>
      </c>
      <c r="AQ62" s="376">
        <v>1.6</v>
      </c>
      <c r="AR62" s="377">
        <v>4.2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jM9JDRGPb6qOQ9T3xC8CjJ0ytVPakcRjvpFl61aLp869ACTgZnBDjGgQ+5DGw5nUJKFb1SyAbk+uAh46+RYB6g==" saltValue="A8/EnZRfAfWkaKB+itP9E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20" spans="125:125" ht="13.5" hidden="1" customHeight="1" x14ac:dyDescent="0.15"/>
    <row r="121" spans="125:125" ht="13.5" hidden="1" customHeight="1" x14ac:dyDescent="0.15">
      <c r="DU121" s="291"/>
    </row>
  </sheetData>
  <sheetProtection algorithmName="SHA-512" hashValue="Pt7YpedV1gHbFYp2JKqyirMvdl8s/drXpMofvXwCBdwsFbDx5bC7aAuVwQ9zoV3KJ2cvd/9TGvsEkIne4jpe9A==" saltValue="PCNv/WBxNJQNcDGBsuRV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sheetData>
  <sheetProtection algorithmName="SHA-512" hashValue="EIQVl1VnhoTV1CsTnr3R0lBJUyUZg4kmz3O/uFJWV9OfQcOmlmFHzGCKs+v6O3wsk+i2JgwgPZqnvCpvGe7lKA==" saltValue="TEBg0oj6esgHd/2BIG+K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98" t="s">
        <v>3</v>
      </c>
      <c r="D47" s="1198"/>
      <c r="E47" s="1199"/>
      <c r="F47" s="11">
        <v>15.02</v>
      </c>
      <c r="G47" s="12">
        <v>16.54</v>
      </c>
      <c r="H47" s="12">
        <v>13.15</v>
      </c>
      <c r="I47" s="12">
        <v>13.19</v>
      </c>
      <c r="J47" s="13">
        <v>14.31</v>
      </c>
    </row>
    <row r="48" spans="2:10" ht="57.75" customHeight="1" x14ac:dyDescent="0.15">
      <c r="B48" s="14"/>
      <c r="C48" s="1200" t="s">
        <v>4</v>
      </c>
      <c r="D48" s="1200"/>
      <c r="E48" s="1201"/>
      <c r="F48" s="15">
        <v>1.89</v>
      </c>
      <c r="G48" s="16">
        <v>1.46</v>
      </c>
      <c r="H48" s="16">
        <v>2.68</v>
      </c>
      <c r="I48" s="16">
        <v>4.08</v>
      </c>
      <c r="J48" s="17">
        <v>4.1500000000000004</v>
      </c>
    </row>
    <row r="49" spans="2:10" ht="57.75" customHeight="1" thickBot="1" x14ac:dyDescent="0.2">
      <c r="B49" s="18"/>
      <c r="C49" s="1202" t="s">
        <v>5</v>
      </c>
      <c r="D49" s="1202"/>
      <c r="E49" s="1203"/>
      <c r="F49" s="19">
        <v>2.41</v>
      </c>
      <c r="G49" s="20">
        <v>1.06</v>
      </c>
      <c r="H49" s="20" t="s">
        <v>554</v>
      </c>
      <c r="I49" s="20" t="s">
        <v>555</v>
      </c>
      <c r="J49" s="21">
        <v>1.03</v>
      </c>
    </row>
    <row r="50" spans="2:10" ht="13.5" customHeight="1" x14ac:dyDescent="0.15"/>
  </sheetData>
  <sheetProtection algorithmName="SHA-512" hashValue="CNxzMIAGY43xbjiOM2c3jIu06Zzr8Cw2snZoPSRyIniIprFOsMC6kyD6VWrCm7DtTtsu8DTbPaSGkLJEOFw3Gg==" saltValue="VJcsjABlj4sb9tORDJqx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2021-03-02T06:17:48Z</cp:lastPrinted>
  <dcterms:created xsi:type="dcterms:W3CDTF">2021-02-05T04:41:45Z</dcterms:created>
  <dcterms:modified xsi:type="dcterms:W3CDTF">2021-10-29T02:35:14Z</dcterms:modified>
  <cp:category/>
</cp:coreProperties>
</file>