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203 財政状況資料集（内容確認等）\令和元年度決算（R3年度作業）\02_令和元年度財政状況資料集の作成について（2回目）\04 公表データ（1回目のデータと結合）\"/>
    </mc:Choice>
  </mc:AlternateContent>
  <xr:revisionPtr revIDLastSave="0" documentId="13_ncr:1_{AEF56911-626F-4119-AC03-79DAC22A4A7E}"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88" i="12" l="1"/>
  <c r="DQ102" i="12" l="1"/>
  <c r="DL102" i="12"/>
  <c r="DG102" i="12"/>
  <c r="DB102" i="12"/>
  <c r="CW102" i="12"/>
  <c r="CR102" i="12"/>
  <c r="AU88" i="12"/>
  <c r="AP88" i="12"/>
  <c r="AU63" i="12"/>
  <c r="AP63" i="12"/>
  <c r="AA68" i="12"/>
  <c r="AA38" i="12" l="1"/>
  <c r="AA37" i="12"/>
  <c r="AA36" i="12"/>
  <c r="AA35" i="12"/>
  <c r="AA34" i="12"/>
  <c r="AA33" i="12"/>
  <c r="AA32" i="12"/>
  <c r="AA30" i="12"/>
  <c r="AA29" i="12"/>
  <c r="AA28" i="12"/>
  <c r="AP23" i="12"/>
  <c r="AF23" i="12"/>
  <c r="V23" i="12"/>
  <c r="Q23" i="12"/>
  <c r="AA7" i="12" l="1"/>
  <c r="AA23" i="12" s="1"/>
  <c r="BG37" i="10" l="1"/>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AM37" i="10"/>
  <c r="C37" i="10"/>
  <c r="C36"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BE34" i="10"/>
  <c r="BE35" i="10" s="1"/>
  <c r="BE36" i="10" s="1"/>
  <c r="BE37" i="10" s="1"/>
  <c r="AM34" i="10"/>
  <c r="AM35" i="10" s="1"/>
  <c r="AM36" i="10" s="1"/>
  <c r="BW34" i="10" l="1"/>
  <c r="BW35" i="10" s="1"/>
  <c r="BW36" i="10" s="1"/>
  <c r="CO34" i="10" s="1"/>
  <c r="CO35" i="10" s="1"/>
  <c r="CO36" i="10" s="1"/>
  <c r="CO37" i="10" s="1"/>
  <c r="CO38" i="10" s="1"/>
</calcChain>
</file>

<file path=xl/sharedStrings.xml><?xml version="1.0" encoding="utf-8"?>
<sst xmlns="http://schemas.openxmlformats.org/spreadsheetml/2006/main" count="1101" uniqueCount="615">
  <si>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</si>
  <si>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</si>
  <si>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</si>
  <si>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</si>
  <si>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</si>
  <si>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</si>
  <si>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</si>
  <si>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</si>
  <si>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</si>
  <si>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</si>
  <si>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</si>
  <si>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</si>
  <si>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</si>
  <si>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</si>
  <si>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</si>
  <si>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</si>
  <si>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</si>
  <si>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</si>
  <si>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</si>
  <si>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</si>
  <si>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</si>
  <si>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</si>
  <si>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</si>
  <si>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</si>
  <si>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</si>
  <si>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</si>
  <si>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</si>
  <si>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</si>
  <si>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</si>
  <si>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</si>
  <si>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</si>
  <si>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</si>
  <si>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</si>
  <si>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</si>
  <si>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</si>
  <si>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</si>
  <si>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</si>
  <si>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</si>
  <si>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</si>
  <si>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</si>
  <si>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</si>
  <si>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</si>
  <si>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</si>
  <si>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</si>
  <si>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</si>
  <si>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</si>
  <si>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</si>
  <si>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</si>
  <si>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</si>
  <si>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</si>
  <si>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</si>
  <si>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</si>
  <si>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</si>
  <si>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</si>
  <si>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</si>
  <si>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</si>
  <si>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</si>
  <si>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</si>
  <si>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</si>
  <si>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</si>
  <si>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</si>
  <si>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</si>
  <si>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</si>
  <si>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</si>
  <si>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</si>
  <si>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</si>
  <si>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</si>
  <si>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</si>
  <si>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</si>
  <si>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</si>
  <si>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</si>
  <si>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</si>
  <si>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</si>
  <si>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</si>
  <si>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</si>
  <si>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</si>
  <si>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</si>
  <si>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</si>
  <si>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</si>
  <si>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</si>
  <si>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</si>
  <si>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</si>
  <si>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</si>
  <si>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</si>
  <si>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</si>
  <si>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</si>
  <si>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</si>
  <si>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</si>
  <si>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</si>
  <si>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</si>
  <si>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</si>
  <si>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</si>
  <si>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</si>
  <si>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</si>
  <si>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</si>
  <si>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</si>
  <si>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</si>
  <si>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平戸市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</si>
  <si>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</si>
  <si>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</si>
  <si>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</si>
  <si>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</si>
  <si>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</si>
  <si>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</si>
  <si>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</si>
  <si>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</si>
  <si>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</si>
  <si>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</si>
  <si>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</si>
  <si>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</si>
  <si>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</si>
  <si>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</si>
  <si>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</si>
  <si>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</si>
  <si>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</si>
  <si>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</si>
  <si>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</si>
  <si>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</si>
  <si>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</si>
  <si>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</si>
  <si>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</si>
  <si>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</si>
  <si>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</si>
  <si>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</si>
  <si>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</si>
  <si>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</si>
  <si>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</si>
  <si>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</si>
  <si>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</si>
  <si>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</si>
  <si>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</si>
  <si>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</si>
  <si>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</si>
  <si>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</si>
  <si>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</si>
  <si>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</si>
  <si>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</si>
  <si>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</si>
  <si>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</si>
  <si>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</si>
  <si>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</si>
  <si>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</si>
  <si>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</si>
  <si>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</si>
  <si>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</si>
  <si>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</si>
  <si>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</si>
  <si>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</si>
  <si>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</si>
  <si>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</si>
  <si>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</si>
  <si>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</si>
  <si>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</si>
  <si>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</si>
  <si>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</si>
  <si>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</si>
  <si>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</si>
  <si>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</si>
  <si>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</si>
  <si>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</si>
  <si>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</si>
  <si>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</si>
  <si>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</si>
  <si>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</si>
  <si>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</si>
  <si>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</si>
  <si>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</si>
  <si>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</si>
  <si>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</si>
  <si>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</si>
  <si>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</si>
  <si>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</si>
  <si>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</si>
  <si>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</si>
  <si>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</si>
  <si>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</si>
  <si>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</si>
  <si>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</si>
  <si>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</si>
  <si>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</si>
  <si>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</si>
  <si>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</si>
  <si>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</si>
  <si>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</si>
  <si>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</si>
  <si>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</si>
  <si>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</si>
  <si>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</si>
  <si>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</si>
  <si>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</si>
  <si>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</si>
  <si>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</si>
  <si>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</si>
  <si>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</si>
  <si>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</si>
  <si>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</si>
  <si>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</si>
  <si>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</si>
  <si>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</si>
  <si>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</si>
  <si>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</si>
  <si>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</si>
  <si>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</si>
  <si>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</si>
  <si>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</si>
  <si>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</si>
  <si>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</si>
  <si>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</si>
  <si>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</si>
  <si>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長崎県平戸市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</si>
  <si>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</si>
  <si>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</si>
  <si>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</si>
  <si>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</si>
  <si>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</si>
  <si>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</si>
  <si>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</si>
  <si>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</si>
  <si>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</si>
  <si>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</si>
  <si>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</si>
  <si>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</si>
  <si>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</si>
  <si>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</si>
  <si>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</si>
  <si>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</si>
  <si>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</si>
  <si>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</si>
  <si>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</si>
  <si>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</si>
  <si>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</si>
  <si>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</si>
  <si>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</si>
  <si>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</si>
  <si>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</si>
  <si>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</si>
  <si>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</si>
  <si>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</si>
  <si>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</si>
  <si>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</si>
  <si>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</si>
  <si>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</si>
  <si>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</si>
  <si>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</si>
  <si>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</si>
  <si>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</si>
  <si>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</si>
  <si>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</si>
  <si>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</si>
  <si>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</si>
  <si>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</si>
  <si>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</si>
  <si>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</si>
  <si>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</si>
  <si>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</si>
  <si>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</si>
  <si>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</si>
  <si>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</si>
  <si>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</si>
  <si>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</si>
  <si>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</si>
  <si>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</si>
  <si>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</si>
  <si>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</si>
  <si>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</si>
  <si>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</si>
  <si>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</si>
  <si>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</si>
  <si>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</si>
  <si>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</si>
  <si>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</si>
  <si>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</si>
  <si>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</si>
  <si>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</si>
  <si>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</si>
  <si>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</si>
  <si>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</si>
  <si>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</si>
  <si>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</si>
  <si>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</si>
  <si>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</si>
  <si>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</si>
  <si>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</si>
  <si>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</si>
  <si>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</si>
  <si>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</si>
  <si>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</si>
  <si>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</si>
  <si>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</si>
  <si>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</si>
  <si>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</si>
  <si>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</si>
  <si>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</si>
  <si>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</si>
  <si>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</si>
  <si>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</si>
  <si>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</si>
  <si>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</si>
  <si>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</si>
  <si>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</si>
  <si>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</si>
  <si>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</si>
  <si>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</si>
  <si>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</si>
  <si>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</si>
  <si>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</si>
  <si>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</si>
  <si>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</si>
  <si>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</si>
  <si>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</si>
  <si>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</si>
  <si>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</si>
  <si>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</si>
  <si>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</si>
  <si>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</si>
  <si>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</si>
  <si>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</si>
  <si>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</si>
  <si>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</si>
  <si>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</si>
  <si>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</si>
  <si>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</si>
  <si>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</si>
  <si>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</si>
  <si>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</si>
  <si>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</si>
  <si>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</si>
  <si>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</si>
  <si>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</si>
  <si>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</si>
  <si>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</si>
  <si>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</si>
  <si>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</si>
  <si>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</si>
  <si>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</si>
  <si>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</si>
  <si>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</si>
  <si>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</si>
  <si>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</si>
  <si>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</si>
  <si>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</si>
  <si>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</si>
  <si>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</si>
  <si>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</si>
  <si>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</si>
  <si>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</si>
  <si>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</si>
  <si>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</si>
  <si>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</si>
  <si>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</si>
  <si>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</si>
  <si>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</si>
  <si>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</si>
  <si>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</si>
  <si>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</si>
  <si>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</si>
  <si>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</si>
  <si>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</si>
  <si>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</si>
  <si>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</si>
  <si>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</si>
  <si>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</si>
  <si>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長崎県平戸市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</si>
  <si>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</si>
  <si>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</si>
  <si>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</si>
  <si>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</si>
  <si>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</si>
  <si>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</si>
  <si>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</si>
  <si>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</si>
  <si>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</si>
  <si>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</si>
  <si>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</si>
  <si>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</si>
  <si>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</si>
  <si>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</si>
  <si>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</si>
  <si>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</si>
  <si>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</si>
  <si>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</si>
  <si>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</si>
  <si>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</si>
  <si>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</si>
  <si>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</si>
  <si>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</si>
  <si>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</si>
  <si>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</si>
  <si>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</si>
  <si>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</si>
  <si>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</si>
  <si>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</si>
  <si>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</si>
  <si>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</si>
  <si>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</si>
  <si>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</si>
  <si>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</si>
  <si>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</si>
  <si>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</si>
  <si>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</si>
  <si>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</si>
  <si>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t>
    <phoneticPr fontId="5"/>
  </si>
  <si>
    <t>水道事業会計</t>
    <phoneticPr fontId="5"/>
  </si>
  <si>
    <t>法適用企業</t>
    <phoneticPr fontId="5"/>
  </si>
  <si>
    <t>交通船事業会計</t>
    <phoneticPr fontId="5"/>
  </si>
  <si>
    <t>病院事業会計</t>
    <phoneticPr fontId="5"/>
  </si>
  <si>
    <t>農業集落排水事業特別会計</t>
    <phoneticPr fontId="5"/>
  </si>
  <si>
    <t>法非適用企業</t>
    <phoneticPr fontId="5"/>
  </si>
  <si>
    <t>あづち大島いさりびの里事業特別会計</t>
    <phoneticPr fontId="5"/>
  </si>
  <si>
    <t>宅地開発事業特別会計</t>
    <phoneticPr fontId="5"/>
  </si>
  <si>
    <t>工業団地事業特別会計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</si>
  <si>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</si>
  <si>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</si>
  <si>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</si>
  <si>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</si>
  <si>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</si>
  <si>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</si>
  <si>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</si>
  <si>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</si>
  <si>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</si>
  <si>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</si>
  <si>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</si>
  <si>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</si>
  <si>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</si>
  <si>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</si>
  <si>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</si>
  <si>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</si>
  <si>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</si>
  <si>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</si>
  <si>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</si>
  <si>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</si>
  <si>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</si>
  <si>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</si>
  <si>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</si>
  <si>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</si>
  <si>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</si>
  <si>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</si>
  <si>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</si>
  <si>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</si>
  <si>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</si>
  <si>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</si>
  <si>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</si>
  <si>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</si>
  <si>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</si>
  <si>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</si>
  <si>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</si>
  <si>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</si>
  <si>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</si>
  <si>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</si>
  <si>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</si>
  <si>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</si>
  <si>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</si>
  <si>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</si>
  <si>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</si>
  <si>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</si>
  <si>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</si>
  <si>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</si>
  <si>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</si>
  <si>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</si>
  <si>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</si>
  <si>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</si>
  <si>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</si>
  <si>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</si>
  <si>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</si>
  <si>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</si>
  <si>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</si>
  <si>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</si>
  <si>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</si>
  <si>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</si>
  <si>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</si>
  <si>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</si>
  <si>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</si>
  <si>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</si>
  <si>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</si>
  <si>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</si>
  <si>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</si>
  <si>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</si>
  <si>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</si>
  <si>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</si>
  <si>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工業団地事業特別会計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</si>
  <si>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</si>
  <si>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</si>
  <si>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</si>
  <si>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</si>
  <si>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</si>
  <si>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</si>
  <si>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</si>
  <si>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</si>
  <si>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</si>
  <si>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</si>
  <si>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</si>
  <si>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</si>
  <si>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</si>
  <si>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</si>
  <si>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</si>
  <si>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</si>
  <si>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</si>
  <si>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</si>
  <si>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</si>
  <si>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</si>
  <si>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</si>
  <si>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</si>
  <si>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</si>
  <si>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</si>
  <si>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</si>
  <si>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</si>
  <si>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</si>
  <si>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</si>
  <si>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</si>
  <si>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</si>
  <si>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</si>
  <si>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</si>
  <si>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</si>
  <si>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</si>
  <si>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</si>
  <si>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</si>
  <si>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</si>
  <si>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</si>
  <si>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</si>
  <si>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</si>
  <si>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</si>
  <si>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</si>
  <si>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</si>
  <si>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</si>
  <si>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</si>
  <si>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</si>
  <si>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</si>
  <si>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</si>
  <si>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</si>
  <si>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</si>
  <si>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</si>
  <si>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</si>
  <si>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</si>
  <si>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</si>
  <si>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</si>
  <si>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</si>
  <si>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</si>
  <si>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</si>
  <si>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</si>
  <si>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</si>
  <si>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</si>
  <si>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</si>
  <si>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</si>
  <si>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</si>
  <si>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</si>
  <si>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</si>
  <si>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</si>
  <si>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</si>
  <si>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</si>
  <si>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</si>
  <si>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</si>
  <si>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</si>
  <si>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</si>
  <si>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</si>
  <si>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</si>
  <si>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</si>
  <si>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</si>
  <si>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</si>
  <si>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</si>
  <si>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</si>
  <si>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</si>
  <si>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</si>
  <si>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</si>
  <si>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</si>
  <si>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</si>
  <si>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</si>
  <si>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</si>
  <si>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</si>
  <si>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水道事業会計</t>
  </si>
  <si>
    <t>病院事業会計</t>
  </si>
  <si>
    <t>一般会計</t>
  </si>
  <si>
    <t>交通船事業会計</t>
  </si>
  <si>
    <t>介護保険特別会計</t>
  </si>
  <si>
    <t>国民健康保険特別会計</t>
  </si>
  <si>
    <t>宅地開発事業特別会計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</si>
  <si>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</si>
  <si>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</si>
  <si>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</si>
  <si>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</si>
  <si>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</si>
  <si>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</si>
  <si>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</si>
  <si>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</si>
  <si>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</si>
  <si>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</si>
  <si>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</si>
  <si>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</si>
  <si>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北松北部環境組合</t>
    <rPh sb="0" eb="2">
      <t>ホクショウ</t>
    </rPh>
    <rPh sb="2" eb="4">
      <t>ホクブ</t>
    </rPh>
    <rPh sb="4" eb="6">
      <t>カンキョウ</t>
    </rPh>
    <rPh sb="6" eb="8">
      <t>クミアイ</t>
    </rPh>
    <phoneticPr fontId="2"/>
  </si>
  <si>
    <t>長崎県市町村総合事務組合</t>
    <rPh sb="0" eb="3">
      <t>ナガサキケン</t>
    </rPh>
    <rPh sb="3" eb="6">
      <t>シチョウソン</t>
    </rPh>
    <rPh sb="6" eb="8">
      <t>ソウゴウ</t>
    </rPh>
    <rPh sb="8" eb="10">
      <t>ジム</t>
    </rPh>
    <rPh sb="10" eb="12">
      <t>クミアイ</t>
    </rPh>
    <phoneticPr fontId="2"/>
  </si>
  <si>
    <t>長崎県後期高齢者医療広域連合</t>
    <rPh sb="0" eb="3">
      <t>ナガサキケン</t>
    </rPh>
    <rPh sb="3" eb="5">
      <t>コウキ</t>
    </rPh>
    <rPh sb="5" eb="7">
      <t>コウレイ</t>
    </rPh>
    <rPh sb="7" eb="8">
      <t>シャ</t>
    </rPh>
    <rPh sb="8" eb="10">
      <t>イリョウ</t>
    </rPh>
    <rPh sb="10" eb="12">
      <t>コウイキ</t>
    </rPh>
    <rPh sb="12" eb="14">
      <t>レンゴウ</t>
    </rPh>
    <phoneticPr fontId="2"/>
  </si>
  <si>
    <t>平戸市振興公社</t>
    <rPh sb="0" eb="3">
      <t>ヒラドシ</t>
    </rPh>
    <rPh sb="3" eb="5">
      <t>シンコウ</t>
    </rPh>
    <rPh sb="5" eb="7">
      <t>コウシャ</t>
    </rPh>
    <phoneticPr fontId="2"/>
  </si>
  <si>
    <t>的山大島風力発電所</t>
    <rPh sb="0" eb="2">
      <t>アヅチ</t>
    </rPh>
    <rPh sb="2" eb="4">
      <t>オオシマ</t>
    </rPh>
    <rPh sb="4" eb="6">
      <t>フウリョク</t>
    </rPh>
    <rPh sb="6" eb="8">
      <t>ハツデン</t>
    </rPh>
    <rPh sb="8" eb="9">
      <t>ショ</t>
    </rPh>
    <phoneticPr fontId="2"/>
  </si>
  <si>
    <t>田平風力発電所</t>
    <rPh sb="0" eb="2">
      <t>タビラ</t>
    </rPh>
    <rPh sb="2" eb="4">
      <t>フウリョク</t>
    </rPh>
    <rPh sb="4" eb="6">
      <t>ハツデン</t>
    </rPh>
    <rPh sb="6" eb="7">
      <t>ショ</t>
    </rPh>
    <phoneticPr fontId="2"/>
  </si>
  <si>
    <t>生月ウインドエナジー</t>
    <rPh sb="0" eb="2">
      <t>イキツキ</t>
    </rPh>
    <phoneticPr fontId="2"/>
  </si>
  <si>
    <t>長崎県林業公社</t>
    <rPh sb="0" eb="3">
      <t>ナガサキケン</t>
    </rPh>
    <rPh sb="3" eb="5">
      <t>リンギョウ</t>
    </rPh>
    <rPh sb="5" eb="7">
      <t>コウシャ</t>
    </rPh>
    <phoneticPr fontId="2"/>
  </si>
  <si>
    <t>-</t>
    <phoneticPr fontId="2"/>
  </si>
  <si>
    <t>-</t>
    <phoneticPr fontId="2"/>
  </si>
  <si>
    <t>-</t>
    <phoneticPr fontId="2"/>
  </si>
  <si>
    <t>「やらんば！平戸」応援基金</t>
    <phoneticPr fontId="5"/>
  </si>
  <si>
    <t>新しいまちづくり基金</t>
    <phoneticPr fontId="5"/>
  </si>
  <si>
    <t>再生可能エネルギー活用離島活性化基金</t>
    <phoneticPr fontId="5"/>
  </si>
  <si>
    <t>ひらどふれあい福祉基金</t>
    <phoneticPr fontId="5"/>
  </si>
  <si>
    <t>ひらど生き活きまちづくり基金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</si>
  <si>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</si>
  <si>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</si>
  <si>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</si>
  <si>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の抑制や既発債の繰上償還、充当可能基金の増加により、将来負担比率はマイナス算定となっており、類似団体と比較して低い水準にある。有形固定資産減価償却率については、類似団体とほぼ同水準で推移しているが、建築後30年を経過した施設が全体の40％以上あるため、引き続き施設の適正管理を進めていく。今後、老朽化した施設の更新等による財政負担が懸念されることから、公共施設等総合管理計画に基づき、効率的・効果的な公共施設等の管理に取り組むとともに、将来的な財政負担の軽減を図る。</t>
    <rPh sb="108" eb="110">
      <t>ケンチク</t>
    </rPh>
    <rPh sb="110" eb="111">
      <t>ゴ</t>
    </rPh>
    <rPh sb="113" eb="114">
      <t>ネン</t>
    </rPh>
    <rPh sb="115" eb="117">
      <t>ケイカ</t>
    </rPh>
    <rPh sb="119" eb="121">
      <t>シセツ</t>
    </rPh>
    <rPh sb="122" eb="124">
      <t>ゼンタイ</t>
    </rPh>
    <rPh sb="128" eb="130">
      <t>イジョウ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</si>
  <si>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</si>
  <si>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</si>
  <si>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</si>
  <si>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</si>
  <si>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</si>
  <si>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</si>
  <si>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について、ともに類似団体と比較して低い水準にある。将来負担比率の低下傾向の要因としては、既発債の繰上償還・新発債の発行抑制により地方債残高が減少傾向にあることや、財政調整基金などの積み立てによる充当可能基金が増加していることなどが考えられる。また、実質公債費比率の低下傾向の要因としては、近年実施してきた既発債の繰上償還の影響により元利償還金が抑制されてきたことや、過疎対策事業債など交付税措置率の有利な地方債の活用により算入公債費等が増加したことなどが考えられる。将来負担比率が低下傾向にあるため、実質公債費比率についても、低下傾向で推移するものと見込まれるが、交付税への依存度が高いため、今後の交付税制度次第では上昇していく可能性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</si>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</sst>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9F1E2E9-DB54-4D82-9FE7-EDD6C413ECE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94AA-452B-95A9-117EB0291B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138725</c:v>
                </c:pt>
                <c:pt idx="1">
                  <c:v>131456</c:v>
                </c:pt>
                <c:pt idx="2">
                  <c:v>146697</c:v>
                </c:pt>
                <c:pt idx="3">
                  <c:v>95935</c:v>
                </c:pt>
                <c:pt idx="4">
                  <c:v>127339</c:v>
                </c:pt>
              </c:numCache>
            </c:numRef>
          </c:val>
          <c:smooth val="0"/>
          <c:extLst>
            <c:ext xmlns:c16="http://schemas.microsoft.com/office/drawing/2014/chart" uri="{C3380CC4-5D6E-409C-BE32-E72D297353CC}">
              <c16:uniqueId val="{00000001-94AA-452B-95A9-117EB0291B4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3.59</c:v>
                </c:pt>
                <c:pt idx="1">
                  <c:v>2.86</c:v>
                </c:pt>
                <c:pt idx="2">
                  <c:v>2.91</c:v>
                </c:pt>
                <c:pt idx="3">
                  <c:v>2.12</c:v>
                </c:pt>
                <c:pt idx="4">
                  <c:v>2.2799999999999998</c:v>
                </c:pt>
              </c:numCache>
            </c:numRef>
          </c:val>
          <c:extLst>
            <c:ext xmlns:c16="http://schemas.microsoft.com/office/drawing/2014/chart" uri="{C3380CC4-5D6E-409C-BE32-E72D297353CC}">
              <c16:uniqueId val="{00000000-F76C-4998-AF8D-9436E70C057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19.39</c:v>
                </c:pt>
                <c:pt idx="1">
                  <c:v>20.53</c:v>
                </c:pt>
                <c:pt idx="2">
                  <c:v>20.82</c:v>
                </c:pt>
                <c:pt idx="3">
                  <c:v>21.11</c:v>
                </c:pt>
                <c:pt idx="4">
                  <c:v>21.64</c:v>
                </c:pt>
              </c:numCache>
            </c:numRef>
          </c:val>
          <c:extLst>
            <c:ext xmlns:c16="http://schemas.microsoft.com/office/drawing/2014/chart" uri="{C3380CC4-5D6E-409C-BE32-E72D297353CC}">
              <c16:uniqueId val="{00000001-F76C-4998-AF8D-9436E70C057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9.17</c:v>
                </c:pt>
                <c:pt idx="1">
                  <c:v>6.61</c:v>
                </c:pt>
                <c:pt idx="2">
                  <c:v>5.3</c:v>
                </c:pt>
                <c:pt idx="3">
                  <c:v>5.29</c:v>
                </c:pt>
                <c:pt idx="4">
                  <c:v>7.09</c:v>
                </c:pt>
              </c:numCache>
            </c:numRef>
          </c:val>
          <c:smooth val="0"/>
          <c:extLst>
            <c:ext xmlns:c16="http://schemas.microsoft.com/office/drawing/2014/chart" uri="{C3380CC4-5D6E-409C-BE32-E72D297353CC}">
              <c16:uniqueId val="{00000002-F76C-4998-AF8D-9436E70C057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0.46</c:v>
                </c:pt>
                <c:pt idx="2">
                  <c:v>#N/A</c:v>
                </c:pt>
                <c:pt idx="3">
                  <c:v>0.09</c:v>
                </c:pt>
                <c:pt idx="4">
                  <c:v>#N/A</c:v>
                </c:pt>
                <c:pt idx="5">
                  <c:v>0</c:v>
                </c:pt>
                <c:pt idx="6">
                  <c:v>#N/A</c:v>
                </c:pt>
                <c:pt idx="7">
                  <c:v>0</c:v>
                </c:pt>
                <c:pt idx="8">
                  <c:v>#N/A</c:v>
                </c:pt>
                <c:pt idx="9">
                  <c:v>0</c:v>
                </c:pt>
              </c:numCache>
            </c:numRef>
          </c:val>
          <c:extLst>
            <c:ext xmlns:c16="http://schemas.microsoft.com/office/drawing/2014/chart" uri="{C3380CC4-5D6E-409C-BE32-E72D297353CC}">
              <c16:uniqueId val="{00000000-1DBA-4683-9105-94FA5AEAE30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DBA-4683-9105-94FA5AEAE30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2-1DBA-4683-9105-94FA5AEAE30C}"/>
            </c:ext>
          </c:extLst>
        </c:ser>
        <c:ser>
          <c:idx val="3"/>
          <c:order val="3"/>
          <c:tx>
            <c:strRef>
              <c:f>データシート!$A$30</c:f>
              <c:strCache>
                <c:ptCount val="1"/>
                <c:pt idx="0">
                  <c:v>宅地開発事業特別会計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0.85</c:v>
                </c:pt>
                <c:pt idx="2">
                  <c:v>#N/A</c:v>
                </c:pt>
                <c:pt idx="3">
                  <c:v>0.8</c:v>
                </c:pt>
                <c:pt idx="4">
                  <c:v>#N/A</c:v>
                </c:pt>
                <c:pt idx="5">
                  <c:v>0.64</c:v>
                </c:pt>
                <c:pt idx="6">
                  <c:v>#N/A</c:v>
                </c:pt>
                <c:pt idx="7">
                  <c:v>0.53</c:v>
                </c:pt>
                <c:pt idx="8">
                  <c:v>#N/A</c:v>
                </c:pt>
                <c:pt idx="9">
                  <c:v>0.49</c:v>
                </c:pt>
              </c:numCache>
            </c:numRef>
          </c:val>
          <c:extLst>
            <c:ext xmlns:c16="http://schemas.microsoft.com/office/drawing/2014/chart" uri="{C3380CC4-5D6E-409C-BE32-E72D297353CC}">
              <c16:uniqueId val="{00000003-1DBA-4683-9105-94FA5AEAE30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c:v>
                </c:pt>
                <c:pt idx="4">
                  <c:v>#N/A</c:v>
                </c:pt>
                <c:pt idx="5">
                  <c:v>0.04</c:v>
                </c:pt>
                <c:pt idx="6">
                  <c:v>#N/A</c:v>
                </c:pt>
                <c:pt idx="7">
                  <c:v>0.04</c:v>
                </c:pt>
                <c:pt idx="8">
                  <c:v>#N/A</c:v>
                </c:pt>
                <c:pt idx="9">
                  <c:v>0.73</c:v>
                </c:pt>
              </c:numCache>
            </c:numRef>
          </c:val>
          <c:extLst>
            <c:ext xmlns:c16="http://schemas.microsoft.com/office/drawing/2014/chart" uri="{C3380CC4-5D6E-409C-BE32-E72D297353CC}">
              <c16:uniqueId val="{00000004-1DBA-4683-9105-94FA5AEAE30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0.41</c:v>
                </c:pt>
                <c:pt idx="2">
                  <c:v>#N/A</c:v>
                </c:pt>
                <c:pt idx="3">
                  <c:v>0.4</c:v>
                </c:pt>
                <c:pt idx="4">
                  <c:v>#N/A</c:v>
                </c:pt>
                <c:pt idx="5">
                  <c:v>0.41</c:v>
                </c:pt>
                <c:pt idx="6">
                  <c:v>#N/A</c:v>
                </c:pt>
                <c:pt idx="7">
                  <c:v>1.26</c:v>
                </c:pt>
                <c:pt idx="8">
                  <c:v>#N/A</c:v>
                </c:pt>
                <c:pt idx="9">
                  <c:v>1.1399999999999999</c:v>
                </c:pt>
              </c:numCache>
            </c:numRef>
          </c:val>
          <c:extLst>
            <c:ext xmlns:c16="http://schemas.microsoft.com/office/drawing/2014/chart" uri="{C3380CC4-5D6E-409C-BE32-E72D297353CC}">
              <c16:uniqueId val="{00000005-1DBA-4683-9105-94FA5AEAE30C}"/>
            </c:ext>
          </c:extLst>
        </c:ser>
        <c:ser>
          <c:idx val="6"/>
          <c:order val="6"/>
          <c:tx>
            <c:strRef>
              <c:f>データシート!$A$33</c:f>
              <c:strCache>
                <c:ptCount val="1"/>
                <c:pt idx="0">
                  <c:v>交通船事業会計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1.03</c:v>
                </c:pt>
                <c:pt idx="2">
                  <c:v>#N/A</c:v>
                </c:pt>
                <c:pt idx="3">
                  <c:v>0.95</c:v>
                </c:pt>
                <c:pt idx="4">
                  <c:v>#N/A</c:v>
                </c:pt>
                <c:pt idx="5">
                  <c:v>0.92</c:v>
                </c:pt>
                <c:pt idx="6">
                  <c:v>#N/A</c:v>
                </c:pt>
                <c:pt idx="7">
                  <c:v>1.25</c:v>
                </c:pt>
                <c:pt idx="8">
                  <c:v>#N/A</c:v>
                </c:pt>
                <c:pt idx="9">
                  <c:v>1.35</c:v>
                </c:pt>
              </c:numCache>
            </c:numRef>
          </c:val>
          <c:extLst>
            <c:ext xmlns:c16="http://schemas.microsoft.com/office/drawing/2014/chart" uri="{C3380CC4-5D6E-409C-BE32-E72D297353CC}">
              <c16:uniqueId val="{00000006-1DBA-4683-9105-94FA5AEAE30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3.59</c:v>
                </c:pt>
                <c:pt idx="2">
                  <c:v>#N/A</c:v>
                </c:pt>
                <c:pt idx="3">
                  <c:v>2.86</c:v>
                </c:pt>
                <c:pt idx="4">
                  <c:v>#N/A</c:v>
                </c:pt>
                <c:pt idx="5">
                  <c:v>2.91</c:v>
                </c:pt>
                <c:pt idx="6">
                  <c:v>#N/A</c:v>
                </c:pt>
                <c:pt idx="7">
                  <c:v>2.11</c:v>
                </c:pt>
                <c:pt idx="8">
                  <c:v>#N/A</c:v>
                </c:pt>
                <c:pt idx="9">
                  <c:v>2.27</c:v>
                </c:pt>
              </c:numCache>
            </c:numRef>
          </c:val>
          <c:extLst>
            <c:ext xmlns:c16="http://schemas.microsoft.com/office/drawing/2014/chart" uri="{C3380CC4-5D6E-409C-BE32-E72D297353CC}">
              <c16:uniqueId val="{00000007-1DBA-4683-9105-94FA5AEAE30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5.58</c:v>
                </c:pt>
                <c:pt idx="2">
                  <c:v>#N/A</c:v>
                </c:pt>
                <c:pt idx="3">
                  <c:v>6.07</c:v>
                </c:pt>
                <c:pt idx="4">
                  <c:v>#N/A</c:v>
                </c:pt>
                <c:pt idx="5">
                  <c:v>5.55</c:v>
                </c:pt>
                <c:pt idx="6">
                  <c:v>#N/A</c:v>
                </c:pt>
                <c:pt idx="7">
                  <c:v>5.52</c:v>
                </c:pt>
                <c:pt idx="8">
                  <c:v>#N/A</c:v>
                </c:pt>
                <c:pt idx="9">
                  <c:v>5.74</c:v>
                </c:pt>
              </c:numCache>
            </c:numRef>
          </c:val>
          <c:extLst>
            <c:ext xmlns:c16="http://schemas.microsoft.com/office/drawing/2014/chart" uri="{C3380CC4-5D6E-409C-BE32-E72D297353CC}">
              <c16:uniqueId val="{00000008-1DBA-4683-9105-94FA5AEAE30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6.37</c:v>
                </c:pt>
                <c:pt idx="2">
                  <c:v>#N/A</c:v>
                </c:pt>
                <c:pt idx="3">
                  <c:v>7.49</c:v>
                </c:pt>
                <c:pt idx="4">
                  <c:v>#N/A</c:v>
                </c:pt>
                <c:pt idx="5">
                  <c:v>7.79</c:v>
                </c:pt>
                <c:pt idx="6">
                  <c:v>#N/A</c:v>
                </c:pt>
                <c:pt idx="7">
                  <c:v>8.06</c:v>
                </c:pt>
                <c:pt idx="8">
                  <c:v>#N/A</c:v>
                </c:pt>
                <c:pt idx="9">
                  <c:v>8.25</c:v>
                </c:pt>
              </c:numCache>
            </c:numRef>
          </c:val>
          <c:extLst>
            <c:ext xmlns:c16="http://schemas.microsoft.com/office/drawing/2014/chart" uri="{C3380CC4-5D6E-409C-BE32-E72D297353CC}">
              <c16:uniqueId val="{00000009-1DBA-4683-9105-94FA5AEAE30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3163</c:v>
                </c:pt>
                <c:pt idx="5">
                  <c:v>3244</c:v>
                </c:pt>
                <c:pt idx="8">
                  <c:v>3253</c:v>
                </c:pt>
                <c:pt idx="11">
                  <c:v>3212</c:v>
                </c:pt>
                <c:pt idx="14">
                  <c:v>3120</c:v>
                </c:pt>
              </c:numCache>
            </c:numRef>
          </c:val>
          <c:extLst>
            <c:ext xmlns:c16="http://schemas.microsoft.com/office/drawing/2014/chart" uri="{C3380CC4-5D6E-409C-BE32-E72D297353CC}">
              <c16:uniqueId val="{00000000-2D4C-4083-9E44-F8F58B1016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1</c:v>
                </c:pt>
                <c:pt idx="9">
                  <c:v>0</c:v>
                </c:pt>
                <c:pt idx="12">
                  <c:v>0</c:v>
                </c:pt>
              </c:numCache>
            </c:numRef>
          </c:val>
          <c:extLst>
            <c:ext xmlns:c16="http://schemas.microsoft.com/office/drawing/2014/chart" uri="{C3380CC4-5D6E-409C-BE32-E72D297353CC}">
              <c16:uniqueId val="{00000001-2D4C-4083-9E44-F8F58B1016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79</c:v>
                </c:pt>
                <c:pt idx="3">
                  <c:v>2</c:v>
                </c:pt>
                <c:pt idx="6">
                  <c:v>2</c:v>
                </c:pt>
                <c:pt idx="9">
                  <c:v>1</c:v>
                </c:pt>
                <c:pt idx="12">
                  <c:v>1</c:v>
                </c:pt>
              </c:numCache>
            </c:numRef>
          </c:val>
          <c:extLst>
            <c:ext xmlns:c16="http://schemas.microsoft.com/office/drawing/2014/chart" uri="{C3380CC4-5D6E-409C-BE32-E72D297353CC}">
              <c16:uniqueId val="{00000002-2D4C-4083-9E44-F8F58B1016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408</c:v>
                </c:pt>
                <c:pt idx="3">
                  <c:v>408</c:v>
                </c:pt>
                <c:pt idx="6">
                  <c:v>408</c:v>
                </c:pt>
                <c:pt idx="9">
                  <c:v>305</c:v>
                </c:pt>
                <c:pt idx="12">
                  <c:v>55</c:v>
                </c:pt>
              </c:numCache>
            </c:numRef>
          </c:val>
          <c:extLst>
            <c:ext xmlns:c16="http://schemas.microsoft.com/office/drawing/2014/chart" uri="{C3380CC4-5D6E-409C-BE32-E72D297353CC}">
              <c16:uniqueId val="{00000003-2D4C-4083-9E44-F8F58B1016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358</c:v>
                </c:pt>
                <c:pt idx="3">
                  <c:v>328</c:v>
                </c:pt>
                <c:pt idx="6">
                  <c:v>323</c:v>
                </c:pt>
                <c:pt idx="9">
                  <c:v>321</c:v>
                </c:pt>
                <c:pt idx="12">
                  <c:v>351</c:v>
                </c:pt>
              </c:numCache>
            </c:numRef>
          </c:val>
          <c:extLst>
            <c:ext xmlns:c16="http://schemas.microsoft.com/office/drawing/2014/chart" uri="{C3380CC4-5D6E-409C-BE32-E72D297353CC}">
              <c16:uniqueId val="{00000004-2D4C-4083-9E44-F8F58B1016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4C-4083-9E44-F8F58B1016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D4C-4083-9E44-F8F58B1016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3096</c:v>
                </c:pt>
                <c:pt idx="3">
                  <c:v>3132</c:v>
                </c:pt>
                <c:pt idx="6">
                  <c:v>3103</c:v>
                </c:pt>
                <c:pt idx="9">
                  <c:v>3144</c:v>
                </c:pt>
                <c:pt idx="12">
                  <c:v>3009</c:v>
                </c:pt>
              </c:numCache>
            </c:numRef>
          </c:val>
          <c:extLst>
            <c:ext xmlns:c16="http://schemas.microsoft.com/office/drawing/2014/chart" uri="{C3380CC4-5D6E-409C-BE32-E72D297353CC}">
              <c16:uniqueId val="{00000007-2D4C-4083-9E44-F8F58B10163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779</c:v>
                </c:pt>
                <c:pt idx="2">
                  <c:v>#N/A</c:v>
                </c:pt>
                <c:pt idx="3">
                  <c:v>#N/A</c:v>
                </c:pt>
                <c:pt idx="4">
                  <c:v>626</c:v>
                </c:pt>
                <c:pt idx="5">
                  <c:v>#N/A</c:v>
                </c:pt>
                <c:pt idx="6">
                  <c:v>#N/A</c:v>
                </c:pt>
                <c:pt idx="7">
                  <c:v>584</c:v>
                </c:pt>
                <c:pt idx="8">
                  <c:v>#N/A</c:v>
                </c:pt>
                <c:pt idx="9">
                  <c:v>#N/A</c:v>
                </c:pt>
                <c:pt idx="10">
                  <c:v>559</c:v>
                </c:pt>
                <c:pt idx="11">
                  <c:v>#N/A</c:v>
                </c:pt>
                <c:pt idx="12">
                  <c:v>#N/A</c:v>
                </c:pt>
                <c:pt idx="13">
                  <c:v>296</c:v>
                </c:pt>
                <c:pt idx="14">
                  <c:v>#N/A</c:v>
                </c:pt>
              </c:numCache>
            </c:numRef>
          </c:val>
          <c:smooth val="0"/>
          <c:extLst>
            <c:ext xmlns:c16="http://schemas.microsoft.com/office/drawing/2014/chart" uri="{C3380CC4-5D6E-409C-BE32-E72D297353CC}">
              <c16:uniqueId val="{00000008-2D4C-4083-9E44-F8F58B10163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25709</c:v>
                </c:pt>
                <c:pt idx="5">
                  <c:v>25346</c:v>
                </c:pt>
                <c:pt idx="8">
                  <c:v>25025</c:v>
                </c:pt>
                <c:pt idx="11">
                  <c:v>24368</c:v>
                </c:pt>
                <c:pt idx="14">
                  <c:v>23497</c:v>
                </c:pt>
              </c:numCache>
            </c:numRef>
          </c:val>
          <c:extLst>
            <c:ext xmlns:c16="http://schemas.microsoft.com/office/drawing/2014/chart" uri="{C3380CC4-5D6E-409C-BE32-E72D297353CC}">
              <c16:uniqueId val="{00000000-F97D-4E35-9D6E-3CBED9E815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927</c:v>
                </c:pt>
                <c:pt idx="5">
                  <c:v>833</c:v>
                </c:pt>
                <c:pt idx="8">
                  <c:v>731</c:v>
                </c:pt>
                <c:pt idx="11">
                  <c:v>706</c:v>
                </c:pt>
                <c:pt idx="14">
                  <c:v>703</c:v>
                </c:pt>
              </c:numCache>
            </c:numRef>
          </c:val>
          <c:extLst>
            <c:ext xmlns:c16="http://schemas.microsoft.com/office/drawing/2014/chart" uri="{C3380CC4-5D6E-409C-BE32-E72D297353CC}">
              <c16:uniqueId val="{00000001-F97D-4E35-9D6E-3CBED9E815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12289</c:v>
                </c:pt>
                <c:pt idx="5">
                  <c:v>13142</c:v>
                </c:pt>
                <c:pt idx="8">
                  <c:v>13574</c:v>
                </c:pt>
                <c:pt idx="11">
                  <c:v>13141</c:v>
                </c:pt>
                <c:pt idx="14">
                  <c:v>12555</c:v>
                </c:pt>
              </c:numCache>
            </c:numRef>
          </c:val>
          <c:extLst>
            <c:ext xmlns:c16="http://schemas.microsoft.com/office/drawing/2014/chart" uri="{C3380CC4-5D6E-409C-BE32-E72D297353CC}">
              <c16:uniqueId val="{00000002-F97D-4E35-9D6E-3CBED9E815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97D-4E35-9D6E-3CBED9E815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97D-4E35-9D6E-3CBED9E815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18</c:v>
                </c:pt>
                <c:pt idx="3">
                  <c:v>17</c:v>
                </c:pt>
                <c:pt idx="6">
                  <c:v>110</c:v>
                </c:pt>
                <c:pt idx="9">
                  <c:v>14</c:v>
                </c:pt>
                <c:pt idx="12">
                  <c:v>13</c:v>
                </c:pt>
              </c:numCache>
            </c:numRef>
          </c:val>
          <c:extLst>
            <c:ext xmlns:c16="http://schemas.microsoft.com/office/drawing/2014/chart" uri="{C3380CC4-5D6E-409C-BE32-E72D297353CC}">
              <c16:uniqueId val="{00000005-F97D-4E35-9D6E-3CBED9E815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3487</c:v>
                </c:pt>
                <c:pt idx="3">
                  <c:v>3462</c:v>
                </c:pt>
                <c:pt idx="6">
                  <c:v>3481</c:v>
                </c:pt>
                <c:pt idx="9">
                  <c:v>3273</c:v>
                </c:pt>
                <c:pt idx="12">
                  <c:v>3184</c:v>
                </c:pt>
              </c:numCache>
            </c:numRef>
          </c:val>
          <c:extLst>
            <c:ext xmlns:c16="http://schemas.microsoft.com/office/drawing/2014/chart" uri="{C3380CC4-5D6E-409C-BE32-E72D297353CC}">
              <c16:uniqueId val="{00000006-F97D-4E35-9D6E-3CBED9E815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1149</c:v>
                </c:pt>
                <c:pt idx="3">
                  <c:v>754</c:v>
                </c:pt>
                <c:pt idx="6">
                  <c:v>589</c:v>
                </c:pt>
                <c:pt idx="9">
                  <c:v>816</c:v>
                </c:pt>
                <c:pt idx="12">
                  <c:v>770</c:v>
                </c:pt>
              </c:numCache>
            </c:numRef>
          </c:val>
          <c:extLst>
            <c:ext xmlns:c16="http://schemas.microsoft.com/office/drawing/2014/chart" uri="{C3380CC4-5D6E-409C-BE32-E72D297353CC}">
              <c16:uniqueId val="{00000007-F97D-4E35-9D6E-3CBED9E815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3692</c:v>
                </c:pt>
                <c:pt idx="3">
                  <c:v>3598</c:v>
                </c:pt>
                <c:pt idx="6">
                  <c:v>3445</c:v>
                </c:pt>
                <c:pt idx="9">
                  <c:v>3162</c:v>
                </c:pt>
                <c:pt idx="12">
                  <c:v>3049</c:v>
                </c:pt>
              </c:numCache>
            </c:numRef>
          </c:val>
          <c:extLst>
            <c:ext xmlns:c16="http://schemas.microsoft.com/office/drawing/2014/chart" uri="{C3380CC4-5D6E-409C-BE32-E72D297353CC}">
              <c16:uniqueId val="{00000008-F97D-4E35-9D6E-3CBED9E815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97D-4E35-9D6E-3CBED9E815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28720</c:v>
                </c:pt>
                <c:pt idx="3">
                  <c:v>28336</c:v>
                </c:pt>
                <c:pt idx="6">
                  <c:v>28016</c:v>
                </c:pt>
                <c:pt idx="9">
                  <c:v>26734</c:v>
                </c:pt>
                <c:pt idx="12">
                  <c:v>26021</c:v>
                </c:pt>
              </c:numCache>
            </c:numRef>
          </c:val>
          <c:extLst>
            <c:ext xmlns:c16="http://schemas.microsoft.com/office/drawing/2014/chart" uri="{C3380CC4-5D6E-409C-BE32-E72D297353CC}">
              <c16:uniqueId val="{0000000A-F97D-4E35-9D6E-3CBED9E8157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97D-4E35-9D6E-3CBED9E8157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2804</c:v>
                </c:pt>
                <c:pt idx="1">
                  <c:v>2809</c:v>
                </c:pt>
                <c:pt idx="2">
                  <c:v>2813</c:v>
                </c:pt>
              </c:numCache>
            </c:numRef>
          </c:val>
          <c:extLst>
            <c:ext xmlns:c16="http://schemas.microsoft.com/office/drawing/2014/chart" uri="{C3380CC4-5D6E-409C-BE32-E72D297353CC}">
              <c16:uniqueId val="{00000000-1571-40FE-A1D7-9B61319D04D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3045</c:v>
                </c:pt>
                <c:pt idx="1">
                  <c:v>3206</c:v>
                </c:pt>
                <c:pt idx="2">
                  <c:v>2633</c:v>
                </c:pt>
              </c:numCache>
            </c:numRef>
          </c:val>
          <c:extLst>
            <c:ext xmlns:c16="http://schemas.microsoft.com/office/drawing/2014/chart" uri="{C3380CC4-5D6E-409C-BE32-E72D297353CC}">
              <c16:uniqueId val="{00000001-1571-40FE-A1D7-9B61319D04D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6766</c:v>
                </c:pt>
                <c:pt idx="1">
                  <c:v>6134</c:v>
                </c:pt>
                <c:pt idx="2">
                  <c:v>6025</c:v>
                </c:pt>
              </c:numCache>
            </c:numRef>
          </c:val>
          <c:extLst>
            <c:ext xmlns:c16="http://schemas.microsoft.com/office/drawing/2014/chart" uri="{C3380CC4-5D6E-409C-BE32-E72D297353CC}">
              <c16:uniqueId val="{00000002-1571-40FE-A1D7-9B61319D04D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{047A7203-28E7-4604-B6C8-7F8A2753D979}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A8A-4DE2-A45D-C9B1E4FFF2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{9A3D7D2F-3A8B-4009-9C3E-A522A72AA66A}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8A-4DE2-A45D-C9B1E4FFF2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{FB82283B-3F44-47E8-BEF6-FFEADFB654BD}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8A-4DE2-A45D-C9B1E4FFF2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{475161A8-5C4F-404A-98B5-6C62C49BE8CB}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8A-4DE2-A45D-C9B1E4FFF2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{8CAF80D7-E41A-426F-B6BD-2B09FB908190}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8A-4DE2-A45D-C9B1E4FFF27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{A8C88D1A-AFBD-47C6-9D8C-57AB6E9E042B}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A8A-4DE2-A45D-C9B1E4FFF27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{86DBFE6B-9101-431D-BEF9-D3B4C90D5E25}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A8A-4DE2-A45D-C9B1E4FFF27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{347A03A1-C2DF-4095-B4BD-D658E5943A74}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A8A-4DE2-A45D-C9B1E4FFF27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{77EC4F4B-F958-42EF-A644-677F5669358F}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A8A-4DE2-A45D-C9B1E4FFF2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c:v>
                </c:pt>
                <c:pt idx="8">
                  <c:v>53.2</c:v>
                </c:pt>
                <c:pt idx="16">
                  <c:v>54</c:v>
                </c:pt>
                <c:pt idx="24">
                  <c:v>55.6</c:v>
                </c:pt>
                <c:pt idx="32">
                  <c:v>57.2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A8A-4DE2-A45D-C9B1E4FFF27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{85AFE48E-541B-41BA-858F-A8302B1FC0B1}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A8A-4DE2-A45D-C9B1E4FFF27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{3D07A526-C275-4F2E-9091-B3472EBE8D74}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8A-4DE2-A45D-C9B1E4FFF2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{36249874-990E-4844-946C-20445680059C}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8A-4DE2-A45D-C9B1E4FFF2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{E160496B-3FCE-48D4-A2D9-33F99B7D144C}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8A-4DE2-A45D-C9B1E4FFF2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{993580CF-4C9A-470E-A889-2D9BA40F0942}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8A-4DE2-A45D-C9B1E4FFF27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{3DBF00C4-7B6E-472A-B97C-CA14BBBE3E25}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A8A-4DE2-A45D-C9B1E4FFF27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{117CE987-33AB-42CE-8A3C-1D5F1AF63997}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A8A-4DE2-A45D-C9B1E4FFF27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{EF1BDE27-C8F7-495D-B2F8-76EEA86C9083}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A8A-4DE2-A45D-C9B1E4FFF27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{D3FA9059-71FA-461C-B2FF-AE642F99BA51}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A8A-4DE2-A45D-C9B1E4FFF2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AA8A-4DE2-A45D-C9B1E4FFF27B}"/>
            </c:ext>
          </c:extLst>
        </c:ser>
        <c:dLbls>
          <c:showLegendKey val="0"/>
          <c:showVal val="1"/>
          <c:showCatName val="0"/>
          <c:showSerName val="0"/>
          <c:showPercent val="0"/>
          <c:showBubbleSize val="0"/>
        </c:dLbls>
        <c:axId val="46179840"/>
        <c:axId val="46181760"/>
      </c:scatterChart>
      <c:valAx>
        <c:axId val="46179840"/>
        <c:scaling>
          <c:orientation val="minMax"/>
          <c:max val="62.80000000000000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1"/>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{7A7A16B1-9A8F-47C2-934C-0A465628E97B}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529-49E7-A54D-718F4245CC5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{A0E168AF-5743-4D0D-9E5A-5E7A8BFF4428}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29-49E7-A54D-718F4245CC5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{28CA8E39-EDAA-4009-BDE1-5A3B43DB1163}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29-49E7-A54D-718F4245CC5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{9FF61ECF-1F78-493C-B0C6-F79CABDD860F}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29-49E7-A54D-718F4245CC5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{2D66C704-4532-4C7C-B3B9-4B889F8AF53B}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29-49E7-A54D-718F4245CC5A}"/>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{0C2770CF-CC91-4994-80B2-6E771B875028}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529-49E7-A54D-718F4245CC5A}"/>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{13D98333-F82A-4A8A-AA2C-8A790A9654DC}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529-49E7-A54D-718F4245CC5A}"/>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{DD8E481A-DA03-499A-9F85-2324BCB9ABEE}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529-49E7-A54D-718F4245CC5A}"/>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{6CDCD580-75E0-43F2-B2FD-F56A3F53E15E}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529-49E7-A54D-718F4245CC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6.9</c:v>
                </c:pt>
                <c:pt idx="16">
                  <c:v>6.3</c:v>
                </c:pt>
                <c:pt idx="24">
                  <c:v>5.7</c:v>
                </c:pt>
                <c:pt idx="32">
                  <c:v>4.7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529-49E7-A54D-718F4245CC5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{270519E0-BB41-4994-8F66-3235B26EBE2D}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529-49E7-A54D-718F4245CC5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{C0B854B6-0CD8-4224-9E6B-0FABCB042C31}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29-49E7-A54D-718F4245CC5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{F6546640-32EF-4AAA-887D-C2FE5DE8EEC9}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29-49E7-A54D-718F4245CC5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{3413BDF7-4B1C-4734-BA1F-4AC217049CE9}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29-49E7-A54D-718F4245CC5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{EA10C2C4-5AB8-4468-85DD-C4867B2A6E15}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29-49E7-A54D-718F4245CC5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{D594BF87-EAE7-49DB-AC90-5A39432E7A7A}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529-49E7-A54D-718F4245CC5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{E21158A3-8D15-469A-A799-2EA4E2447414}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529-49E7-A54D-718F4245CC5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{88A8F41B-BB7F-4830-9737-7AD10320E687}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529-49E7-A54D-718F4245CC5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{CDBCEC03-937E-4CFB-9915-1134A8A93161}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529-49E7-A54D-718F4245CC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4529-49E7-A54D-718F4245CC5A}"/>
            </c:ext>
          </c:extLst>
        </c:ser>
        <c:dLbls>
          <c:showLegendKey val="0"/>
          <c:showVal val="1"/>
          <c:showCatName val="0"/>
          <c:showSerName val="0"/>
          <c:showPercent val="0"/>
          <c:showBubbleSize val="0"/>
        </c:dLbls>
        <c:axId val="84219776"/>
        <c:axId val="84234240"/>
      </c:scatterChart>
      <c:valAx>
        <c:axId val="84219776"/>
        <c:scaling>
          <c:orientation val="minMax"/>
          <c:max val="10.8"/>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1"/>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実質公債比率の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か年平均は年々減少傾向にある。元利償還金等（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）に関しては、前年度と比較して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354,973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千円減少した。元利償還金については、地方債借入額の抑制などにより減少傾向にあったものの、平成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年度から増加に転じて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いた状況ではあったが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令和元年度については大幅に減少している。これは北松北部環境組合における地方債償還のための負担金の減が大きな要因である。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また、控除財源である算入公債費等（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B)</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に関して、現在、活用している地方債は、交付税措置率が高い有利なものが中心としているが合併特例事業債の発行可能額が減少していることもあり、前年度に比べ</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93,539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千円の減となった。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分子合計は前年度と比較し、</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261,434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千円の減額となり、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年度の実質公債比率は平成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ポイント低く</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なった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満期一括償還地方債の借入は無し。</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年度以降発生していない。将来負担額（</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に関して、一般会計等に係る地方債の現在高は、財政健全化計画の実施に伴う任意の繰上償還等により発行額を上回る償還を実施したため、前年度と比較して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712,951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千円の減少となった。</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債務負担行為に基づく支出予定額については、平成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年度に融資償還助成金の繰上償還を実施したことにより発生していない。</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公営企業債等繰入見込額については、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水道事業に係る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阿奈田ダム建設及び市民病院建設に係る未償還元金の減少により繰入見込額が減少した</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また、控除財源である充当可能財源等（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B)</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に関しては、基準財政需要額算入見込額が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871,033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千円の減となったものの、ふるさと納税寄附金の保有額等により、将来負担比率は、前年度に引き続き発生していない。</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長崎県平戸市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した基金の主なものは、財政調整基金で</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利子積立により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4,740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千円の増加となった。また、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した基金の主なものは減債基金及び「やらんば！平戸」応援基金（ふるさと納税寄附金による積立）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であり、減債基金は任意の地方債繰上償還に伴う繰入に伴い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577,000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「やらんば！平戸」応援基金は、寄附金自体は前年度より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増加となったが事業への繰入額（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総合戦略に掲げる最重点主要施策</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へ充当）が大きかったことから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積立金残高が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83,527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千円減少し、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年度末の残高は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3,219,231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基金全体としては、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年度末の基金残高は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11,471,520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千円で、前年度と比較して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677,867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千円の減少となった。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持続可能な財政運営を行うために、国の動向を注視しながら積立や活用を行っていく予定である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・「やらんば！平戸」応援基金：ふるさと納税による寄附金を原資とし、産業の振興と人口減少抑制に取り組む施策の推進</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・新しいまちづくり基金：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平戸市、生月町、田平町及び大島村の合併に伴う、市民の一体感の醸成と地域の個性あるまちづくり推進</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・再生可能エネルギー活用離島活性化基金：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本市の自然環境が生み出す再生可能エネルギーを活用し、離島の特性を活かしたまちづくりと産業振興</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・ひらどふれあい福祉基金：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地域における福祉活動の促進、快適な生活環境の形成及び保健福祉の増進</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・ひらど生き活きまちづくり基金：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市民が夢とゆとりをもっていきいきと暮らす活気みなぎるまちを目指し、地域の特性を生かしたまちづくり推進</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・「やらんば！平戸」応援基金：寄附金び利子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679,424</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の積立による増加と</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総合戦略に掲げる最重点主要施策に</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762,951</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を充当</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・新しいまちづくり基金：利子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1,263</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を積立てたことによる増加</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・再生可能エネルギー活用離島活性化基金：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株式配当金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利子等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43,811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積立てたことによる増加と離島航路対策関係等に</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14,661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千円の充当</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・ひらどふれあい福祉基金：利子等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2,293</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積立てたことによる増加と高齢者いきいきおでかけ支援事業等に</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19,360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を充当</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・ひらど生き活きまちづくり基金：利子等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46</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積立てたことによる増加と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協働によるまちづくり支援事業やにぎわいづくり支援事業等に</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7,123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の充当</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各基金の目的に応じ、基金活用に応じた効果的な予算配分を行うよう努めるが、国の動向を注視しながら積立や活用を行っていく予定である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利子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4,740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千円を積立てたことにより増加した。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財政健全化計画に基づき、財政調整基金の残高が、平成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年度末時点で標準財政規模の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％程度の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億円を確保することに努める。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任意の地方債繰上償還に伴う繰入に伴い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577,000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千円減少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財政健全化計画に基づき、縁故債について普通交付税の算定替と一本算定の乖離額の範囲内で計画的な繰上償還を実施しているが、繰上償還予定額が乖離額を超える場合、今後は普通交付税の縮減の範囲内で取り崩し、繰上償還の実施を検討している。また、同計画に基づき、減債基金の残高が、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年度末時点で市債残高の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％程度の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億円を確保することに努める。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AC6DE1B-1DA2-447B-A5BB-7F8561615B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459FD33-DFFC-4518-B92C-2E455FDFBD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A94CCF12-0034-49BF-A6FB-5AECC41FB3CB}"/>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58F78463-F917-4379-9637-28D9D80BDB7E}"/>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C1B05D2F-6424-43B9-8C7B-41C68880FA95}"/>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B14A7A2E-301F-4464-A231-9E645FD1B656}"/>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31926287-81F0-443E-B9C7-65C44ADF7C13}"/>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85EAF24F-BD63-418D-BA92-C7F092AFDB8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588C3705-99FA-4B9A-B1FD-6B7F98F91F33}"/>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C052873F-80AA-42B5-8DC9-9D771E36C3A4}"/>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86725575-34BE-4A30-BB98-3A00474FE5F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64998655-9192-4F75-9FCB-C6BC6F9C7AA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88338B55-7A0A-4F1E-A161-5D1C5BD97F0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2939BD77-FF46-4623-A9FB-7844CAE6956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EEA9F3A8-9458-47A3-88F1-2AADA5F6AB2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BEF20F7B-C89A-40D4-B3A5-A8FF75016CF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68946F49-4D7D-497B-9A39-21AA277E98B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23EAF5AD-57AF-48AB-A552-47E2253AFA0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49426372-9332-44BF-9956-450953AACC1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CA32B78A-0C55-4A87-810C-4B49A569EA6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2BB86DD-F9F8-403A-84B5-E1C8D9F7798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FFACC986-7F04-4E95-B006-6908E52B10F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30,901
30,714
235.10
25,958,238
25,125,070
296,387
13,001,916
26,020,994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C2DFC0DC-49E2-41E5-B4EF-72F651330E2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1B0B3FD1-32F8-4677-8B4D-B9B41DD8248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911FD56-93E6-4D96-8207-2E61DC285C5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552E4CCB-9130-471A-AA99-7EF6C20B401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BFB4A27E-BC51-44BA-AFC3-20CFF91A569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24679F23-0DE8-4C3D-8EF0-0A9C7651421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44AE590A-5D97-49EF-A06A-594BF559481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B78CC758-0052-4E6F-819E-6D0A08DD79D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A9AB56BB-C0D8-4343-A6AE-ED6F4D9E6D4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DFA6EEC2-46FA-411E-8CB0-DA83144489D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722354F-5600-4E5A-AA62-00849C93CB4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1E8B1AD-AE20-4B42-9864-20B9B2CDEBD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ABC6DA3B-7A24-4E50-9D7F-ED857A03A96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91EC512-4D81-40A2-9AB9-9833ED41042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5FC6A29E-B2D8-41EC-A7B5-32ACF6C692A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929D2ECD-CE65-478C-89EB-7276624C1A8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84621B8C-5FC8-42F6-B45D-2CE455B5BC3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304A3DCE-FE42-445C-8ADF-CBD97C32F86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39DF1C86-0C10-417A-BB3C-D8FFF5C01BD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D4F0D17D-8F85-4976-9C90-1764CCF4C0F2}"/>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BC6D48FF-DA36-4E82-96AD-DF5DB8A5B46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7AC8C602-BBA9-4FC3-BE56-65ECC5C0245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7747FBAE-A5F8-4B4A-A84D-607FA0B52E7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D3F182DA-63B2-4F6A-8C2D-046CC42E86F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C3F1F38A-A95E-49EB-A826-FC3C8958FD7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432D5B78-042D-484E-AF90-2F52266B900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7DDCE780-B8CE-480C-9EB0-F3744B665AC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F9AFCA67-A3A9-40BB-826C-45DA7CA0DB0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31B21018-5E8E-43FB-A993-AB52D061AC1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65F26CBC-9A4E-485A-B005-61ACD12419E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50B44877-449D-4E07-98BB-9F21D305483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A1A16248-11D6-4A6D-9C72-6A68EB7B0A5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A2B71516-7A82-4B49-85E3-CD1AB78F7D3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F427092D-A211-4935-B715-ED26B91C81D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246C7E76-22F4-4208-B122-718A82B3B7C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当市では、平成</a:t>
          </a:r>
          <a:r>
            <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29</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a:t>
          </a:r>
          <a:r>
            <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3</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月に策定した公共施設等総合管理計画において、公共施設の量や質の適正化により、更新費用を約</a:t>
          </a:r>
          <a:r>
            <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40</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％削減するという目標を掲げ、老朽化した施設の統廃合や複合化、長寿命化を進めている。</a:t>
          </a:r>
          <a:endPar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有形固定資産減価償却率については、年々上昇傾向にはあるものの、令和元年度は</a:t>
          </a:r>
          <a:r>
            <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57.2</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％で類似団体平均を下回っている。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1884CB34-C32B-4289-A3CF-751921CAD38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A8E25EBB-4DDA-4CFF-9A8C-BA4D48D81F1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3FBC532E-EF4D-4239-966F-3F96C62A371A}"/>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410FE869-89AC-498A-A967-C58CAC17CEEC}"/>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id="{F9489B78-BAF9-47ED-8DA1-47B1F375E069}"/>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DF264782-BD38-4CD6-B7C2-ED2758D55E41}"/>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89CC7716-493B-4BDB-8EE8-E27DCA12C631}"/>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9FE369C9-2327-4861-8F2E-6E739AF68A69}"/>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95AE5B33-FF51-4AD4-BE64-43F84710B0D7}"/>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5CACE219-EA9B-4CC2-A978-861D9944821B}"/>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4E5797B6-3FFE-48C5-8C74-4EC6EA2AD22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98478244-BFAF-4D44-AF32-CE2419862B5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50A0AA23-7913-4E96-A1DC-5A42B872592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61576CD3-14D6-4392-96C3-45808A9FA42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73" name="直線コネクタ 72">
          <a:extLst>
            <a:ext uri="{FF2B5EF4-FFF2-40B4-BE49-F238E27FC236}">
              <a16:creationId xmlns:a16="http://schemas.microsoft.com/office/drawing/2014/main" id="{B72E6C51-C8C2-407E-AE80-96FE7D65539A}"/>
            </a:ext>
          </a:extLst>
        </xdr:cNvPr>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74" name="有形固定資産減価償却率最小値テキスト">
          <a:extLst>
            <a:ext uri="{FF2B5EF4-FFF2-40B4-BE49-F238E27FC236}">
              <a16:creationId xmlns:a16="http://schemas.microsoft.com/office/drawing/2014/main" id="{D885309B-0641-4261-BDD6-453888D84F18}"/>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75" name="直線コネクタ 74">
          <a:extLst>
            <a:ext uri="{FF2B5EF4-FFF2-40B4-BE49-F238E27FC236}">
              <a16:creationId xmlns:a16="http://schemas.microsoft.com/office/drawing/2014/main" id="{2E989D02-F14D-4FB7-AE92-69A25D0996ED}"/>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76" name="有形固定資産減価償却率最大値テキスト">
          <a:extLst>
            <a:ext uri="{FF2B5EF4-FFF2-40B4-BE49-F238E27FC236}">
              <a16:creationId xmlns:a16="http://schemas.microsoft.com/office/drawing/2014/main" id="{F6DF3DFF-8526-4BDF-A958-9C15D18E7325}"/>
            </a:ext>
          </a:extLst>
        </xdr:cNvPr>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77" name="直線コネクタ 76">
          <a:extLst>
            <a:ext uri="{FF2B5EF4-FFF2-40B4-BE49-F238E27FC236}">
              <a16:creationId xmlns:a16="http://schemas.microsoft.com/office/drawing/2014/main" id="{F62FFD4F-FEAE-4C72-B13B-8023FA9AE35D}"/>
            </a:ext>
          </a:extLst>
        </xdr:cNvPr>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78" name="有形固定資産減価償却率平均値テキスト">
          <a:extLst>
            <a:ext uri="{FF2B5EF4-FFF2-40B4-BE49-F238E27FC236}">
              <a16:creationId xmlns:a16="http://schemas.microsoft.com/office/drawing/2014/main" id="{73F02AEB-40AE-43DF-907C-B4827C228480}"/>
            </a:ext>
          </a:extLst>
        </xdr:cNvPr>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79" name="フローチャート: 判断 78">
          <a:extLst>
            <a:ext uri="{FF2B5EF4-FFF2-40B4-BE49-F238E27FC236}">
              <a16:creationId xmlns:a16="http://schemas.microsoft.com/office/drawing/2014/main" id="{BF5B0F39-0AD4-46BD-939C-3292C21D55AC}"/>
            </a:ext>
          </a:extLst>
        </xdr:cNvPr>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80" name="フローチャート: 判断 79">
          <a:extLst>
            <a:ext uri="{FF2B5EF4-FFF2-40B4-BE49-F238E27FC236}">
              <a16:creationId xmlns:a16="http://schemas.microsoft.com/office/drawing/2014/main" id="{7B50D87C-BFEF-4EE7-B34E-BBDC11CB917F}"/>
            </a:ext>
          </a:extLst>
        </xdr:cNvPr>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81" name="フローチャート: 判断 80">
          <a:extLst>
            <a:ext uri="{FF2B5EF4-FFF2-40B4-BE49-F238E27FC236}">
              <a16:creationId xmlns:a16="http://schemas.microsoft.com/office/drawing/2014/main" id="{B62EFE2A-E29C-4A94-BDA9-4DF91263ED9C}"/>
            </a:ext>
          </a:extLst>
        </xdr:cNvPr>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82" name="フローチャート: 判断 81">
          <a:extLst>
            <a:ext uri="{FF2B5EF4-FFF2-40B4-BE49-F238E27FC236}">
              <a16:creationId xmlns:a16="http://schemas.microsoft.com/office/drawing/2014/main" id="{15A94C8D-8627-4F86-B53F-328F705045AC}"/>
            </a:ext>
          </a:extLst>
        </xdr:cNvPr>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83" name="フローチャート: 判断 82">
          <a:extLst>
            <a:ext uri="{FF2B5EF4-FFF2-40B4-BE49-F238E27FC236}">
              <a16:creationId xmlns:a16="http://schemas.microsoft.com/office/drawing/2014/main" id="{4EFA2B20-2C92-4AFC-A8E7-2ED822EF32EC}"/>
            </a:ext>
          </a:extLst>
        </xdr:cNvPr>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87B7B614-887F-46C5-A79E-1B932030C95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B5D5DAD3-416B-4933-856D-3145B4AF802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960DB7F8-3022-433F-A43A-C02B72034DE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8A440A0F-E429-40D9-8F01-30A152BDAED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1475526-A11F-481F-BB9D-53DC64F465A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133223</xdr:rowOff>
    </xdr:from>
    <xdr:to>
      <xdr:col>23</xdr:col>
      <xdr:colOff>136525</xdr:colOff>
      <xdr:row>29</xdr:row>
      <xdr:rowOff>63373</xdr:rowOff>
    </xdr:to>
    <xdr:sp macro="" textlink="">
      <xdr:nvSpPr>
        <xdr:cNvPr id="89" name="楕円 88">
          <a:extLst>
            <a:ext uri="{FF2B5EF4-FFF2-40B4-BE49-F238E27FC236}">
              <a16:creationId xmlns:a16="http://schemas.microsoft.com/office/drawing/2014/main" id="{FD6044D9-F9E0-4EC7-B657-4A78E240ED6D}"/>
            </a:ext>
          </a:extLst>
        </xdr:cNvPr>
        <xdr:cNvSpPr/>
      </xdr:nvSpPr>
      <xdr:spPr>
        <a:xfrm>
          <a:off x="4711700" y="57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156100</xdr:rowOff>
    </xdr:from>
    <xdr:ext cx="405111" cy="259045"/>
    <xdr:sp macro="" textlink="">
      <xdr:nvSpPr>
        <xdr:cNvPr id="90" name="有形固定資産減価償却率該当値テキスト">
          <a:extLst>
            <a:ext uri="{FF2B5EF4-FFF2-40B4-BE49-F238E27FC236}">
              <a16:creationId xmlns:a16="http://schemas.microsoft.com/office/drawing/2014/main" id="{5FE79388-29AE-4970-A4C9-D29B5CF6C27F}"/>
            </a:ext>
          </a:extLst>
        </xdr:cNvPr>
        <xdr:cNvSpPr txBox="1"/>
      </xdr:nvSpPr>
      <xdr:spPr>
        <a:xfrm>
          <a:off x="4813300" y="555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98679</xdr:rowOff>
    </xdr:from>
    <xdr:to>
      <xdr:col>19</xdr:col>
      <xdr:colOff>187325</xdr:colOff>
      <xdr:row>29</xdr:row>
      <xdr:rowOff>28829</xdr:rowOff>
    </xdr:to>
    <xdr:sp macro="" textlink="">
      <xdr:nvSpPr>
        <xdr:cNvPr id="91" name="楕円 90">
          <a:extLst>
            <a:ext uri="{FF2B5EF4-FFF2-40B4-BE49-F238E27FC236}">
              <a16:creationId xmlns:a16="http://schemas.microsoft.com/office/drawing/2014/main" id="{551EC802-332C-4FAA-BC6B-EFA3CFDAA849}"/>
            </a:ext>
          </a:extLst>
        </xdr:cNvPr>
        <xdr:cNvSpPr/>
      </xdr:nvSpPr>
      <xdr:spPr>
        <a:xfrm>
          <a:off x="4000500" y="56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149479</xdr:rowOff>
    </xdr:from>
    <xdr:to>
      <xdr:col>23</xdr:col>
      <xdr:colOff>85725</xdr:colOff>
      <xdr:row>29</xdr:row>
      <xdr:rowOff>12573</xdr:rowOff>
    </xdr:to>
    <xdr:cxnSp macro="">
      <xdr:nvCxnSpPr>
        <xdr:cNvPr id="92" name="直線コネクタ 91">
          <a:extLst>
            <a:ext uri="{FF2B5EF4-FFF2-40B4-BE49-F238E27FC236}">
              <a16:creationId xmlns:a16="http://schemas.microsoft.com/office/drawing/2014/main" id="{818F1BDC-E110-48A2-809B-C5461171F7AF}"/>
            </a:ext>
          </a:extLst>
        </xdr:cNvPr>
        <xdr:cNvCxnSpPr/>
      </xdr:nvCxnSpPr>
      <xdr:spPr>
        <a:xfrm>
          <a:off x="4051300" y="5721604"/>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64135</xdr:rowOff>
    </xdr:from>
    <xdr:to>
      <xdr:col>15</xdr:col>
      <xdr:colOff>187325</xdr:colOff>
      <xdr:row>28</xdr:row>
      <xdr:rowOff>165735</xdr:rowOff>
    </xdr:to>
    <xdr:sp macro="" textlink="">
      <xdr:nvSpPr>
        <xdr:cNvPr id="93" name="楕円 92">
          <a:extLst>
            <a:ext uri="{FF2B5EF4-FFF2-40B4-BE49-F238E27FC236}">
              <a16:creationId xmlns:a16="http://schemas.microsoft.com/office/drawing/2014/main" id="{DD0CF7DE-C6BF-48C9-912C-3067A55A1418}"/>
            </a:ext>
          </a:extLst>
        </xdr:cNvPr>
        <xdr:cNvSpPr/>
      </xdr:nvSpPr>
      <xdr:spPr>
        <a:xfrm>
          <a:off x="3238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114935</xdr:rowOff>
    </xdr:from>
    <xdr:to>
      <xdr:col>19</xdr:col>
      <xdr:colOff>136525</xdr:colOff>
      <xdr:row>28</xdr:row>
      <xdr:rowOff>149479</xdr:rowOff>
    </xdr:to>
    <xdr:cxnSp macro="">
      <xdr:nvCxnSpPr>
        <xdr:cNvPr id="94" name="直線コネクタ 93">
          <a:extLst>
            <a:ext uri="{FF2B5EF4-FFF2-40B4-BE49-F238E27FC236}">
              <a16:creationId xmlns:a16="http://schemas.microsoft.com/office/drawing/2014/main" id="{4CF3DB03-F8C9-43BF-AE5A-324F4238B13A}"/>
            </a:ext>
          </a:extLst>
        </xdr:cNvPr>
        <xdr:cNvCxnSpPr/>
      </xdr:nvCxnSpPr>
      <xdr:spPr>
        <a:xfrm>
          <a:off x="3289300" y="5687060"/>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46863</xdr:rowOff>
    </xdr:from>
    <xdr:to>
      <xdr:col>11</xdr:col>
      <xdr:colOff>187325</xdr:colOff>
      <xdr:row>28</xdr:row>
      <xdr:rowOff>148463</xdr:rowOff>
    </xdr:to>
    <xdr:sp macro="" textlink="">
      <xdr:nvSpPr>
        <xdr:cNvPr id="95" name="楕円 94">
          <a:extLst>
            <a:ext uri="{FF2B5EF4-FFF2-40B4-BE49-F238E27FC236}">
              <a16:creationId xmlns:a16="http://schemas.microsoft.com/office/drawing/2014/main" id="{3B046922-1CF4-4A31-86D5-291F8E01DBE6}"/>
            </a:ext>
          </a:extLst>
        </xdr:cNvPr>
        <xdr:cNvSpPr/>
      </xdr:nvSpPr>
      <xdr:spPr>
        <a:xfrm>
          <a:off x="2476500" y="561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97663</xdr:rowOff>
    </xdr:from>
    <xdr:to>
      <xdr:col>15</xdr:col>
      <xdr:colOff>136525</xdr:colOff>
      <xdr:row>28</xdr:row>
      <xdr:rowOff>114935</xdr:rowOff>
    </xdr:to>
    <xdr:cxnSp macro="">
      <xdr:nvCxnSpPr>
        <xdr:cNvPr id="96" name="直線コネクタ 95">
          <a:extLst>
            <a:ext uri="{FF2B5EF4-FFF2-40B4-BE49-F238E27FC236}">
              <a16:creationId xmlns:a16="http://schemas.microsoft.com/office/drawing/2014/main" id="{D5E9C7CE-7FC2-4050-8971-3236D2E4A231}"/>
            </a:ext>
          </a:extLst>
        </xdr:cNvPr>
        <xdr:cNvCxnSpPr/>
      </xdr:nvCxnSpPr>
      <xdr:spPr>
        <a:xfrm>
          <a:off x="2527300" y="5669788"/>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149225</xdr:rowOff>
    </xdr:from>
    <xdr:to>
      <xdr:col>7</xdr:col>
      <xdr:colOff>187325</xdr:colOff>
      <xdr:row>28</xdr:row>
      <xdr:rowOff>79375</xdr:rowOff>
    </xdr:to>
    <xdr:sp macro="" textlink="">
      <xdr:nvSpPr>
        <xdr:cNvPr id="97" name="楕円 96">
          <a:extLst>
            <a:ext uri="{FF2B5EF4-FFF2-40B4-BE49-F238E27FC236}">
              <a16:creationId xmlns:a16="http://schemas.microsoft.com/office/drawing/2014/main" id="{9F530DB2-9FEC-4D4E-BB60-EEF28D70F9C6}"/>
            </a:ext>
          </a:extLst>
        </xdr:cNvPr>
        <xdr:cNvSpPr/>
      </xdr:nvSpPr>
      <xdr:spPr>
        <a:xfrm>
          <a:off x="1714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28575</xdr:rowOff>
    </xdr:from>
    <xdr:to>
      <xdr:col>11</xdr:col>
      <xdr:colOff>136525</xdr:colOff>
      <xdr:row>28</xdr:row>
      <xdr:rowOff>97663</xdr:rowOff>
    </xdr:to>
    <xdr:cxnSp macro="">
      <xdr:nvCxnSpPr>
        <xdr:cNvPr id="98" name="直線コネクタ 97">
          <a:extLst>
            <a:ext uri="{FF2B5EF4-FFF2-40B4-BE49-F238E27FC236}">
              <a16:creationId xmlns:a16="http://schemas.microsoft.com/office/drawing/2014/main" id="{25125E85-8CEF-45A6-875B-7CFC0836D684}"/>
            </a:ext>
          </a:extLst>
        </xdr:cNvPr>
        <xdr:cNvCxnSpPr/>
      </xdr:nvCxnSpPr>
      <xdr:spPr>
        <a:xfrm>
          <a:off x="1765300" y="5600700"/>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99" name="n_1aveValue有形固定資産減価償却率">
          <a:extLst>
            <a:ext uri="{FF2B5EF4-FFF2-40B4-BE49-F238E27FC236}">
              <a16:creationId xmlns:a16="http://schemas.microsoft.com/office/drawing/2014/main" id="{11672522-5C25-44A4-892B-0CF58E3989BB}"/>
            </a:ext>
          </a:extLst>
        </xdr:cNvPr>
        <xdr:cNvSpPr txBox="1"/>
      </xdr:nvSpPr>
      <xdr:spPr>
        <a:xfrm>
          <a:off x="38360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100" name="n_2aveValue有形固定資産減価償却率">
          <a:extLst>
            <a:ext uri="{FF2B5EF4-FFF2-40B4-BE49-F238E27FC236}">
              <a16:creationId xmlns:a16="http://schemas.microsoft.com/office/drawing/2014/main" id="{309EBE9E-E3F3-46B6-83B1-5684F0118514}"/>
            </a:ext>
          </a:extLst>
        </xdr:cNvPr>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101" name="n_3aveValue有形固定資産減価償却率">
          <a:extLst>
            <a:ext uri="{FF2B5EF4-FFF2-40B4-BE49-F238E27FC236}">
              <a16:creationId xmlns:a16="http://schemas.microsoft.com/office/drawing/2014/main" id="{2593A449-D6B5-4C36-8E53-55FDBBE13E12}"/>
            </a:ext>
          </a:extLst>
        </xdr:cNvPr>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133113</xdr:rowOff>
    </xdr:from>
    <xdr:ext cx="405111" cy="259045"/>
    <xdr:sp macro="" textlink="">
      <xdr:nvSpPr>
        <xdr:cNvPr id="102" name="n_4aveValue有形固定資産減価償却率">
          <a:extLst>
            <a:ext uri="{FF2B5EF4-FFF2-40B4-BE49-F238E27FC236}">
              <a16:creationId xmlns:a16="http://schemas.microsoft.com/office/drawing/2014/main" id="{996C704B-D0F2-4CB9-AE01-71CBEAE3E302}"/>
            </a:ext>
          </a:extLst>
        </xdr:cNvPr>
        <xdr:cNvSpPr txBox="1"/>
      </xdr:nvSpPr>
      <xdr:spPr>
        <a:xfrm>
          <a:off x="1562744" y="570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45356</xdr:rowOff>
    </xdr:from>
    <xdr:ext cx="405111" cy="259045"/>
    <xdr:sp macro="" textlink="">
      <xdr:nvSpPr>
        <xdr:cNvPr id="103" name="n_1mainValue有形固定資産減価償却率">
          <a:extLst>
            <a:ext uri="{FF2B5EF4-FFF2-40B4-BE49-F238E27FC236}">
              <a16:creationId xmlns:a16="http://schemas.microsoft.com/office/drawing/2014/main" id="{E0E1B543-3F95-4F4F-AE04-4B665F868101}"/>
            </a:ext>
          </a:extLst>
        </xdr:cNvPr>
        <xdr:cNvSpPr txBox="1"/>
      </xdr:nvSpPr>
      <xdr:spPr>
        <a:xfrm>
          <a:off x="3836044" y="544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10812</xdr:rowOff>
    </xdr:from>
    <xdr:ext cx="405111" cy="259045"/>
    <xdr:sp macro="" textlink="">
      <xdr:nvSpPr>
        <xdr:cNvPr id="104" name="n_2mainValue有形固定資産減価償却率">
          <a:extLst>
            <a:ext uri="{FF2B5EF4-FFF2-40B4-BE49-F238E27FC236}">
              <a16:creationId xmlns:a16="http://schemas.microsoft.com/office/drawing/2014/main" id="{05591567-37F8-4209-93D4-1F2C3425BA8E}"/>
            </a:ext>
          </a:extLst>
        </xdr:cNvPr>
        <xdr:cNvSpPr txBox="1"/>
      </xdr:nvSpPr>
      <xdr:spPr>
        <a:xfrm>
          <a:off x="30867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164990</xdr:rowOff>
    </xdr:from>
    <xdr:ext cx="405111" cy="259045"/>
    <xdr:sp macro="" textlink="">
      <xdr:nvSpPr>
        <xdr:cNvPr id="105" name="n_3mainValue有形固定資産減価償却率">
          <a:extLst>
            <a:ext uri="{FF2B5EF4-FFF2-40B4-BE49-F238E27FC236}">
              <a16:creationId xmlns:a16="http://schemas.microsoft.com/office/drawing/2014/main" id="{932A6AEA-764F-47EC-A48A-6B2E7790E01D}"/>
            </a:ext>
          </a:extLst>
        </xdr:cNvPr>
        <xdr:cNvSpPr txBox="1"/>
      </xdr:nvSpPr>
      <xdr:spPr>
        <a:xfrm>
          <a:off x="2324744" y="5394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95902</xdr:rowOff>
    </xdr:from>
    <xdr:ext cx="405111" cy="259045"/>
    <xdr:sp macro="" textlink="">
      <xdr:nvSpPr>
        <xdr:cNvPr id="106" name="n_4mainValue有形固定資産減価償却率">
          <a:extLst>
            <a:ext uri="{FF2B5EF4-FFF2-40B4-BE49-F238E27FC236}">
              <a16:creationId xmlns:a16="http://schemas.microsoft.com/office/drawing/2014/main" id="{DC80039C-5AAE-4594-9A8B-AB998A6344F8}"/>
            </a:ext>
          </a:extLst>
        </xdr:cNvPr>
        <xdr:cNvSpPr txBox="1"/>
      </xdr:nvSpPr>
      <xdr:spPr>
        <a:xfrm>
          <a:off x="1562744"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E02D05CC-B7E7-4194-82CC-33D01891109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A18F9C37-BD74-4C30-A2F5-557586D2013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509CE70F-094C-4711-AEB0-E2C56A1BDB3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84639494-34D2-45A6-AF77-02FB9B3A6BB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F9A3D004-046C-46CA-9B2F-1F544FEA475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36156B16-47E5-4EBF-AE2A-A6A54E32BA3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40ED5D53-37C9-4A09-ABF6-3DD662E6E0E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313F90F7-4B87-4322-A054-FAB90F09FF5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C37BA516-C93A-4B66-8CFC-730FBCD7D33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9922318E-3495-468B-B3F5-CF97502EC6C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66C3DC3C-DFC3-4C94-9C76-710FEC9243A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DC06741A-B6C9-48C0-9BF3-1E7C11190CF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161434A5-4B5B-420F-822B-144DB0380F5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類似団体平均を下回っている。これは地方債の新規発行の抑制や既発債の繰上償還、充当可能基金の増加によるものである。今後も、計画的な繰上償還や交付税措置のある起債の活用を行いながら、将来的な負担の抑制を図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64FCD2BC-5E84-4D6C-98DD-980C9A0253A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C72077C5-81BE-43F6-BA17-98ACC7D75AD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F2020DF2-8D78-4A61-9E9D-607B5C1DB30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C6679034-8DC7-42DA-8CB8-645910055C9C}"/>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8C068A2F-C2DB-448E-8ECD-51F5FAB14F78}"/>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E7825C76-3350-4C4E-87EF-2BB599A1421A}"/>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53C4DC73-657E-49FA-9D50-11D9597F1B0E}"/>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B7BE69C0-E623-4F34-ABF4-A4E37F4865FC}"/>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651EEB44-5E65-43E8-A201-317FA5AE7A3E}"/>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39D5C063-3BF8-4066-A713-495DE5C24B5F}"/>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E89D26F8-2247-495D-A330-B65BA849A95D}"/>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A6BC8B8-7E76-4F20-B3D2-24CB482DED11}"/>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6AF977D4-EDDC-40A2-B447-4F3DE7DFC0C9}"/>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8AD95532-8F58-4051-A3CC-6FE2B6D8AD85}"/>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74724DF8-A6B5-4948-8B5B-9340AB4EDAC6}"/>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F6F3015C-C057-4C8C-AB00-07B49A0C360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3D90FAB9-88AF-47AD-8BE0-F031C7D05B4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37" name="直線コネクタ 136">
          <a:extLst>
            <a:ext uri="{FF2B5EF4-FFF2-40B4-BE49-F238E27FC236}">
              <a16:creationId xmlns:a16="http://schemas.microsoft.com/office/drawing/2014/main" id="{A5DE0FE9-7A66-454E-A2A9-30D2F26A8289}"/>
            </a:ext>
          </a:extLst>
        </xdr:cNvPr>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38" name="債務償還比率最小値テキスト">
          <a:extLst>
            <a:ext uri="{FF2B5EF4-FFF2-40B4-BE49-F238E27FC236}">
              <a16:creationId xmlns:a16="http://schemas.microsoft.com/office/drawing/2014/main" id="{2286D143-62E2-4779-BA27-1237EEA260C8}"/>
            </a:ext>
          </a:extLst>
        </xdr:cNvPr>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39" name="直線コネクタ 138">
          <a:extLst>
            <a:ext uri="{FF2B5EF4-FFF2-40B4-BE49-F238E27FC236}">
              <a16:creationId xmlns:a16="http://schemas.microsoft.com/office/drawing/2014/main" id="{5F938891-1816-4B56-8C51-90237CBAF8A8}"/>
            </a:ext>
          </a:extLst>
        </xdr:cNvPr>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40" name="債務償還比率最大値テキスト">
          <a:extLst>
            <a:ext uri="{FF2B5EF4-FFF2-40B4-BE49-F238E27FC236}">
              <a16:creationId xmlns:a16="http://schemas.microsoft.com/office/drawing/2014/main" id="{5BA20E64-B409-4E83-9F92-255B1CDD7628}"/>
            </a:ext>
          </a:extLst>
        </xdr:cNvPr>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41" name="直線コネクタ 140">
          <a:extLst>
            <a:ext uri="{FF2B5EF4-FFF2-40B4-BE49-F238E27FC236}">
              <a16:creationId xmlns:a16="http://schemas.microsoft.com/office/drawing/2014/main" id="{4F797DE7-779B-409D-92B0-48BA50A5900D}"/>
            </a:ext>
          </a:extLst>
        </xdr:cNvPr>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42" name="債務償還比率平均値テキスト">
          <a:extLst>
            <a:ext uri="{FF2B5EF4-FFF2-40B4-BE49-F238E27FC236}">
              <a16:creationId xmlns:a16="http://schemas.microsoft.com/office/drawing/2014/main" id="{E2C30A06-0AD0-47D7-85FF-989DBAA34948}"/>
            </a:ext>
          </a:extLst>
        </xdr:cNvPr>
        <xdr:cNvSpPr txBox="1"/>
      </xdr:nvSpPr>
      <xdr:spPr>
        <a:xfrm>
          <a:off x="14846300"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43" name="フローチャート: 判断 142">
          <a:extLst>
            <a:ext uri="{FF2B5EF4-FFF2-40B4-BE49-F238E27FC236}">
              <a16:creationId xmlns:a16="http://schemas.microsoft.com/office/drawing/2014/main" id="{39D77869-3CD0-4CFF-BF42-526E6CC678FC}"/>
            </a:ext>
          </a:extLst>
        </xdr:cNvPr>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44" name="フローチャート: 判断 143">
          <a:extLst>
            <a:ext uri="{FF2B5EF4-FFF2-40B4-BE49-F238E27FC236}">
              <a16:creationId xmlns:a16="http://schemas.microsoft.com/office/drawing/2014/main" id="{80E496DA-5FDD-40C3-AFBC-CC40F4CA1D54}"/>
            </a:ext>
          </a:extLst>
        </xdr:cNvPr>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45" name="フローチャート: 判断 144">
          <a:extLst>
            <a:ext uri="{FF2B5EF4-FFF2-40B4-BE49-F238E27FC236}">
              <a16:creationId xmlns:a16="http://schemas.microsoft.com/office/drawing/2014/main" id="{C7AB397A-7D09-4BBC-BB3B-800484E11419}"/>
            </a:ext>
          </a:extLst>
        </xdr:cNvPr>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46" name="フローチャート: 判断 145">
          <a:extLst>
            <a:ext uri="{FF2B5EF4-FFF2-40B4-BE49-F238E27FC236}">
              <a16:creationId xmlns:a16="http://schemas.microsoft.com/office/drawing/2014/main" id="{A6E7DB6F-73CF-42BE-AECF-F264BF18B5B2}"/>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47" name="フローチャート: 判断 146">
          <a:extLst>
            <a:ext uri="{FF2B5EF4-FFF2-40B4-BE49-F238E27FC236}">
              <a16:creationId xmlns:a16="http://schemas.microsoft.com/office/drawing/2014/main" id="{CD84C8AD-1837-4CA9-8EBF-CED2E1C4ABBD}"/>
            </a:ext>
          </a:extLst>
        </xdr:cNvPr>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DDE92CBA-AB6C-4866-BBBB-5A25F05AB43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A9E50A85-8B61-464C-8DDE-FB472280D3E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B22EC30-F4D4-489A-8CD1-4E9B2949FEC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99E5DEDE-1AB0-4AE9-B047-2CFCB59618F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D332D05-CD78-45AD-A300-DA2A74BD9F2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101147</xdr:rowOff>
    </xdr:from>
    <xdr:to>
      <xdr:col>76</xdr:col>
      <xdr:colOff>73025</xdr:colOff>
      <xdr:row>29</xdr:row>
      <xdr:rowOff>31297</xdr:rowOff>
    </xdr:to>
    <xdr:sp macro="" textlink="">
      <xdr:nvSpPr>
        <xdr:cNvPr id="153" name="楕円 152">
          <a:extLst>
            <a:ext uri="{FF2B5EF4-FFF2-40B4-BE49-F238E27FC236}">
              <a16:creationId xmlns:a16="http://schemas.microsoft.com/office/drawing/2014/main" id="{14E8BA96-79B5-4C3C-8E5E-1D03F5A12EF2}"/>
            </a:ext>
          </a:extLst>
        </xdr:cNvPr>
        <xdr:cNvSpPr/>
      </xdr:nvSpPr>
      <xdr:spPr>
        <a:xfrm>
          <a:off x="14744700" y="56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124024</xdr:rowOff>
    </xdr:from>
    <xdr:ext cx="469744" cy="259045"/>
    <xdr:sp macro="" textlink="">
      <xdr:nvSpPr>
        <xdr:cNvPr id="154" name="債務償還比率該当値テキスト">
          <a:extLst>
            <a:ext uri="{FF2B5EF4-FFF2-40B4-BE49-F238E27FC236}">
              <a16:creationId xmlns:a16="http://schemas.microsoft.com/office/drawing/2014/main" id="{D447B2ED-54A5-4F5E-AC89-EFF140EF8755}"/>
            </a:ext>
          </a:extLst>
        </xdr:cNvPr>
        <xdr:cNvSpPr txBox="1"/>
      </xdr:nvSpPr>
      <xdr:spPr>
        <a:xfrm>
          <a:off x="14846300" y="552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93641</xdr:rowOff>
    </xdr:from>
    <xdr:to>
      <xdr:col>72</xdr:col>
      <xdr:colOff>123825</xdr:colOff>
      <xdr:row>29</xdr:row>
      <xdr:rowOff>23791</xdr:rowOff>
    </xdr:to>
    <xdr:sp macro="" textlink="">
      <xdr:nvSpPr>
        <xdr:cNvPr id="155" name="楕円 154">
          <a:extLst>
            <a:ext uri="{FF2B5EF4-FFF2-40B4-BE49-F238E27FC236}">
              <a16:creationId xmlns:a16="http://schemas.microsoft.com/office/drawing/2014/main" id="{70E769F0-FD1B-43C0-A800-9B73DDB3C580}"/>
            </a:ext>
          </a:extLst>
        </xdr:cNvPr>
        <xdr:cNvSpPr/>
      </xdr:nvSpPr>
      <xdr:spPr>
        <a:xfrm>
          <a:off x="14033500" y="566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144441</xdr:rowOff>
    </xdr:from>
    <xdr:to>
      <xdr:col>76</xdr:col>
      <xdr:colOff>22225</xdr:colOff>
      <xdr:row>28</xdr:row>
      <xdr:rowOff>151947</xdr:rowOff>
    </xdr:to>
    <xdr:cxnSp macro="">
      <xdr:nvCxnSpPr>
        <xdr:cNvPr id="156" name="直線コネクタ 155">
          <a:extLst>
            <a:ext uri="{FF2B5EF4-FFF2-40B4-BE49-F238E27FC236}">
              <a16:creationId xmlns:a16="http://schemas.microsoft.com/office/drawing/2014/main" id="{C90526D6-6C61-4C35-AEC0-91999D0325F3}"/>
            </a:ext>
          </a:extLst>
        </xdr:cNvPr>
        <xdr:cNvCxnSpPr/>
      </xdr:nvCxnSpPr>
      <xdr:spPr>
        <a:xfrm>
          <a:off x="14084300" y="5716566"/>
          <a:ext cx="7112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100632</xdr:rowOff>
    </xdr:from>
    <xdr:to>
      <xdr:col>68</xdr:col>
      <xdr:colOff>123825</xdr:colOff>
      <xdr:row>29</xdr:row>
      <xdr:rowOff>30782</xdr:rowOff>
    </xdr:to>
    <xdr:sp macro="" textlink="">
      <xdr:nvSpPr>
        <xdr:cNvPr id="157" name="楕円 156">
          <a:extLst>
            <a:ext uri="{FF2B5EF4-FFF2-40B4-BE49-F238E27FC236}">
              <a16:creationId xmlns:a16="http://schemas.microsoft.com/office/drawing/2014/main" id="{2A34E4F6-24A4-47C4-A54B-32D299645066}"/>
            </a:ext>
          </a:extLst>
        </xdr:cNvPr>
        <xdr:cNvSpPr/>
      </xdr:nvSpPr>
      <xdr:spPr>
        <a:xfrm>
          <a:off x="13271500" y="567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144441</xdr:rowOff>
    </xdr:from>
    <xdr:to>
      <xdr:col>72</xdr:col>
      <xdr:colOff>73025</xdr:colOff>
      <xdr:row>28</xdr:row>
      <xdr:rowOff>151432</xdr:rowOff>
    </xdr:to>
    <xdr:cxnSp macro="">
      <xdr:nvCxnSpPr>
        <xdr:cNvPr id="158" name="直線コネクタ 157">
          <a:extLst>
            <a:ext uri="{FF2B5EF4-FFF2-40B4-BE49-F238E27FC236}">
              <a16:creationId xmlns:a16="http://schemas.microsoft.com/office/drawing/2014/main" id="{5720EE2B-7A6F-451A-9D27-222E52373DD8}"/>
            </a:ext>
          </a:extLst>
        </xdr:cNvPr>
        <xdr:cNvCxnSpPr/>
      </xdr:nvCxnSpPr>
      <xdr:spPr>
        <a:xfrm flipV="1">
          <a:off x="13322300" y="5716566"/>
          <a:ext cx="762000" cy="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104334</xdr:rowOff>
    </xdr:from>
    <xdr:to>
      <xdr:col>64</xdr:col>
      <xdr:colOff>123825</xdr:colOff>
      <xdr:row>29</xdr:row>
      <xdr:rowOff>34484</xdr:rowOff>
    </xdr:to>
    <xdr:sp macro="" textlink="">
      <xdr:nvSpPr>
        <xdr:cNvPr id="159" name="楕円 158">
          <a:extLst>
            <a:ext uri="{FF2B5EF4-FFF2-40B4-BE49-F238E27FC236}">
              <a16:creationId xmlns:a16="http://schemas.microsoft.com/office/drawing/2014/main" id="{0F7FB82E-341A-49A6-AD62-3488AFC5CCE7}"/>
            </a:ext>
          </a:extLst>
        </xdr:cNvPr>
        <xdr:cNvSpPr/>
      </xdr:nvSpPr>
      <xdr:spPr>
        <a:xfrm>
          <a:off x="12509500" y="567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151432</xdr:rowOff>
    </xdr:from>
    <xdr:to>
      <xdr:col>68</xdr:col>
      <xdr:colOff>73025</xdr:colOff>
      <xdr:row>28</xdr:row>
      <xdr:rowOff>155134</xdr:rowOff>
    </xdr:to>
    <xdr:cxnSp macro="">
      <xdr:nvCxnSpPr>
        <xdr:cNvPr id="160" name="直線コネクタ 159">
          <a:extLst>
            <a:ext uri="{FF2B5EF4-FFF2-40B4-BE49-F238E27FC236}">
              <a16:creationId xmlns:a16="http://schemas.microsoft.com/office/drawing/2014/main" id="{0CEFCE74-DD53-4BA3-AEAC-AC993D8C3480}"/>
            </a:ext>
          </a:extLst>
        </xdr:cNvPr>
        <xdr:cNvCxnSpPr/>
      </xdr:nvCxnSpPr>
      <xdr:spPr>
        <a:xfrm flipV="1">
          <a:off x="12560300" y="5723557"/>
          <a:ext cx="762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90763</xdr:rowOff>
    </xdr:from>
    <xdr:to>
      <xdr:col>60</xdr:col>
      <xdr:colOff>123825</xdr:colOff>
      <xdr:row>29</xdr:row>
      <xdr:rowOff>20913</xdr:rowOff>
    </xdr:to>
    <xdr:sp macro="" textlink="">
      <xdr:nvSpPr>
        <xdr:cNvPr id="161" name="楕円 160">
          <a:extLst>
            <a:ext uri="{FF2B5EF4-FFF2-40B4-BE49-F238E27FC236}">
              <a16:creationId xmlns:a16="http://schemas.microsoft.com/office/drawing/2014/main" id="{2B4741E9-1B87-40D9-A1E8-3CC2ED8F36BA}"/>
            </a:ext>
          </a:extLst>
        </xdr:cNvPr>
        <xdr:cNvSpPr/>
      </xdr:nvSpPr>
      <xdr:spPr>
        <a:xfrm>
          <a:off x="11747500" y="566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141563</xdr:rowOff>
    </xdr:from>
    <xdr:to>
      <xdr:col>64</xdr:col>
      <xdr:colOff>73025</xdr:colOff>
      <xdr:row>28</xdr:row>
      <xdr:rowOff>155134</xdr:rowOff>
    </xdr:to>
    <xdr:cxnSp macro="">
      <xdr:nvCxnSpPr>
        <xdr:cNvPr id="162" name="直線コネクタ 161">
          <a:extLst>
            <a:ext uri="{FF2B5EF4-FFF2-40B4-BE49-F238E27FC236}">
              <a16:creationId xmlns:a16="http://schemas.microsoft.com/office/drawing/2014/main" id="{5E4F418B-E7F4-47A4-BD8A-001B565EAFEA}"/>
            </a:ext>
          </a:extLst>
        </xdr:cNvPr>
        <xdr:cNvCxnSpPr/>
      </xdr:nvCxnSpPr>
      <xdr:spPr>
        <a:xfrm>
          <a:off x="11798300" y="5713688"/>
          <a:ext cx="762000" cy="1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63" name="n_1aveValue債務償還比率">
          <a:extLst>
            <a:ext uri="{FF2B5EF4-FFF2-40B4-BE49-F238E27FC236}">
              <a16:creationId xmlns:a16="http://schemas.microsoft.com/office/drawing/2014/main" id="{275F9D18-D2C9-4997-8EE5-0BAA546E8F70}"/>
            </a:ext>
          </a:extLst>
        </xdr:cNvPr>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64" name="n_2aveValue債務償還比率">
          <a:extLst>
            <a:ext uri="{FF2B5EF4-FFF2-40B4-BE49-F238E27FC236}">
              <a16:creationId xmlns:a16="http://schemas.microsoft.com/office/drawing/2014/main" id="{F01987AC-26A8-4800-8227-BDCC350A277A}"/>
            </a:ext>
          </a:extLst>
        </xdr:cNvPr>
        <xdr:cNvSpPr txBox="1"/>
      </xdr:nvSpPr>
      <xdr:spPr>
        <a:xfrm>
          <a:off x="13087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65" name="n_3aveValue債務償還比率">
          <a:extLst>
            <a:ext uri="{FF2B5EF4-FFF2-40B4-BE49-F238E27FC236}">
              <a16:creationId xmlns:a16="http://schemas.microsoft.com/office/drawing/2014/main" id="{284723CE-F2BF-4804-8665-FD2754EB4BF4}"/>
            </a:ext>
          </a:extLst>
        </xdr:cNvPr>
        <xdr:cNvSpPr txBox="1"/>
      </xdr:nvSpPr>
      <xdr:spPr>
        <a:xfrm>
          <a:off x="12325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28012</xdr:rowOff>
    </xdr:from>
    <xdr:ext cx="469744" cy="259045"/>
    <xdr:sp macro="" textlink="">
      <xdr:nvSpPr>
        <xdr:cNvPr id="166" name="n_4aveValue債務償還比率">
          <a:extLst>
            <a:ext uri="{FF2B5EF4-FFF2-40B4-BE49-F238E27FC236}">
              <a16:creationId xmlns:a16="http://schemas.microsoft.com/office/drawing/2014/main" id="{3D2971AC-B927-42E3-9C12-36DE0CBD89F2}"/>
            </a:ext>
          </a:extLst>
        </xdr:cNvPr>
        <xdr:cNvSpPr txBox="1"/>
      </xdr:nvSpPr>
      <xdr:spPr>
        <a:xfrm>
          <a:off x="11563427" y="594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40318</xdr:rowOff>
    </xdr:from>
    <xdr:ext cx="469744" cy="259045"/>
    <xdr:sp macro="" textlink="">
      <xdr:nvSpPr>
        <xdr:cNvPr id="167" name="n_1mainValue債務償還比率">
          <a:extLst>
            <a:ext uri="{FF2B5EF4-FFF2-40B4-BE49-F238E27FC236}">
              <a16:creationId xmlns:a16="http://schemas.microsoft.com/office/drawing/2014/main" id="{24AB12D7-AC4D-414B-906C-CF4BDBCF8F4B}"/>
            </a:ext>
          </a:extLst>
        </xdr:cNvPr>
        <xdr:cNvSpPr txBox="1"/>
      </xdr:nvSpPr>
      <xdr:spPr>
        <a:xfrm>
          <a:off x="13836727" y="544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47309</xdr:rowOff>
    </xdr:from>
    <xdr:ext cx="469744" cy="259045"/>
    <xdr:sp macro="" textlink="">
      <xdr:nvSpPr>
        <xdr:cNvPr id="168" name="n_2mainValue債務償還比率">
          <a:extLst>
            <a:ext uri="{FF2B5EF4-FFF2-40B4-BE49-F238E27FC236}">
              <a16:creationId xmlns:a16="http://schemas.microsoft.com/office/drawing/2014/main" id="{2AE66755-337D-4593-A107-65C6A8861E86}"/>
            </a:ext>
          </a:extLst>
        </xdr:cNvPr>
        <xdr:cNvSpPr txBox="1"/>
      </xdr:nvSpPr>
      <xdr:spPr>
        <a:xfrm>
          <a:off x="13087427" y="544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51011</xdr:rowOff>
    </xdr:from>
    <xdr:ext cx="469744" cy="259045"/>
    <xdr:sp macro="" textlink="">
      <xdr:nvSpPr>
        <xdr:cNvPr id="169" name="n_3mainValue債務償還比率">
          <a:extLst>
            <a:ext uri="{FF2B5EF4-FFF2-40B4-BE49-F238E27FC236}">
              <a16:creationId xmlns:a16="http://schemas.microsoft.com/office/drawing/2014/main" id="{48EC54C2-9E63-484B-8849-30C38A7960A9}"/>
            </a:ext>
          </a:extLst>
        </xdr:cNvPr>
        <xdr:cNvSpPr txBox="1"/>
      </xdr:nvSpPr>
      <xdr:spPr>
        <a:xfrm>
          <a:off x="12325427" y="545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37440</xdr:rowOff>
    </xdr:from>
    <xdr:ext cx="469744" cy="259045"/>
    <xdr:sp macro="" textlink="">
      <xdr:nvSpPr>
        <xdr:cNvPr id="170" name="n_4mainValue債務償還比率">
          <a:extLst>
            <a:ext uri="{FF2B5EF4-FFF2-40B4-BE49-F238E27FC236}">
              <a16:creationId xmlns:a16="http://schemas.microsoft.com/office/drawing/2014/main" id="{96FFB66D-1477-4D0D-A7D6-A4D84695465E}"/>
            </a:ext>
          </a:extLst>
        </xdr:cNvPr>
        <xdr:cNvSpPr txBox="1"/>
      </xdr:nvSpPr>
      <xdr:spPr>
        <a:xfrm>
          <a:off x="11563427" y="543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B9315F27-B791-4C89-9FAE-79C52C38CF7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68D1A9F5-1FCA-4804-8A4C-CA5D63F8B4F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E3855BA4-D87B-42C5-9278-B70E23F376C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760463B1-5B22-4C76-B4EC-2B9A74F5F6D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EE8C6B30-6A92-42AB-9BD4-F61B539C64D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858E3892-11C6-43ED-85FB-8A7FA9B572E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FE3E003-5E4F-41E3-89D4-1EB8D51444F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96E5D01-DC8F-41FB-9D2F-77B960E2165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E95D55E-4C59-47DB-9316-6E19E490BBB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F58EC0F-24C4-4DA2-922E-7CEAACA9F71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0BFA438-F209-48AE-BFDF-9419EB1298B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DEE0CF9-F7C1-4242-9289-D3B72FFA9EA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79E7008-4CA5-43F1-96F5-A8C57E5FFE8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4BBBFA8-457C-49E1-9600-34DADF0E9F0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CD0E163-0C93-45B8-ABDF-956FF13CC4E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2AFF30C-0122-4FBC-985A-9549CA16003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30,901
30,714
235.10
25,958,238
25,125,070
296,387
13,001,916
26,020,994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B8F5547-C9D7-4C63-AF94-778FF1232C1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238E5F5-842B-4D28-8127-AC2007A0CF9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FD968FF-CBA8-47AE-84A1-2ABAAB01653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0683645-FC77-4849-9F85-0A32177DD57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26791F0-D202-4603-977A-00DE15E938A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3734062-A055-484B-AF21-A761EF526BC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9DCDCC4-F62A-4706-82C9-0AB5DA3D643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DAEB485-BDC2-4CFF-956F-F9A9A198534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44B7B71-2AA9-4B1C-AB22-407BDD70044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207136D-A600-4D54-8D60-CB814D4B598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286C6AD-01D0-4BE7-B67E-BAB43BC5BC5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53D1457-6FE1-40ED-B80D-4D6F5742930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AB3B004-73B2-4499-9F46-251A40AA678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513369F-6433-408E-AD67-C0A44F1B532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E50A828-EFF2-4C75-9C0A-9D953C08D9C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5D7B001-A050-4B20-9D5D-27C313E2AA7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4AD5837-70FE-482D-9DEB-CD1F1575F10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3949EA2-9CC0-4B45-818A-C659D124133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059377B-05A7-47A4-B46D-947E57D6787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B1A6071-03EA-4F0B-AAEF-C20B78D4242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AF530E9-B223-45AF-BFF8-940ED261806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A784D29-9C58-407D-A4AF-CF798EE5432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259F871-BEDA-477A-9803-3555F9879DC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CB7AA69-482E-42E5-8583-9CB26023539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777BE83-C6DA-47F8-A250-FE010CF88E8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FB26330-A5F9-4CFF-9DC5-503C57C5396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7C4FE27-1CEB-46BB-98E0-2C6E47158FE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F524BFD-1A97-49D0-825D-5049527963E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C8E91E2-D0C5-4512-A7D7-52928FB00F3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9AD62DC-D4C8-4A59-A2BB-0E9162E668F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F7D2C46-3834-41C9-A40B-68FD219A546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793BFB0-284D-41E7-84B4-947CA852846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4821DFA-ED1D-4069-9E2F-5CDA08BB8C1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2048AE2-702B-4E01-8736-BFB7641558E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BAF501F-972A-41DA-8793-678E6D849E1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2575853-6789-4834-8934-CF6EB2A9F9C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E14BE9E-2390-4C61-8D8F-3D83915A002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3878226-1D52-4745-8923-E53986D0E04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74FC249-865D-4E9D-9711-E3839C3F891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48D478C-76F8-48F0-AC27-F6AE022203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C48C532-222B-4FBC-B7A4-C4AD543E53D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81B6BC1-8FFD-4AED-AB2E-87BB4FEBD16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152AED4-6854-4611-B15D-1C3731FFBDD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CB60C74-DEFB-4252-9234-B5AE876C5B3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DEF2A78-0D5E-4BAD-9D7F-2452E91A15B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1BA904D6-95DA-443F-BECF-61E8160D071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D15D796B-722A-4A4F-BD8B-94254CE3A741}"/>
            </a:ext>
          </a:extLst>
        </xdr:cNvPr>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B63A86CB-C3DE-42D2-872E-B18E5EDD03BB}"/>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AC46FCC2-90B5-419E-9163-A8AAB24DA396}"/>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id="{7D8A114F-99DB-4023-AF17-52FFF56859AD}"/>
            </a:ext>
          </a:extLst>
        </xdr:cNvPr>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7E544BA6-F3A6-474E-B397-AB79B0479732}"/>
            </a:ext>
          </a:extLst>
        </xdr:cNvPr>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F825255E-CD05-4DB6-A499-262AC968F816}"/>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7933C1EC-E3E7-4674-8B16-4D8C931C60E2}"/>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EB78C294-FB38-4F71-9405-A48701A2E826}"/>
            </a:ext>
          </a:extLst>
        </xdr:cNvPr>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DA4A0827-668C-4FCF-B83D-A740DB3A6A8D}"/>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id="{B64301F4-BF75-4F59-A5F1-154A884F1F9C}"/>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a16="http://schemas.microsoft.com/office/drawing/2014/main" id="{167F4CB2-640B-460F-BF14-98ADD6330EBF}"/>
            </a:ext>
          </a:extLst>
        </xdr:cNvPr>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0400DBF-FD94-463A-808B-DBCAA55D032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61FB5BE-901E-4295-9803-327B0E2FDB8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058DB02-8809-406A-ACAC-C135C8A4D04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8FE58D3-90EC-4D5D-A6AB-362A209D79A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A9C3668-B91A-4CCC-975B-4FAEB9721D4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74" name="楕円 73">
          <a:extLst>
            <a:ext uri="{FF2B5EF4-FFF2-40B4-BE49-F238E27FC236}">
              <a16:creationId xmlns:a16="http://schemas.microsoft.com/office/drawing/2014/main" id="{566BB165-B006-4C97-A481-EE481B8E754E}"/>
            </a:ext>
          </a:extLst>
        </xdr:cNvPr>
        <xdr:cNvSpPr/>
      </xdr:nvSpPr>
      <xdr:spPr>
        <a:xfrm>
          <a:off x="45847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95630</xdr:rowOff>
    </xdr:from>
    <xdr:ext cx="405111" cy="259045"/>
    <xdr:sp macro="" textlink="">
      <xdr:nvSpPr>
        <xdr:cNvPr id="75" name="【道路】&#10;有形固定資産減価償却率該当値テキスト">
          <a:extLst>
            <a:ext uri="{FF2B5EF4-FFF2-40B4-BE49-F238E27FC236}">
              <a16:creationId xmlns:a16="http://schemas.microsoft.com/office/drawing/2014/main" id="{3380DB6B-20D7-446D-B014-F81BCBA542E7}"/>
            </a:ext>
          </a:extLst>
        </xdr:cNvPr>
        <xdr:cNvSpPr txBox="1"/>
      </xdr:nvSpPr>
      <xdr:spPr>
        <a:xfrm>
          <a:off x="4673600" y="643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43362</xdr:rowOff>
    </xdr:from>
    <xdr:to>
      <xdr:col>20</xdr:col>
      <xdr:colOff>38100</xdr:colOff>
      <xdr:row>38</xdr:row>
      <xdr:rowOff>144962</xdr:rowOff>
    </xdr:to>
    <xdr:sp macro="" textlink="">
      <xdr:nvSpPr>
        <xdr:cNvPr id="76" name="楕円 75">
          <a:extLst>
            <a:ext uri="{FF2B5EF4-FFF2-40B4-BE49-F238E27FC236}">
              <a16:creationId xmlns:a16="http://schemas.microsoft.com/office/drawing/2014/main" id="{3FF8CC24-A485-4243-AA77-9DDBD3D7EE8A}"/>
            </a:ext>
          </a:extLst>
        </xdr:cNvPr>
        <xdr:cNvSpPr/>
      </xdr:nvSpPr>
      <xdr:spPr>
        <a:xfrm>
          <a:off x="3746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94162</xdr:rowOff>
    </xdr:from>
    <xdr:to>
      <xdr:col>24</xdr:col>
      <xdr:colOff>63500</xdr:colOff>
      <xdr:row>38</xdr:row>
      <xdr:rowOff>123553</xdr:rowOff>
    </xdr:to>
    <xdr:cxnSp macro="">
      <xdr:nvCxnSpPr>
        <xdr:cNvPr id="77" name="直線コネクタ 76">
          <a:extLst>
            <a:ext uri="{FF2B5EF4-FFF2-40B4-BE49-F238E27FC236}">
              <a16:creationId xmlns:a16="http://schemas.microsoft.com/office/drawing/2014/main" id="{A88DC49A-7E97-4681-98ED-2FE6DD0C0F24}"/>
            </a:ext>
          </a:extLst>
        </xdr:cNvPr>
        <xdr:cNvCxnSpPr/>
      </xdr:nvCxnSpPr>
      <xdr:spPr>
        <a:xfrm>
          <a:off x="3797300" y="660926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15603</xdr:rowOff>
    </xdr:from>
    <xdr:to>
      <xdr:col>15</xdr:col>
      <xdr:colOff>101600</xdr:colOff>
      <xdr:row>38</xdr:row>
      <xdr:rowOff>117203</xdr:rowOff>
    </xdr:to>
    <xdr:sp macro="" textlink="">
      <xdr:nvSpPr>
        <xdr:cNvPr id="78" name="楕円 77">
          <a:extLst>
            <a:ext uri="{FF2B5EF4-FFF2-40B4-BE49-F238E27FC236}">
              <a16:creationId xmlns:a16="http://schemas.microsoft.com/office/drawing/2014/main" id="{94931A54-7975-48E9-8F25-378A56C71B2F}"/>
            </a:ext>
          </a:extLst>
        </xdr:cNvPr>
        <xdr:cNvSpPr/>
      </xdr:nvSpPr>
      <xdr:spPr>
        <a:xfrm>
          <a:off x="2857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66403</xdr:rowOff>
    </xdr:from>
    <xdr:to>
      <xdr:col>19</xdr:col>
      <xdr:colOff>177800</xdr:colOff>
      <xdr:row>38</xdr:row>
      <xdr:rowOff>94162</xdr:rowOff>
    </xdr:to>
    <xdr:cxnSp macro="">
      <xdr:nvCxnSpPr>
        <xdr:cNvPr id="79" name="直線コネクタ 78">
          <a:extLst>
            <a:ext uri="{FF2B5EF4-FFF2-40B4-BE49-F238E27FC236}">
              <a16:creationId xmlns:a16="http://schemas.microsoft.com/office/drawing/2014/main" id="{D5810FB9-2915-42E5-B555-9CD469DCB96D}"/>
            </a:ext>
          </a:extLst>
        </xdr:cNvPr>
        <xdr:cNvCxnSpPr/>
      </xdr:nvCxnSpPr>
      <xdr:spPr>
        <a:xfrm>
          <a:off x="2908300" y="658150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160927</xdr:rowOff>
    </xdr:from>
    <xdr:to>
      <xdr:col>10</xdr:col>
      <xdr:colOff>165100</xdr:colOff>
      <xdr:row>38</xdr:row>
      <xdr:rowOff>91077</xdr:rowOff>
    </xdr:to>
    <xdr:sp macro="" textlink="">
      <xdr:nvSpPr>
        <xdr:cNvPr id="80" name="楕円 79">
          <a:extLst>
            <a:ext uri="{FF2B5EF4-FFF2-40B4-BE49-F238E27FC236}">
              <a16:creationId xmlns:a16="http://schemas.microsoft.com/office/drawing/2014/main" id="{CDF65F2D-F6E1-499A-93F4-6EACB17AF428}"/>
            </a:ext>
          </a:extLst>
        </xdr:cNvPr>
        <xdr:cNvSpPr/>
      </xdr:nvSpPr>
      <xdr:spPr>
        <a:xfrm>
          <a:off x="1968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40277</xdr:rowOff>
    </xdr:from>
    <xdr:to>
      <xdr:col>15</xdr:col>
      <xdr:colOff>50800</xdr:colOff>
      <xdr:row>38</xdr:row>
      <xdr:rowOff>66403</xdr:rowOff>
    </xdr:to>
    <xdr:cxnSp macro="">
      <xdr:nvCxnSpPr>
        <xdr:cNvPr id="81" name="直線コネクタ 80">
          <a:extLst>
            <a:ext uri="{FF2B5EF4-FFF2-40B4-BE49-F238E27FC236}">
              <a16:creationId xmlns:a16="http://schemas.microsoft.com/office/drawing/2014/main" id="{160A2926-3D0D-4932-9CF5-467D70A4B3CC}"/>
            </a:ext>
          </a:extLst>
        </xdr:cNvPr>
        <xdr:cNvCxnSpPr/>
      </xdr:nvCxnSpPr>
      <xdr:spPr>
        <a:xfrm>
          <a:off x="2019300" y="65553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131536</xdr:rowOff>
    </xdr:from>
    <xdr:to>
      <xdr:col>6</xdr:col>
      <xdr:colOff>38100</xdr:colOff>
      <xdr:row>38</xdr:row>
      <xdr:rowOff>61686</xdr:rowOff>
    </xdr:to>
    <xdr:sp macro="" textlink="">
      <xdr:nvSpPr>
        <xdr:cNvPr id="82" name="楕円 81">
          <a:extLst>
            <a:ext uri="{FF2B5EF4-FFF2-40B4-BE49-F238E27FC236}">
              <a16:creationId xmlns:a16="http://schemas.microsoft.com/office/drawing/2014/main" id="{C62E5CBA-0111-4220-90D1-B7C17FF787B4}"/>
            </a:ext>
          </a:extLst>
        </xdr:cNvPr>
        <xdr:cNvSpPr/>
      </xdr:nvSpPr>
      <xdr:spPr>
        <a:xfrm>
          <a:off x="1079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10885</xdr:rowOff>
    </xdr:from>
    <xdr:to>
      <xdr:col>10</xdr:col>
      <xdr:colOff>114300</xdr:colOff>
      <xdr:row>38</xdr:row>
      <xdr:rowOff>40277</xdr:rowOff>
    </xdr:to>
    <xdr:cxnSp macro="">
      <xdr:nvCxnSpPr>
        <xdr:cNvPr id="83" name="直線コネクタ 82">
          <a:extLst>
            <a:ext uri="{FF2B5EF4-FFF2-40B4-BE49-F238E27FC236}">
              <a16:creationId xmlns:a16="http://schemas.microsoft.com/office/drawing/2014/main" id="{03F01FED-2FA1-4C6C-B0B7-C0D07FDA99D8}"/>
            </a:ext>
          </a:extLst>
        </xdr:cNvPr>
        <xdr:cNvCxnSpPr/>
      </xdr:nvCxnSpPr>
      <xdr:spPr>
        <a:xfrm>
          <a:off x="1130300" y="652598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4" name="n_1aveValue【道路】&#10;有形固定資産減価償却率">
          <a:extLst>
            <a:ext uri="{FF2B5EF4-FFF2-40B4-BE49-F238E27FC236}">
              <a16:creationId xmlns:a16="http://schemas.microsoft.com/office/drawing/2014/main" id="{61EE2D8F-C2B5-44B1-9BEE-1DA550C082D9}"/>
            </a:ext>
          </a:extLst>
        </xdr:cNvPr>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5" name="n_2aveValue【道路】&#10;有形固定資産減価償却率">
          <a:extLst>
            <a:ext uri="{FF2B5EF4-FFF2-40B4-BE49-F238E27FC236}">
              <a16:creationId xmlns:a16="http://schemas.microsoft.com/office/drawing/2014/main" id="{9289F864-25CD-46FC-951A-94793E8563AB}"/>
            </a:ext>
          </a:extLst>
        </xdr:cNvPr>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a:extLst>
            <a:ext uri="{FF2B5EF4-FFF2-40B4-BE49-F238E27FC236}">
              <a16:creationId xmlns:a16="http://schemas.microsoft.com/office/drawing/2014/main" id="{FCA62A3A-E4F1-4C57-97F4-535B61B5B101}"/>
            </a:ext>
          </a:extLst>
        </xdr:cNvPr>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7" name="n_4aveValue【道路】&#10;有形固定資産減価償却率">
          <a:extLst>
            <a:ext uri="{FF2B5EF4-FFF2-40B4-BE49-F238E27FC236}">
              <a16:creationId xmlns:a16="http://schemas.microsoft.com/office/drawing/2014/main" id="{0526CE94-1378-4BA4-92F8-F26A940FE9A0}"/>
            </a:ext>
          </a:extLst>
        </xdr:cNvPr>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161488</xdr:rowOff>
    </xdr:from>
    <xdr:ext cx="405111" cy="259045"/>
    <xdr:sp macro="" textlink="">
      <xdr:nvSpPr>
        <xdr:cNvPr id="88" name="n_1mainValue【道路】&#10;有形固定資産減価償却率">
          <a:extLst>
            <a:ext uri="{FF2B5EF4-FFF2-40B4-BE49-F238E27FC236}">
              <a16:creationId xmlns:a16="http://schemas.microsoft.com/office/drawing/2014/main" id="{9341561E-75B4-4ACC-8D1F-2F7C5A66F5E1}"/>
            </a:ext>
          </a:extLst>
        </xdr:cNvPr>
        <xdr:cNvSpPr txBox="1"/>
      </xdr:nvSpPr>
      <xdr:spPr>
        <a:xfrm>
          <a:off x="3582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133730</xdr:rowOff>
    </xdr:from>
    <xdr:ext cx="405111" cy="259045"/>
    <xdr:sp macro="" textlink="">
      <xdr:nvSpPr>
        <xdr:cNvPr id="89" name="n_2mainValue【道路】&#10;有形固定資産減価償却率">
          <a:extLst>
            <a:ext uri="{FF2B5EF4-FFF2-40B4-BE49-F238E27FC236}">
              <a16:creationId xmlns:a16="http://schemas.microsoft.com/office/drawing/2014/main" id="{23FCF88F-E96F-42B2-B691-BC0142451600}"/>
            </a:ext>
          </a:extLst>
        </xdr:cNvPr>
        <xdr:cNvSpPr txBox="1"/>
      </xdr:nvSpPr>
      <xdr:spPr>
        <a:xfrm>
          <a:off x="2705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107604</xdr:rowOff>
    </xdr:from>
    <xdr:ext cx="405111" cy="259045"/>
    <xdr:sp macro="" textlink="">
      <xdr:nvSpPr>
        <xdr:cNvPr id="90" name="n_3mainValue【道路】&#10;有形固定資産減価償却率">
          <a:extLst>
            <a:ext uri="{FF2B5EF4-FFF2-40B4-BE49-F238E27FC236}">
              <a16:creationId xmlns:a16="http://schemas.microsoft.com/office/drawing/2014/main" id="{A87B25BF-533A-4092-8375-9A893B5DCA8E}"/>
            </a:ext>
          </a:extLst>
        </xdr:cNvPr>
        <xdr:cNvSpPr txBox="1"/>
      </xdr:nvSpPr>
      <xdr:spPr>
        <a:xfrm>
          <a:off x="1816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52812</xdr:rowOff>
    </xdr:from>
    <xdr:ext cx="405111" cy="259045"/>
    <xdr:sp macro="" textlink="">
      <xdr:nvSpPr>
        <xdr:cNvPr id="91" name="n_4mainValue【道路】&#10;有形固定資産減価償却率">
          <a:extLst>
            <a:ext uri="{FF2B5EF4-FFF2-40B4-BE49-F238E27FC236}">
              <a16:creationId xmlns:a16="http://schemas.microsoft.com/office/drawing/2014/main" id="{F086533B-633A-49A6-B6C8-AD0E5E1938A0}"/>
            </a:ext>
          </a:extLst>
        </xdr:cNvPr>
        <xdr:cNvSpPr txBox="1"/>
      </xdr:nvSpPr>
      <xdr:spPr>
        <a:xfrm>
          <a:off x="927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940D479-AEC5-4B33-BEDE-AABA4BCCAEB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942FA63-0453-4321-9553-F7D7B06C127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699156C-FD08-4D92-94F1-1585074DDD3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5657518-6A9B-43B2-988A-D684E5CEEBC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155290C-8FAC-4C9C-B3F4-2ED0B78C1EE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167E031-7844-4B27-8EA7-CFD2C980CF0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E661EAB-8FBE-4EF8-ACD0-95792D2B530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5398D7D-73A3-4DFD-98AA-2A779422C8C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4B8277E9-B03F-42AB-B076-20631D48037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05430F4-2073-4C63-A1C4-3EAFD578E05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B11828C1-C3FD-4407-80BE-6BBFAB32B10D}"/>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2614C7A0-C71E-4299-B05F-E837BEAA0DA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3EEBC123-DAFE-44F6-BE9A-A25F95CD40A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4A45C520-DAB5-4124-894F-FC1AB765D102}"/>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398CD72B-25CB-416D-B5BA-DDED748F5FF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262D3205-B4EC-4300-BCFC-3C766E208759}"/>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1CA3D7E8-5A8E-4E55-8CC1-82F6B95A29E1}"/>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F6C585DE-E299-49B2-A529-53357F653934}"/>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2202F488-9C9A-4A41-A00D-E81E751CF9A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D0D2FB12-5686-48D3-9937-BDBD9C6D57F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AF971187-9D0F-4FFC-801B-AC7142C87D4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a:extLst>
            <a:ext uri="{FF2B5EF4-FFF2-40B4-BE49-F238E27FC236}">
              <a16:creationId xmlns:a16="http://schemas.microsoft.com/office/drawing/2014/main" id="{B742EE3C-7A33-4FAE-97AF-117D1DDD646D}"/>
            </a:ext>
          </a:extLst>
        </xdr:cNvPr>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a:extLst>
            <a:ext uri="{FF2B5EF4-FFF2-40B4-BE49-F238E27FC236}">
              <a16:creationId xmlns:a16="http://schemas.microsoft.com/office/drawing/2014/main" id="{A37E0A77-7874-4C2E-8519-5095BE8CF746}"/>
            </a:ext>
          </a:extLst>
        </xdr:cNvPr>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a:extLst>
            <a:ext uri="{FF2B5EF4-FFF2-40B4-BE49-F238E27FC236}">
              <a16:creationId xmlns:a16="http://schemas.microsoft.com/office/drawing/2014/main" id="{1FBBED78-0FA0-4726-98BF-7E054FC04EE7}"/>
            </a:ext>
          </a:extLst>
        </xdr:cNvPr>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a:extLst>
            <a:ext uri="{FF2B5EF4-FFF2-40B4-BE49-F238E27FC236}">
              <a16:creationId xmlns:a16="http://schemas.microsoft.com/office/drawing/2014/main" id="{E7B1C3D3-BE55-48F6-B349-7CE417CA8EAC}"/>
            </a:ext>
          </a:extLst>
        </xdr:cNvPr>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a:extLst>
            <a:ext uri="{FF2B5EF4-FFF2-40B4-BE49-F238E27FC236}">
              <a16:creationId xmlns:a16="http://schemas.microsoft.com/office/drawing/2014/main" id="{F8086FE4-D22E-49CD-9F5C-C1F0DCC0FD5F}"/>
            </a:ext>
          </a:extLst>
        </xdr:cNvPr>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8" name="【道路】&#10;一人当たり延長平均値テキスト">
          <a:extLst>
            <a:ext uri="{FF2B5EF4-FFF2-40B4-BE49-F238E27FC236}">
              <a16:creationId xmlns:a16="http://schemas.microsoft.com/office/drawing/2014/main" id="{370975F5-C79E-421C-BA4B-09E25DEBE00D}"/>
            </a:ext>
          </a:extLst>
        </xdr:cNvPr>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a:extLst>
            <a:ext uri="{FF2B5EF4-FFF2-40B4-BE49-F238E27FC236}">
              <a16:creationId xmlns:a16="http://schemas.microsoft.com/office/drawing/2014/main" id="{841B27C9-705D-4C3B-9AB3-72AFCBF7805F}"/>
            </a:ext>
          </a:extLst>
        </xdr:cNvPr>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a:extLst>
            <a:ext uri="{FF2B5EF4-FFF2-40B4-BE49-F238E27FC236}">
              <a16:creationId xmlns:a16="http://schemas.microsoft.com/office/drawing/2014/main" id="{306866FC-F82F-4736-AAD7-424DC6B880F3}"/>
            </a:ext>
          </a:extLst>
        </xdr:cNvPr>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a:extLst>
            <a:ext uri="{FF2B5EF4-FFF2-40B4-BE49-F238E27FC236}">
              <a16:creationId xmlns:a16="http://schemas.microsoft.com/office/drawing/2014/main" id="{79D3A74C-264D-4846-B51A-4FA73FE91B65}"/>
            </a:ext>
          </a:extLst>
        </xdr:cNvPr>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a:extLst>
            <a:ext uri="{FF2B5EF4-FFF2-40B4-BE49-F238E27FC236}">
              <a16:creationId xmlns:a16="http://schemas.microsoft.com/office/drawing/2014/main" id="{CAD33EA2-CDC1-4C41-8231-F02E446F750D}"/>
            </a:ext>
          </a:extLst>
        </xdr:cNvPr>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a:extLst>
            <a:ext uri="{FF2B5EF4-FFF2-40B4-BE49-F238E27FC236}">
              <a16:creationId xmlns:a16="http://schemas.microsoft.com/office/drawing/2014/main" id="{3C480169-83FE-4F65-A1AF-6EBF5187A4C3}"/>
            </a:ext>
          </a:extLst>
        </xdr:cNvPr>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E53817B-42DD-402B-AAB7-0B01E4917F1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A36974E-4F45-4E60-969A-C7E71F7DA0C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3930E7B-30C3-43AA-AA8E-7509C094CEA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1DB8863-465C-4D20-87B8-0D6579E0356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375BB0B-3CFA-4916-97DB-EF14E48B153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53756</xdr:rowOff>
    </xdr:from>
    <xdr:to>
      <xdr:col>55</xdr:col>
      <xdr:colOff>50800</xdr:colOff>
      <xdr:row>39</xdr:row>
      <xdr:rowOff>155356</xdr:rowOff>
    </xdr:to>
    <xdr:sp macro="" textlink="">
      <xdr:nvSpPr>
        <xdr:cNvPr id="129" name="楕円 128">
          <a:extLst>
            <a:ext uri="{FF2B5EF4-FFF2-40B4-BE49-F238E27FC236}">
              <a16:creationId xmlns:a16="http://schemas.microsoft.com/office/drawing/2014/main" id="{D3AB4923-6A72-4EE7-AB92-C7BA138C49DF}"/>
            </a:ext>
          </a:extLst>
        </xdr:cNvPr>
        <xdr:cNvSpPr/>
      </xdr:nvSpPr>
      <xdr:spPr>
        <a:xfrm>
          <a:off x="10426700" y="674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76633</xdr:rowOff>
    </xdr:from>
    <xdr:ext cx="534377" cy="259045"/>
    <xdr:sp macro="" textlink="">
      <xdr:nvSpPr>
        <xdr:cNvPr id="130" name="【道路】&#10;一人当たり延長該当値テキスト">
          <a:extLst>
            <a:ext uri="{FF2B5EF4-FFF2-40B4-BE49-F238E27FC236}">
              <a16:creationId xmlns:a16="http://schemas.microsoft.com/office/drawing/2014/main" id="{6AECD129-9CB7-404B-8429-B42C174A0DEB}"/>
            </a:ext>
          </a:extLst>
        </xdr:cNvPr>
        <xdr:cNvSpPr txBox="1"/>
      </xdr:nvSpPr>
      <xdr:spPr>
        <a:xfrm>
          <a:off x="10515600" y="659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61171</xdr:rowOff>
    </xdr:from>
    <xdr:to>
      <xdr:col>50</xdr:col>
      <xdr:colOff>165100</xdr:colOff>
      <xdr:row>39</xdr:row>
      <xdr:rowOff>162771</xdr:rowOff>
    </xdr:to>
    <xdr:sp macro="" textlink="">
      <xdr:nvSpPr>
        <xdr:cNvPr id="131" name="楕円 130">
          <a:extLst>
            <a:ext uri="{FF2B5EF4-FFF2-40B4-BE49-F238E27FC236}">
              <a16:creationId xmlns:a16="http://schemas.microsoft.com/office/drawing/2014/main" id="{153F7670-6F4F-4377-B7C4-40E8C86ED507}"/>
            </a:ext>
          </a:extLst>
        </xdr:cNvPr>
        <xdr:cNvSpPr/>
      </xdr:nvSpPr>
      <xdr:spPr>
        <a:xfrm>
          <a:off x="9588500" y="674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104556</xdr:rowOff>
    </xdr:from>
    <xdr:to>
      <xdr:col>55</xdr:col>
      <xdr:colOff>0</xdr:colOff>
      <xdr:row>39</xdr:row>
      <xdr:rowOff>111971</xdr:rowOff>
    </xdr:to>
    <xdr:cxnSp macro="">
      <xdr:nvCxnSpPr>
        <xdr:cNvPr id="132" name="直線コネクタ 131">
          <a:extLst>
            <a:ext uri="{FF2B5EF4-FFF2-40B4-BE49-F238E27FC236}">
              <a16:creationId xmlns:a16="http://schemas.microsoft.com/office/drawing/2014/main" id="{6668D1C7-7B2B-4CD2-8542-4517FD7D3573}"/>
            </a:ext>
          </a:extLst>
        </xdr:cNvPr>
        <xdr:cNvCxnSpPr/>
      </xdr:nvCxnSpPr>
      <xdr:spPr>
        <a:xfrm flipV="1">
          <a:off x="9639300" y="6791106"/>
          <a:ext cx="838200" cy="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67819</xdr:rowOff>
    </xdr:from>
    <xdr:to>
      <xdr:col>46</xdr:col>
      <xdr:colOff>38100</xdr:colOff>
      <xdr:row>39</xdr:row>
      <xdr:rowOff>169419</xdr:rowOff>
    </xdr:to>
    <xdr:sp macro="" textlink="">
      <xdr:nvSpPr>
        <xdr:cNvPr id="133" name="楕円 132">
          <a:extLst>
            <a:ext uri="{FF2B5EF4-FFF2-40B4-BE49-F238E27FC236}">
              <a16:creationId xmlns:a16="http://schemas.microsoft.com/office/drawing/2014/main" id="{CB6ECE7D-338F-427F-A078-7C2C8E6D1603}"/>
            </a:ext>
          </a:extLst>
        </xdr:cNvPr>
        <xdr:cNvSpPr/>
      </xdr:nvSpPr>
      <xdr:spPr>
        <a:xfrm>
          <a:off x="8699500" y="675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111971</xdr:rowOff>
    </xdr:from>
    <xdr:to>
      <xdr:col>50</xdr:col>
      <xdr:colOff>114300</xdr:colOff>
      <xdr:row>39</xdr:row>
      <xdr:rowOff>118619</xdr:rowOff>
    </xdr:to>
    <xdr:cxnSp macro="">
      <xdr:nvCxnSpPr>
        <xdr:cNvPr id="134" name="直線コネクタ 133">
          <a:extLst>
            <a:ext uri="{FF2B5EF4-FFF2-40B4-BE49-F238E27FC236}">
              <a16:creationId xmlns:a16="http://schemas.microsoft.com/office/drawing/2014/main" id="{B1C40289-DE4B-4753-AA1A-EFA23DB1119F}"/>
            </a:ext>
          </a:extLst>
        </xdr:cNvPr>
        <xdr:cNvCxnSpPr/>
      </xdr:nvCxnSpPr>
      <xdr:spPr>
        <a:xfrm flipV="1">
          <a:off x="8750300" y="6798521"/>
          <a:ext cx="88900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118861</xdr:rowOff>
    </xdr:from>
    <xdr:to>
      <xdr:col>41</xdr:col>
      <xdr:colOff>101600</xdr:colOff>
      <xdr:row>40</xdr:row>
      <xdr:rowOff>49011</xdr:rowOff>
    </xdr:to>
    <xdr:sp macro="" textlink="">
      <xdr:nvSpPr>
        <xdr:cNvPr id="135" name="楕円 134">
          <a:extLst>
            <a:ext uri="{FF2B5EF4-FFF2-40B4-BE49-F238E27FC236}">
              <a16:creationId xmlns:a16="http://schemas.microsoft.com/office/drawing/2014/main" id="{38FE9719-18F3-4018-92B5-DCEA4876F929}"/>
            </a:ext>
          </a:extLst>
        </xdr:cNvPr>
        <xdr:cNvSpPr/>
      </xdr:nvSpPr>
      <xdr:spPr>
        <a:xfrm>
          <a:off x="7810500" y="680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118619</xdr:rowOff>
    </xdr:from>
    <xdr:to>
      <xdr:col>45</xdr:col>
      <xdr:colOff>177800</xdr:colOff>
      <xdr:row>39</xdr:row>
      <xdr:rowOff>169661</xdr:rowOff>
    </xdr:to>
    <xdr:cxnSp macro="">
      <xdr:nvCxnSpPr>
        <xdr:cNvPr id="136" name="直線コネクタ 135">
          <a:extLst>
            <a:ext uri="{FF2B5EF4-FFF2-40B4-BE49-F238E27FC236}">
              <a16:creationId xmlns:a16="http://schemas.microsoft.com/office/drawing/2014/main" id="{9B4FE8FD-191B-4BE5-9DD0-DA9847274282}"/>
            </a:ext>
          </a:extLst>
        </xdr:cNvPr>
        <xdr:cNvCxnSpPr/>
      </xdr:nvCxnSpPr>
      <xdr:spPr>
        <a:xfrm flipV="1">
          <a:off x="7861300" y="6805169"/>
          <a:ext cx="889000" cy="5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2760</xdr:rowOff>
    </xdr:from>
    <xdr:to>
      <xdr:col>36</xdr:col>
      <xdr:colOff>165100</xdr:colOff>
      <xdr:row>40</xdr:row>
      <xdr:rowOff>104360</xdr:rowOff>
    </xdr:to>
    <xdr:sp macro="" textlink="">
      <xdr:nvSpPr>
        <xdr:cNvPr id="137" name="楕円 136">
          <a:extLst>
            <a:ext uri="{FF2B5EF4-FFF2-40B4-BE49-F238E27FC236}">
              <a16:creationId xmlns:a16="http://schemas.microsoft.com/office/drawing/2014/main" id="{40C04DB7-6F1E-487A-9677-49D88B340114}"/>
            </a:ext>
          </a:extLst>
        </xdr:cNvPr>
        <xdr:cNvSpPr/>
      </xdr:nvSpPr>
      <xdr:spPr>
        <a:xfrm>
          <a:off x="6921500" y="686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169661</xdr:rowOff>
    </xdr:from>
    <xdr:to>
      <xdr:col>41</xdr:col>
      <xdr:colOff>50800</xdr:colOff>
      <xdr:row>40</xdr:row>
      <xdr:rowOff>53560</xdr:rowOff>
    </xdr:to>
    <xdr:cxnSp macro="">
      <xdr:nvCxnSpPr>
        <xdr:cNvPr id="138" name="直線コネクタ 137">
          <a:extLst>
            <a:ext uri="{FF2B5EF4-FFF2-40B4-BE49-F238E27FC236}">
              <a16:creationId xmlns:a16="http://schemas.microsoft.com/office/drawing/2014/main" id="{ED1F7D76-7129-4B06-BDE8-438CD8C695E2}"/>
            </a:ext>
          </a:extLst>
        </xdr:cNvPr>
        <xdr:cNvCxnSpPr/>
      </xdr:nvCxnSpPr>
      <xdr:spPr>
        <a:xfrm flipV="1">
          <a:off x="6972300" y="6856211"/>
          <a:ext cx="889000" cy="5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9" name="n_1aveValue【道路】&#10;一人当たり延長">
          <a:extLst>
            <a:ext uri="{FF2B5EF4-FFF2-40B4-BE49-F238E27FC236}">
              <a16:creationId xmlns:a16="http://schemas.microsoft.com/office/drawing/2014/main" id="{93736584-2B68-4A97-A980-8319323F2BF2}"/>
            </a:ext>
          </a:extLst>
        </xdr:cNvPr>
        <xdr:cNvSpPr txBox="1"/>
      </xdr:nvSpPr>
      <xdr:spPr>
        <a:xfrm>
          <a:off x="9359411"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40" name="n_2aveValue【道路】&#10;一人当たり延長">
          <a:extLst>
            <a:ext uri="{FF2B5EF4-FFF2-40B4-BE49-F238E27FC236}">
              <a16:creationId xmlns:a16="http://schemas.microsoft.com/office/drawing/2014/main" id="{21FC6A15-DDE0-4294-94C6-ABB210B9AC52}"/>
            </a:ext>
          </a:extLst>
        </xdr:cNvPr>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41" name="n_3aveValue【道路】&#10;一人当たり延長">
          <a:extLst>
            <a:ext uri="{FF2B5EF4-FFF2-40B4-BE49-F238E27FC236}">
              <a16:creationId xmlns:a16="http://schemas.microsoft.com/office/drawing/2014/main" id="{F5F78051-4BC5-4437-B9EE-F7303CE828BF}"/>
            </a:ext>
          </a:extLst>
        </xdr:cNvPr>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149829</xdr:rowOff>
    </xdr:from>
    <xdr:ext cx="534377" cy="259045"/>
    <xdr:sp macro="" textlink="">
      <xdr:nvSpPr>
        <xdr:cNvPr id="142" name="n_4aveValue【道路】&#10;一人当たり延長">
          <a:extLst>
            <a:ext uri="{FF2B5EF4-FFF2-40B4-BE49-F238E27FC236}">
              <a16:creationId xmlns:a16="http://schemas.microsoft.com/office/drawing/2014/main" id="{2FF6671F-41D0-4941-83DB-FDB063805B18}"/>
            </a:ext>
          </a:extLst>
        </xdr:cNvPr>
        <xdr:cNvSpPr txBox="1"/>
      </xdr:nvSpPr>
      <xdr:spPr>
        <a:xfrm>
          <a:off x="6705111" y="70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7848</xdr:rowOff>
    </xdr:from>
    <xdr:ext cx="534377" cy="259045"/>
    <xdr:sp macro="" textlink="">
      <xdr:nvSpPr>
        <xdr:cNvPr id="143" name="n_1mainValue【道路】&#10;一人当たり延長">
          <a:extLst>
            <a:ext uri="{FF2B5EF4-FFF2-40B4-BE49-F238E27FC236}">
              <a16:creationId xmlns:a16="http://schemas.microsoft.com/office/drawing/2014/main" id="{C446A2CE-2462-4560-BDFE-0BB3297134F1}"/>
            </a:ext>
          </a:extLst>
        </xdr:cNvPr>
        <xdr:cNvSpPr txBox="1"/>
      </xdr:nvSpPr>
      <xdr:spPr>
        <a:xfrm>
          <a:off x="9359411" y="652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14496</xdr:rowOff>
    </xdr:from>
    <xdr:ext cx="534377" cy="259045"/>
    <xdr:sp macro="" textlink="">
      <xdr:nvSpPr>
        <xdr:cNvPr id="144" name="n_2mainValue【道路】&#10;一人当たり延長">
          <a:extLst>
            <a:ext uri="{FF2B5EF4-FFF2-40B4-BE49-F238E27FC236}">
              <a16:creationId xmlns:a16="http://schemas.microsoft.com/office/drawing/2014/main" id="{EA69FE30-834B-4CFF-B318-315FD0D75A58}"/>
            </a:ext>
          </a:extLst>
        </xdr:cNvPr>
        <xdr:cNvSpPr txBox="1"/>
      </xdr:nvSpPr>
      <xdr:spPr>
        <a:xfrm>
          <a:off x="8483111" y="65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65538</xdr:rowOff>
    </xdr:from>
    <xdr:ext cx="534377" cy="259045"/>
    <xdr:sp macro="" textlink="">
      <xdr:nvSpPr>
        <xdr:cNvPr id="145" name="n_3mainValue【道路】&#10;一人当たり延長">
          <a:extLst>
            <a:ext uri="{FF2B5EF4-FFF2-40B4-BE49-F238E27FC236}">
              <a16:creationId xmlns:a16="http://schemas.microsoft.com/office/drawing/2014/main" id="{7F33CA08-AA80-402F-82F4-B2E50C1C5C3C}"/>
            </a:ext>
          </a:extLst>
        </xdr:cNvPr>
        <xdr:cNvSpPr txBox="1"/>
      </xdr:nvSpPr>
      <xdr:spPr>
        <a:xfrm>
          <a:off x="7594111" y="65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120887</xdr:rowOff>
    </xdr:from>
    <xdr:ext cx="534377" cy="259045"/>
    <xdr:sp macro="" textlink="">
      <xdr:nvSpPr>
        <xdr:cNvPr id="146" name="n_4mainValue【道路】&#10;一人当たり延長">
          <a:extLst>
            <a:ext uri="{FF2B5EF4-FFF2-40B4-BE49-F238E27FC236}">
              <a16:creationId xmlns:a16="http://schemas.microsoft.com/office/drawing/2014/main" id="{2547FAF1-0A5D-4971-878C-BCB2530B2568}"/>
            </a:ext>
          </a:extLst>
        </xdr:cNvPr>
        <xdr:cNvSpPr txBox="1"/>
      </xdr:nvSpPr>
      <xdr:spPr>
        <a:xfrm>
          <a:off x="6705111" y="663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40B8484C-CBCC-4659-8838-5B33F89319C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EFD1CF5C-D542-4E22-841B-2AB9FD7B120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93DCA1B3-05BE-44A3-8086-C6FECF63B03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F6C1D81D-9B1C-4B7C-86E7-F063A10DBB1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DB633087-178E-45A9-8862-7BD8BD58D4B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C83A3465-E0BF-428F-BC4D-9B57E5370D7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E5495FD2-A43F-4748-BF47-B9316F0AEDF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925DF84B-4FF2-4A5C-910F-00E756F9209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2370E101-402E-4B8E-9AE0-9AE503773CA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A834DDBE-1858-46BE-AF08-DF88EE16B60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71A11538-008C-4EE0-BE20-4D757C97999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279D3BD3-C122-4B4F-860F-BFABCF6CAD0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a:extLst>
            <a:ext uri="{FF2B5EF4-FFF2-40B4-BE49-F238E27FC236}">
              <a16:creationId xmlns:a16="http://schemas.microsoft.com/office/drawing/2014/main" id="{800AF8A8-23B3-4D9E-816F-3A7275E7798A}"/>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3936F648-2347-474F-B541-AE770AEE285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6D5411E6-F111-435D-AC15-F8C039C48E4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AAB98C9B-8EC3-45EE-B05B-953D45C4070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D7BF6EEC-775B-453B-817A-E58649FFB6B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144689C7-8AFD-4399-8DBA-31F19F7E359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5CCDAF68-2BB2-4994-AAB2-D972677329F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11AAC831-EA21-4901-85D9-8BB2CBCAF02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a:extLst>
            <a:ext uri="{FF2B5EF4-FFF2-40B4-BE49-F238E27FC236}">
              <a16:creationId xmlns:a16="http://schemas.microsoft.com/office/drawing/2014/main" id="{44CAF8FB-9ED3-40EA-BFD9-D6297B6BFBA6}"/>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106C1D59-40BB-4E33-8A8E-7FFB4D723DE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278BB357-9AF9-469D-BA37-F7EEF09ABB0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a:extLst>
            <a:ext uri="{FF2B5EF4-FFF2-40B4-BE49-F238E27FC236}">
              <a16:creationId xmlns:a16="http://schemas.microsoft.com/office/drawing/2014/main" id="{7B606497-E1E8-4D62-8F65-103B5EFB6ABC}"/>
            </a:ext>
          </a:extLst>
        </xdr:cNvPr>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CC265997-39B6-4584-8F75-D88924A69E77}"/>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a:extLst>
            <a:ext uri="{FF2B5EF4-FFF2-40B4-BE49-F238E27FC236}">
              <a16:creationId xmlns:a16="http://schemas.microsoft.com/office/drawing/2014/main" id="{D8EA2E1C-C762-4F42-BAD9-543A816BACEF}"/>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a:extLst>
            <a:ext uri="{FF2B5EF4-FFF2-40B4-BE49-F238E27FC236}">
              <a16:creationId xmlns:a16="http://schemas.microsoft.com/office/drawing/2014/main" id="{1245EE5D-91D2-4122-A066-5DB10DF66C81}"/>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a:extLst>
            <a:ext uri="{FF2B5EF4-FFF2-40B4-BE49-F238E27FC236}">
              <a16:creationId xmlns:a16="http://schemas.microsoft.com/office/drawing/2014/main" id="{CAE47966-BCF3-43A0-B980-55906A159BA7}"/>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764BA1DC-AE51-4331-8401-82962C42B92A}"/>
            </a:ext>
          </a:extLst>
        </xdr:cNvPr>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a:extLst>
            <a:ext uri="{FF2B5EF4-FFF2-40B4-BE49-F238E27FC236}">
              <a16:creationId xmlns:a16="http://schemas.microsoft.com/office/drawing/2014/main" id="{F23E322D-880A-4EBF-8560-85428DFA02E1}"/>
            </a:ext>
          </a:extLst>
        </xdr:cNvPr>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a:extLst>
            <a:ext uri="{FF2B5EF4-FFF2-40B4-BE49-F238E27FC236}">
              <a16:creationId xmlns:a16="http://schemas.microsoft.com/office/drawing/2014/main" id="{CF2CD11D-1267-46E8-B9F3-D49F010B8BB6}"/>
            </a:ext>
          </a:extLst>
        </xdr:cNvPr>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a:extLst>
            <a:ext uri="{FF2B5EF4-FFF2-40B4-BE49-F238E27FC236}">
              <a16:creationId xmlns:a16="http://schemas.microsoft.com/office/drawing/2014/main" id="{4909917E-54F5-49A4-8209-84F74C546975}"/>
            </a:ext>
          </a:extLst>
        </xdr:cNvPr>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a:extLst>
            <a:ext uri="{FF2B5EF4-FFF2-40B4-BE49-F238E27FC236}">
              <a16:creationId xmlns:a16="http://schemas.microsoft.com/office/drawing/2014/main" id="{0B220B97-9EEE-405F-98A9-ECD6AA2E237C}"/>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a:extLst>
            <a:ext uri="{FF2B5EF4-FFF2-40B4-BE49-F238E27FC236}">
              <a16:creationId xmlns:a16="http://schemas.microsoft.com/office/drawing/2014/main" id="{411CEAEC-DA0F-4364-8E0A-95182157D811}"/>
            </a:ext>
          </a:extLst>
        </xdr:cNvPr>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44A8C879-BB94-4016-A952-22FFF826D1B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61283D6-82C5-4069-89F2-E054C45B25F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E2E3118-AEFE-4345-9F9A-C5E954292EF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9633F46-EBAA-4AE9-9B75-2C2713FFD01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3221B0C-8F74-404A-966E-BF9F27106C4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149225</xdr:rowOff>
    </xdr:from>
    <xdr:to>
      <xdr:col>24</xdr:col>
      <xdr:colOff>114300</xdr:colOff>
      <xdr:row>58</xdr:row>
      <xdr:rowOff>79375</xdr:rowOff>
    </xdr:to>
    <xdr:sp macro="" textlink="">
      <xdr:nvSpPr>
        <xdr:cNvPr id="186" name="楕円 185">
          <a:extLst>
            <a:ext uri="{FF2B5EF4-FFF2-40B4-BE49-F238E27FC236}">
              <a16:creationId xmlns:a16="http://schemas.microsoft.com/office/drawing/2014/main" id="{55FD7C56-B5FA-4BC7-902A-E0F9BBCC089B}"/>
            </a:ext>
          </a:extLst>
        </xdr:cNvPr>
        <xdr:cNvSpPr/>
      </xdr:nvSpPr>
      <xdr:spPr>
        <a:xfrm>
          <a:off x="45847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652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426CB0C8-1924-4BE2-BA74-5103C617E045}"/>
            </a:ext>
          </a:extLst>
        </xdr:cNvPr>
        <xdr:cNvSpPr txBox="1"/>
      </xdr:nvSpPr>
      <xdr:spPr>
        <a:xfrm>
          <a:off x="4673600"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114935</xdr:rowOff>
    </xdr:from>
    <xdr:to>
      <xdr:col>20</xdr:col>
      <xdr:colOff>38100</xdr:colOff>
      <xdr:row>58</xdr:row>
      <xdr:rowOff>45085</xdr:rowOff>
    </xdr:to>
    <xdr:sp macro="" textlink="">
      <xdr:nvSpPr>
        <xdr:cNvPr id="188" name="楕円 187">
          <a:extLst>
            <a:ext uri="{FF2B5EF4-FFF2-40B4-BE49-F238E27FC236}">
              <a16:creationId xmlns:a16="http://schemas.microsoft.com/office/drawing/2014/main" id="{5F920C43-F031-4A57-89E9-EB85CFECD24A}"/>
            </a:ext>
          </a:extLst>
        </xdr:cNvPr>
        <xdr:cNvSpPr/>
      </xdr:nvSpPr>
      <xdr:spPr>
        <a:xfrm>
          <a:off x="3746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165735</xdr:rowOff>
    </xdr:from>
    <xdr:to>
      <xdr:col>24</xdr:col>
      <xdr:colOff>63500</xdr:colOff>
      <xdr:row>58</xdr:row>
      <xdr:rowOff>28575</xdr:rowOff>
    </xdr:to>
    <xdr:cxnSp macro="">
      <xdr:nvCxnSpPr>
        <xdr:cNvPr id="189" name="直線コネクタ 188">
          <a:extLst>
            <a:ext uri="{FF2B5EF4-FFF2-40B4-BE49-F238E27FC236}">
              <a16:creationId xmlns:a16="http://schemas.microsoft.com/office/drawing/2014/main" id="{F8625C20-8E00-4D05-8C79-01FB2172614D}"/>
            </a:ext>
          </a:extLst>
        </xdr:cNvPr>
        <xdr:cNvCxnSpPr/>
      </xdr:nvCxnSpPr>
      <xdr:spPr>
        <a:xfrm>
          <a:off x="3797300" y="99383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90170</xdr:rowOff>
    </xdr:from>
    <xdr:to>
      <xdr:col>15</xdr:col>
      <xdr:colOff>101600</xdr:colOff>
      <xdr:row>59</xdr:row>
      <xdr:rowOff>20320</xdr:rowOff>
    </xdr:to>
    <xdr:sp macro="" textlink="">
      <xdr:nvSpPr>
        <xdr:cNvPr id="190" name="楕円 189">
          <a:extLst>
            <a:ext uri="{FF2B5EF4-FFF2-40B4-BE49-F238E27FC236}">
              <a16:creationId xmlns:a16="http://schemas.microsoft.com/office/drawing/2014/main" id="{FB23FDCD-80D9-4FDB-8669-09AD893566E2}"/>
            </a:ext>
          </a:extLst>
        </xdr:cNvPr>
        <xdr:cNvSpPr/>
      </xdr:nvSpPr>
      <xdr:spPr>
        <a:xfrm>
          <a:off x="2857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165735</xdr:rowOff>
    </xdr:from>
    <xdr:to>
      <xdr:col>19</xdr:col>
      <xdr:colOff>177800</xdr:colOff>
      <xdr:row>58</xdr:row>
      <xdr:rowOff>140970</xdr:rowOff>
    </xdr:to>
    <xdr:cxnSp macro="">
      <xdr:nvCxnSpPr>
        <xdr:cNvPr id="191" name="直線コネクタ 190">
          <a:extLst>
            <a:ext uri="{FF2B5EF4-FFF2-40B4-BE49-F238E27FC236}">
              <a16:creationId xmlns:a16="http://schemas.microsoft.com/office/drawing/2014/main" id="{3ABF9212-AAC9-4D61-9B34-DE4EB8C6E4E3}"/>
            </a:ext>
          </a:extLst>
        </xdr:cNvPr>
        <xdr:cNvCxnSpPr/>
      </xdr:nvCxnSpPr>
      <xdr:spPr>
        <a:xfrm flipV="1">
          <a:off x="2908300" y="9938385"/>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19685</xdr:rowOff>
    </xdr:from>
    <xdr:to>
      <xdr:col>10</xdr:col>
      <xdr:colOff>165100</xdr:colOff>
      <xdr:row>62</xdr:row>
      <xdr:rowOff>121285</xdr:rowOff>
    </xdr:to>
    <xdr:sp macro="" textlink="">
      <xdr:nvSpPr>
        <xdr:cNvPr id="192" name="楕円 191">
          <a:extLst>
            <a:ext uri="{FF2B5EF4-FFF2-40B4-BE49-F238E27FC236}">
              <a16:creationId xmlns:a16="http://schemas.microsoft.com/office/drawing/2014/main" id="{CFF38884-1EC5-4D24-8652-AE12F1D3D6CF}"/>
            </a:ext>
          </a:extLst>
        </xdr:cNvPr>
        <xdr:cNvSpPr/>
      </xdr:nvSpPr>
      <xdr:spPr>
        <a:xfrm>
          <a:off x="1968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140970</xdr:rowOff>
    </xdr:from>
    <xdr:to>
      <xdr:col>15</xdr:col>
      <xdr:colOff>50800</xdr:colOff>
      <xdr:row>62</xdr:row>
      <xdr:rowOff>70485</xdr:rowOff>
    </xdr:to>
    <xdr:cxnSp macro="">
      <xdr:nvCxnSpPr>
        <xdr:cNvPr id="193" name="直線コネクタ 192">
          <a:extLst>
            <a:ext uri="{FF2B5EF4-FFF2-40B4-BE49-F238E27FC236}">
              <a16:creationId xmlns:a16="http://schemas.microsoft.com/office/drawing/2014/main" id="{9445934F-5D7A-4E6D-892B-4122149EDD56}"/>
            </a:ext>
          </a:extLst>
        </xdr:cNvPr>
        <xdr:cNvCxnSpPr/>
      </xdr:nvCxnSpPr>
      <xdr:spPr>
        <a:xfrm flipV="1">
          <a:off x="2019300" y="10085070"/>
          <a:ext cx="889000" cy="6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168275</xdr:rowOff>
    </xdr:from>
    <xdr:to>
      <xdr:col>6</xdr:col>
      <xdr:colOff>38100</xdr:colOff>
      <xdr:row>62</xdr:row>
      <xdr:rowOff>98425</xdr:rowOff>
    </xdr:to>
    <xdr:sp macro="" textlink="">
      <xdr:nvSpPr>
        <xdr:cNvPr id="194" name="楕円 193">
          <a:extLst>
            <a:ext uri="{FF2B5EF4-FFF2-40B4-BE49-F238E27FC236}">
              <a16:creationId xmlns:a16="http://schemas.microsoft.com/office/drawing/2014/main" id="{E9CD3CEB-F1CC-4757-8AC9-D8FD38001B6C}"/>
            </a:ext>
          </a:extLst>
        </xdr:cNvPr>
        <xdr:cNvSpPr/>
      </xdr:nvSpPr>
      <xdr:spPr>
        <a:xfrm>
          <a:off x="1079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47625</xdr:rowOff>
    </xdr:from>
    <xdr:to>
      <xdr:col>10</xdr:col>
      <xdr:colOff>114300</xdr:colOff>
      <xdr:row>62</xdr:row>
      <xdr:rowOff>70485</xdr:rowOff>
    </xdr:to>
    <xdr:cxnSp macro="">
      <xdr:nvCxnSpPr>
        <xdr:cNvPr id="195" name="直線コネクタ 194">
          <a:extLst>
            <a:ext uri="{FF2B5EF4-FFF2-40B4-BE49-F238E27FC236}">
              <a16:creationId xmlns:a16="http://schemas.microsoft.com/office/drawing/2014/main" id="{C6A4DCB6-B38D-4817-8146-E8974DCD48AB}"/>
            </a:ext>
          </a:extLst>
        </xdr:cNvPr>
        <xdr:cNvCxnSpPr/>
      </xdr:nvCxnSpPr>
      <xdr:spPr>
        <a:xfrm>
          <a:off x="1130300" y="106775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32D08D7-2520-4845-A54B-84873268EB95}"/>
            </a:ext>
          </a:extLst>
        </xdr:cNvPr>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6F798253-8B80-4862-92F5-E02B0EAA0E50}"/>
            </a:ext>
          </a:extLst>
        </xdr:cNvPr>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9B0B2C5B-5F7E-4DBF-BE48-BF02358867D4}"/>
            </a:ext>
          </a:extLst>
        </xdr:cNvPr>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427EC365-EE4A-4651-84FF-C37734EF76E5}"/>
            </a:ext>
          </a:extLst>
        </xdr:cNvPr>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61612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5D48A7B8-A4AF-4DB3-A7E5-E62DD818118D}"/>
            </a:ext>
          </a:extLst>
        </xdr:cNvPr>
        <xdr:cNvSpPr txBox="1"/>
      </xdr:nvSpPr>
      <xdr:spPr>
        <a:xfrm>
          <a:off x="3582044"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36847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D7EA76E2-1FD5-4CB6-9937-6C7FC54400F4}"/>
            </a:ext>
          </a:extLst>
        </xdr:cNvPr>
        <xdr:cNvSpPr txBox="1"/>
      </xdr:nvSpPr>
      <xdr:spPr>
        <a:xfrm>
          <a:off x="2705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112412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1362A43C-9E90-48F6-B148-4BDCADE7C42E}"/>
            </a:ext>
          </a:extLst>
        </xdr:cNvPr>
        <xdr:cNvSpPr txBox="1"/>
      </xdr:nvSpPr>
      <xdr:spPr>
        <a:xfrm>
          <a:off x="18167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89552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DA7574D7-9CE6-4DAB-A39A-ACCE2334844D}"/>
            </a:ext>
          </a:extLst>
        </xdr:cNvPr>
        <xdr:cNvSpPr txBox="1"/>
      </xdr:nvSpPr>
      <xdr:spPr>
        <a:xfrm>
          <a:off x="9277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A18EDF3E-F87A-4A87-8C8E-A7AFBFBFDA6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7F7FF0A3-674D-46C3-A16E-5EAD50A03E8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1832458D-265D-44A7-81D8-E5E0F987B56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BD22A3C0-0EB2-4A72-9261-0FAE17C243F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AA6FBC24-1044-4B3D-9905-D2E2ECE88B5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BA0B8A89-6B87-4DB0-87D0-D111407F782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F440CE0C-630F-4E39-A744-CCE703BCE9F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D07B2248-32FE-4139-BFAA-8EE307D2115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1CD4CEDA-C1F0-46E4-85CE-4C8D7F00DC3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3995D4EB-120E-4F3C-9DC8-6ABFECAF3CD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EC32CA7A-5DFD-4F61-95FA-F64D05A423D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0E800995-3318-403E-B8C5-E3FD6A046D9C}"/>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9326F11C-2560-4182-BAE0-62AF23271B0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12099762-941B-4F16-8EA7-64DBBAD5EA91}"/>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FB99A652-C74F-449B-95EC-E6151FE63A0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37F93E5B-303E-4E41-A050-A7F7D5D4BB7F}"/>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644C2AFA-ECC8-43C8-A31B-9531FE3C17A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AF9E1927-8F26-42B5-8EA7-76A7E05E75C1}"/>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A13EFAE8-438C-4A15-B44E-EDFBF08B605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2D2DA137-686C-44B9-BF6C-89F7B6043ED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D978ADC2-3C2E-40B9-9255-0A4D44B41B1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a:extLst>
            <a:ext uri="{FF2B5EF4-FFF2-40B4-BE49-F238E27FC236}">
              <a16:creationId xmlns:a16="http://schemas.microsoft.com/office/drawing/2014/main" id="{92D16B18-F4E0-4DF6-8327-F6A6C1764135}"/>
            </a:ext>
          </a:extLst>
        </xdr:cNvPr>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776005EA-A72C-4ABF-9747-65A08F4DE9E4}"/>
            </a:ext>
          </a:extLst>
        </xdr:cNvPr>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a:extLst>
            <a:ext uri="{FF2B5EF4-FFF2-40B4-BE49-F238E27FC236}">
              <a16:creationId xmlns:a16="http://schemas.microsoft.com/office/drawing/2014/main" id="{CDF8683D-4E23-47BE-86D8-06877574B8E6}"/>
            </a:ext>
          </a:extLst>
        </xdr:cNvPr>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BBA6F054-765D-45AD-A7D1-34897DBCA64B}"/>
            </a:ext>
          </a:extLst>
        </xdr:cNvPr>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a:extLst>
            <a:ext uri="{FF2B5EF4-FFF2-40B4-BE49-F238E27FC236}">
              <a16:creationId xmlns:a16="http://schemas.microsoft.com/office/drawing/2014/main" id="{4FD437E8-4961-4168-BA63-1EF39DB16BBB}"/>
            </a:ext>
          </a:extLst>
        </xdr:cNvPr>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698FE8B5-E3FB-4CDA-9D9A-8A9FCB312A96}"/>
            </a:ext>
          </a:extLst>
        </xdr:cNvPr>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a:extLst>
            <a:ext uri="{FF2B5EF4-FFF2-40B4-BE49-F238E27FC236}">
              <a16:creationId xmlns:a16="http://schemas.microsoft.com/office/drawing/2014/main" id="{229DF042-F302-496E-912F-A20526E17C74}"/>
            </a:ext>
          </a:extLst>
        </xdr:cNvPr>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a:extLst>
            <a:ext uri="{FF2B5EF4-FFF2-40B4-BE49-F238E27FC236}">
              <a16:creationId xmlns:a16="http://schemas.microsoft.com/office/drawing/2014/main" id="{CB0821D9-769D-409A-9FB0-27FDB8D63236}"/>
            </a:ext>
          </a:extLst>
        </xdr:cNvPr>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a:extLst>
            <a:ext uri="{FF2B5EF4-FFF2-40B4-BE49-F238E27FC236}">
              <a16:creationId xmlns:a16="http://schemas.microsoft.com/office/drawing/2014/main" id="{2586CE47-4EEC-48A4-B857-9E23D66EB880}"/>
            </a:ext>
          </a:extLst>
        </xdr:cNvPr>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a:extLst>
            <a:ext uri="{FF2B5EF4-FFF2-40B4-BE49-F238E27FC236}">
              <a16:creationId xmlns:a16="http://schemas.microsoft.com/office/drawing/2014/main" id="{3F9B22E6-0369-4FA3-95B3-E4EB141B7D92}"/>
            </a:ext>
          </a:extLst>
        </xdr:cNvPr>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a:extLst>
            <a:ext uri="{FF2B5EF4-FFF2-40B4-BE49-F238E27FC236}">
              <a16:creationId xmlns:a16="http://schemas.microsoft.com/office/drawing/2014/main" id="{4CDA16CA-9962-41CD-80AC-F03E39280F9E}"/>
            </a:ext>
          </a:extLst>
        </xdr:cNvPr>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E2DC309-3127-4CDF-AE1D-E0B2E8BAD88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DE79BCAD-692A-4FA6-97F6-9A9E9349882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6FA975D0-9DDE-4058-A47B-C8450014891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4D560DB-903D-4E9C-BAFE-3D4CF776EFB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D8A0373-5BC3-452B-B5C7-EDD45C4924E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42512</xdr:rowOff>
    </xdr:from>
    <xdr:to>
      <xdr:col>55</xdr:col>
      <xdr:colOff>50800</xdr:colOff>
      <xdr:row>63</xdr:row>
      <xdr:rowOff>144112</xdr:rowOff>
    </xdr:to>
    <xdr:sp macro="" textlink="">
      <xdr:nvSpPr>
        <xdr:cNvPr id="241" name="楕円 240">
          <a:extLst>
            <a:ext uri="{FF2B5EF4-FFF2-40B4-BE49-F238E27FC236}">
              <a16:creationId xmlns:a16="http://schemas.microsoft.com/office/drawing/2014/main" id="{BAEA88B3-B282-40CF-A65E-FDB960396096}"/>
            </a:ext>
          </a:extLst>
        </xdr:cNvPr>
        <xdr:cNvSpPr/>
      </xdr:nvSpPr>
      <xdr:spPr>
        <a:xfrm>
          <a:off x="10426700" y="1084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128889</xdr:rowOff>
    </xdr:from>
    <xdr:ext cx="534377" cy="259045"/>
    <xdr:sp macro="" textlink="">
      <xdr:nvSpPr>
        <xdr:cNvPr id="242" name="【橋りょう・トンネル】&#10;一人当たり有形固定資産（償却資産）額該当値テキスト">
          <a:extLst>
            <a:ext uri="{FF2B5EF4-FFF2-40B4-BE49-F238E27FC236}">
              <a16:creationId xmlns:a16="http://schemas.microsoft.com/office/drawing/2014/main" id="{D023EF64-BBEA-4693-8540-58EBED0D233C}"/>
            </a:ext>
          </a:extLst>
        </xdr:cNvPr>
        <xdr:cNvSpPr txBox="1"/>
      </xdr:nvSpPr>
      <xdr:spPr>
        <a:xfrm>
          <a:off x="10515600" y="1075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44071</xdr:rowOff>
    </xdr:from>
    <xdr:to>
      <xdr:col>50</xdr:col>
      <xdr:colOff>165100</xdr:colOff>
      <xdr:row>63</xdr:row>
      <xdr:rowOff>145671</xdr:rowOff>
    </xdr:to>
    <xdr:sp macro="" textlink="">
      <xdr:nvSpPr>
        <xdr:cNvPr id="243" name="楕円 242">
          <a:extLst>
            <a:ext uri="{FF2B5EF4-FFF2-40B4-BE49-F238E27FC236}">
              <a16:creationId xmlns:a16="http://schemas.microsoft.com/office/drawing/2014/main" id="{24626EAC-5AAA-49E5-B539-83FEEE25768A}"/>
            </a:ext>
          </a:extLst>
        </xdr:cNvPr>
        <xdr:cNvSpPr/>
      </xdr:nvSpPr>
      <xdr:spPr>
        <a:xfrm>
          <a:off x="9588500" y="108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93312</xdr:rowOff>
    </xdr:from>
    <xdr:to>
      <xdr:col>55</xdr:col>
      <xdr:colOff>0</xdr:colOff>
      <xdr:row>63</xdr:row>
      <xdr:rowOff>94871</xdr:rowOff>
    </xdr:to>
    <xdr:cxnSp macro="">
      <xdr:nvCxnSpPr>
        <xdr:cNvPr id="244" name="直線コネクタ 243">
          <a:extLst>
            <a:ext uri="{FF2B5EF4-FFF2-40B4-BE49-F238E27FC236}">
              <a16:creationId xmlns:a16="http://schemas.microsoft.com/office/drawing/2014/main" id="{09EE70C1-1795-4050-95DD-BBF30CCA42EB}"/>
            </a:ext>
          </a:extLst>
        </xdr:cNvPr>
        <xdr:cNvCxnSpPr/>
      </xdr:nvCxnSpPr>
      <xdr:spPr>
        <a:xfrm flipV="1">
          <a:off x="9639300" y="10894662"/>
          <a:ext cx="838200" cy="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68024</xdr:rowOff>
    </xdr:from>
    <xdr:to>
      <xdr:col>46</xdr:col>
      <xdr:colOff>38100</xdr:colOff>
      <xdr:row>63</xdr:row>
      <xdr:rowOff>169624</xdr:rowOff>
    </xdr:to>
    <xdr:sp macro="" textlink="">
      <xdr:nvSpPr>
        <xdr:cNvPr id="245" name="楕円 244">
          <a:extLst>
            <a:ext uri="{FF2B5EF4-FFF2-40B4-BE49-F238E27FC236}">
              <a16:creationId xmlns:a16="http://schemas.microsoft.com/office/drawing/2014/main" id="{1AB468C5-E598-4651-B647-18CBBE473441}"/>
            </a:ext>
          </a:extLst>
        </xdr:cNvPr>
        <xdr:cNvSpPr/>
      </xdr:nvSpPr>
      <xdr:spPr>
        <a:xfrm>
          <a:off x="8699500" y="1086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94871</xdr:rowOff>
    </xdr:from>
    <xdr:to>
      <xdr:col>50</xdr:col>
      <xdr:colOff>114300</xdr:colOff>
      <xdr:row>63</xdr:row>
      <xdr:rowOff>118824</xdr:rowOff>
    </xdr:to>
    <xdr:cxnSp macro="">
      <xdr:nvCxnSpPr>
        <xdr:cNvPr id="246" name="直線コネクタ 245">
          <a:extLst>
            <a:ext uri="{FF2B5EF4-FFF2-40B4-BE49-F238E27FC236}">
              <a16:creationId xmlns:a16="http://schemas.microsoft.com/office/drawing/2014/main" id="{E9786E31-F250-4FCB-B1F5-221D299FB7A3}"/>
            </a:ext>
          </a:extLst>
        </xdr:cNvPr>
        <xdr:cNvCxnSpPr/>
      </xdr:nvCxnSpPr>
      <xdr:spPr>
        <a:xfrm flipV="1">
          <a:off x="8750300" y="10896221"/>
          <a:ext cx="889000" cy="2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50133</xdr:rowOff>
    </xdr:from>
    <xdr:to>
      <xdr:col>41</xdr:col>
      <xdr:colOff>101600</xdr:colOff>
      <xdr:row>62</xdr:row>
      <xdr:rowOff>151733</xdr:rowOff>
    </xdr:to>
    <xdr:sp macro="" textlink="">
      <xdr:nvSpPr>
        <xdr:cNvPr id="247" name="楕円 246">
          <a:extLst>
            <a:ext uri="{FF2B5EF4-FFF2-40B4-BE49-F238E27FC236}">
              <a16:creationId xmlns:a16="http://schemas.microsoft.com/office/drawing/2014/main" id="{AA5E6FF0-94FC-45C3-94DA-9962E41577CF}"/>
            </a:ext>
          </a:extLst>
        </xdr:cNvPr>
        <xdr:cNvSpPr/>
      </xdr:nvSpPr>
      <xdr:spPr>
        <a:xfrm>
          <a:off x="7810500" y="1068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100933</xdr:rowOff>
    </xdr:from>
    <xdr:to>
      <xdr:col>45</xdr:col>
      <xdr:colOff>177800</xdr:colOff>
      <xdr:row>63</xdr:row>
      <xdr:rowOff>118824</xdr:rowOff>
    </xdr:to>
    <xdr:cxnSp macro="">
      <xdr:nvCxnSpPr>
        <xdr:cNvPr id="248" name="直線コネクタ 247">
          <a:extLst>
            <a:ext uri="{FF2B5EF4-FFF2-40B4-BE49-F238E27FC236}">
              <a16:creationId xmlns:a16="http://schemas.microsoft.com/office/drawing/2014/main" id="{98D6A018-81AE-441B-B022-444B9201EA50}"/>
            </a:ext>
          </a:extLst>
        </xdr:cNvPr>
        <xdr:cNvCxnSpPr/>
      </xdr:nvCxnSpPr>
      <xdr:spPr>
        <a:xfrm>
          <a:off x="7861300" y="10730833"/>
          <a:ext cx="889000" cy="18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54703</xdr:rowOff>
    </xdr:from>
    <xdr:to>
      <xdr:col>36</xdr:col>
      <xdr:colOff>165100</xdr:colOff>
      <xdr:row>62</xdr:row>
      <xdr:rowOff>156303</xdr:rowOff>
    </xdr:to>
    <xdr:sp macro="" textlink="">
      <xdr:nvSpPr>
        <xdr:cNvPr id="249" name="楕円 248">
          <a:extLst>
            <a:ext uri="{FF2B5EF4-FFF2-40B4-BE49-F238E27FC236}">
              <a16:creationId xmlns:a16="http://schemas.microsoft.com/office/drawing/2014/main" id="{14968685-F3F5-4F45-B1B2-FFC02AC9C328}"/>
            </a:ext>
          </a:extLst>
        </xdr:cNvPr>
        <xdr:cNvSpPr/>
      </xdr:nvSpPr>
      <xdr:spPr>
        <a:xfrm>
          <a:off x="6921500" y="1068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100933</xdr:rowOff>
    </xdr:from>
    <xdr:to>
      <xdr:col>41</xdr:col>
      <xdr:colOff>50800</xdr:colOff>
      <xdr:row>62</xdr:row>
      <xdr:rowOff>105503</xdr:rowOff>
    </xdr:to>
    <xdr:cxnSp macro="">
      <xdr:nvCxnSpPr>
        <xdr:cNvPr id="250" name="直線コネクタ 249">
          <a:extLst>
            <a:ext uri="{FF2B5EF4-FFF2-40B4-BE49-F238E27FC236}">
              <a16:creationId xmlns:a16="http://schemas.microsoft.com/office/drawing/2014/main" id="{8CC1DA7B-D820-4C4F-8109-0F738A71E63F}"/>
            </a:ext>
          </a:extLst>
        </xdr:cNvPr>
        <xdr:cNvCxnSpPr/>
      </xdr:nvCxnSpPr>
      <xdr:spPr>
        <a:xfrm flipV="1">
          <a:off x="6972300" y="10730833"/>
          <a:ext cx="889000" cy="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981663AC-FA41-4B6A-ACA1-0D9821F8DD3A}"/>
            </a:ext>
          </a:extLst>
        </xdr:cNvPr>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DBE6BF2D-551E-443D-B2AE-375F13F92318}"/>
            </a:ext>
          </a:extLst>
        </xdr:cNvPr>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A6B563EC-88B6-4FD5-9CDB-2029A6AAA527}"/>
            </a:ext>
          </a:extLst>
        </xdr:cNvPr>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495F1D6E-FC3F-44CD-9CD2-E8E2E373E42F}"/>
            </a:ext>
          </a:extLst>
        </xdr:cNvPr>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136798</xdr:rowOff>
    </xdr:from>
    <xdr:ext cx="534377" cy="259045"/>
    <xdr:sp macro="" textlink="">
      <xdr:nvSpPr>
        <xdr:cNvPr id="255" name="n_1mainValue【橋りょう・トンネル】&#10;一人当たり有形固定資産（償却資産）額">
          <a:extLst>
            <a:ext uri="{FF2B5EF4-FFF2-40B4-BE49-F238E27FC236}">
              <a16:creationId xmlns:a16="http://schemas.microsoft.com/office/drawing/2014/main" id="{A46164C1-8919-4980-B9C2-E73AC842EB47}"/>
            </a:ext>
          </a:extLst>
        </xdr:cNvPr>
        <xdr:cNvSpPr txBox="1"/>
      </xdr:nvSpPr>
      <xdr:spPr>
        <a:xfrm>
          <a:off x="9359411" y="1093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160751</xdr:rowOff>
    </xdr:from>
    <xdr:ext cx="534377" cy="259045"/>
    <xdr:sp macro="" textlink="">
      <xdr:nvSpPr>
        <xdr:cNvPr id="256" name="n_2mainValue【橋りょう・トンネル】&#10;一人当たり有形固定資産（償却資産）額">
          <a:extLst>
            <a:ext uri="{FF2B5EF4-FFF2-40B4-BE49-F238E27FC236}">
              <a16:creationId xmlns:a16="http://schemas.microsoft.com/office/drawing/2014/main" id="{02AC3C72-C886-42D5-BFA4-275EFE4FD09C}"/>
            </a:ext>
          </a:extLst>
        </xdr:cNvPr>
        <xdr:cNvSpPr txBox="1"/>
      </xdr:nvSpPr>
      <xdr:spPr>
        <a:xfrm>
          <a:off x="8483111" y="1096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142860</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3270DF99-2B6A-4C83-8F81-B516F7022DD4}"/>
            </a:ext>
          </a:extLst>
        </xdr:cNvPr>
        <xdr:cNvSpPr txBox="1"/>
      </xdr:nvSpPr>
      <xdr:spPr>
        <a:xfrm>
          <a:off x="7561795" y="1077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147430</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0698AAF3-EB8E-4389-9698-B4E59E8267B2}"/>
            </a:ext>
          </a:extLst>
        </xdr:cNvPr>
        <xdr:cNvSpPr txBox="1"/>
      </xdr:nvSpPr>
      <xdr:spPr>
        <a:xfrm>
          <a:off x="6672795" y="107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46A3AA8B-92D9-4DEF-9311-3B0ECEFEAF4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2E73C795-D219-4746-9ADC-A500113C3C9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702BABF3-0118-4388-B858-24F833439FC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B90B7578-34E8-47AF-9847-68F3A0A6CFC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234BA7DB-09F2-48EC-9E81-89DB0FE92D2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7FEC6C41-E0BD-4C12-92C9-BCEE33DA407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5B4BE18F-CB23-4906-878E-86B4AAE0811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E2983F2E-59D7-457F-9BAE-3967A3FAA05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124996B4-DE3E-4D85-A295-FB486222FF3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A84A8A07-167B-4F73-AA25-D21CE6DBA22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342995C2-6051-44B7-9C8F-86D6F1D0C95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F2F81858-3881-4B7C-A474-E86DADEC25D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C34A03EC-1B32-4978-BA7E-DC6101449E8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AE4B442C-D437-4931-A117-81375A11AC0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FC673040-FFC6-43BD-9866-4D57688C3FD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E67340F5-FBEE-4B96-965B-818C33174D0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01678A3E-FAEF-4F66-97F0-F5027A0E923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01220BA0-0FE9-4171-A63E-790D68C797D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5AEEB3F5-FA4C-4975-8554-FCCD2F2BAC5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F4594CBC-387E-4E91-BA17-FD3573C17BF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9C67C088-C673-48B4-8DB4-785B636A2EB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AD26FA3A-43F6-4564-9009-956DD2C19CA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72661FE0-D62C-4A75-AFA4-96679F68C34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7512FF48-C4BF-4E5C-9B52-11050A103E7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CC28EF88-FA0E-4A0A-B87D-AF876B2667C5}"/>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15793B01-3F17-4DB9-9B2C-6D6A3F4327A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BAC516B8-73D1-4F14-9B84-58555AA783B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7899100D-E1E9-4102-85DF-16B75A98C2FC}"/>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a:extLst>
            <a:ext uri="{FF2B5EF4-FFF2-40B4-BE49-F238E27FC236}">
              <a16:creationId xmlns:a16="http://schemas.microsoft.com/office/drawing/2014/main" id="{97F73025-BFA6-44F6-B7B9-CF04BE22917A}"/>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CA5AFA87-6D3A-4658-AE68-CDDB3546E7CE}"/>
            </a:ext>
          </a:extLst>
        </xdr:cNvPr>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a:extLst>
            <a:ext uri="{FF2B5EF4-FFF2-40B4-BE49-F238E27FC236}">
              <a16:creationId xmlns:a16="http://schemas.microsoft.com/office/drawing/2014/main" id="{12209B89-20F7-49BE-BCAF-3C7AEFCEEB4E}"/>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a:extLst>
            <a:ext uri="{FF2B5EF4-FFF2-40B4-BE49-F238E27FC236}">
              <a16:creationId xmlns:a16="http://schemas.microsoft.com/office/drawing/2014/main" id="{5F65EE36-D693-4D7B-B075-1431BE12002B}"/>
            </a:ext>
          </a:extLst>
        </xdr:cNvPr>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a:extLst>
            <a:ext uri="{FF2B5EF4-FFF2-40B4-BE49-F238E27FC236}">
              <a16:creationId xmlns:a16="http://schemas.microsoft.com/office/drawing/2014/main" id="{F19B049D-FFA6-4918-9949-2BA9B90DAF94}"/>
            </a:ext>
          </a:extLst>
        </xdr:cNvPr>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a:extLst>
            <a:ext uri="{FF2B5EF4-FFF2-40B4-BE49-F238E27FC236}">
              <a16:creationId xmlns:a16="http://schemas.microsoft.com/office/drawing/2014/main" id="{6AF944CA-670B-40D4-8A07-8DE710C7B46E}"/>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a:extLst>
            <a:ext uri="{FF2B5EF4-FFF2-40B4-BE49-F238E27FC236}">
              <a16:creationId xmlns:a16="http://schemas.microsoft.com/office/drawing/2014/main" id="{47192307-75CC-4F53-B263-3D0D7815D2EE}"/>
            </a:ext>
          </a:extLst>
        </xdr:cNvPr>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8FEAE4C1-832C-4F7A-915C-BEBC7493DFE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BF6C9C3-6E95-4D62-B7E4-C9027C50AF8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87157520-31EC-4F06-984B-0AA2068958C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ECB645B2-EC3A-4237-BE38-21FE22648E2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E144490C-5792-43BB-84ED-9F6EAE5673C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153036</xdr:rowOff>
    </xdr:from>
    <xdr:to>
      <xdr:col>24</xdr:col>
      <xdr:colOff>114300</xdr:colOff>
      <xdr:row>83</xdr:row>
      <xdr:rowOff>83186</xdr:rowOff>
    </xdr:to>
    <xdr:sp macro="" textlink="">
      <xdr:nvSpPr>
        <xdr:cNvPr id="299" name="楕円 298">
          <a:extLst>
            <a:ext uri="{FF2B5EF4-FFF2-40B4-BE49-F238E27FC236}">
              <a16:creationId xmlns:a16="http://schemas.microsoft.com/office/drawing/2014/main" id="{C08A81A6-9192-44D9-8743-39CB33C998CB}"/>
            </a:ext>
          </a:extLst>
        </xdr:cNvPr>
        <xdr:cNvSpPr/>
      </xdr:nvSpPr>
      <xdr:spPr>
        <a:xfrm>
          <a:off x="45847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131463</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6D83229A-9A73-448C-88B9-DC2CEAA58929}"/>
            </a:ext>
          </a:extLst>
        </xdr:cNvPr>
        <xdr:cNvSpPr txBox="1"/>
      </xdr:nvSpPr>
      <xdr:spPr>
        <a:xfrm>
          <a:off x="4673600"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111125</xdr:rowOff>
    </xdr:from>
    <xdr:to>
      <xdr:col>20</xdr:col>
      <xdr:colOff>38100</xdr:colOff>
      <xdr:row>83</xdr:row>
      <xdr:rowOff>41275</xdr:rowOff>
    </xdr:to>
    <xdr:sp macro="" textlink="">
      <xdr:nvSpPr>
        <xdr:cNvPr id="301" name="楕円 300">
          <a:extLst>
            <a:ext uri="{FF2B5EF4-FFF2-40B4-BE49-F238E27FC236}">
              <a16:creationId xmlns:a16="http://schemas.microsoft.com/office/drawing/2014/main" id="{61FDE601-A748-421E-8AC5-BD5CDA481992}"/>
            </a:ext>
          </a:extLst>
        </xdr:cNvPr>
        <xdr:cNvSpPr/>
      </xdr:nvSpPr>
      <xdr:spPr>
        <a:xfrm>
          <a:off x="3746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161925</xdr:rowOff>
    </xdr:from>
    <xdr:to>
      <xdr:col>24</xdr:col>
      <xdr:colOff>63500</xdr:colOff>
      <xdr:row>83</xdr:row>
      <xdr:rowOff>32386</xdr:rowOff>
    </xdr:to>
    <xdr:cxnSp macro="">
      <xdr:nvCxnSpPr>
        <xdr:cNvPr id="302" name="直線コネクタ 301">
          <a:extLst>
            <a:ext uri="{FF2B5EF4-FFF2-40B4-BE49-F238E27FC236}">
              <a16:creationId xmlns:a16="http://schemas.microsoft.com/office/drawing/2014/main" id="{AAD957C0-2D99-4E18-A000-7F2CE8783673}"/>
            </a:ext>
          </a:extLst>
        </xdr:cNvPr>
        <xdr:cNvCxnSpPr/>
      </xdr:nvCxnSpPr>
      <xdr:spPr>
        <a:xfrm>
          <a:off x="3797300" y="142208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69214</xdr:rowOff>
    </xdr:from>
    <xdr:to>
      <xdr:col>15</xdr:col>
      <xdr:colOff>101600</xdr:colOff>
      <xdr:row>82</xdr:row>
      <xdr:rowOff>170814</xdr:rowOff>
    </xdr:to>
    <xdr:sp macro="" textlink="">
      <xdr:nvSpPr>
        <xdr:cNvPr id="303" name="楕円 302">
          <a:extLst>
            <a:ext uri="{FF2B5EF4-FFF2-40B4-BE49-F238E27FC236}">
              <a16:creationId xmlns:a16="http://schemas.microsoft.com/office/drawing/2014/main" id="{B03B5E61-AE29-4922-8A43-BCADCBA61F1C}"/>
            </a:ext>
          </a:extLst>
        </xdr:cNvPr>
        <xdr:cNvSpPr/>
      </xdr:nvSpPr>
      <xdr:spPr>
        <a:xfrm>
          <a:off x="2857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120014</xdr:rowOff>
    </xdr:from>
    <xdr:to>
      <xdr:col>19</xdr:col>
      <xdr:colOff>177800</xdr:colOff>
      <xdr:row>82</xdr:row>
      <xdr:rowOff>161925</xdr:rowOff>
    </xdr:to>
    <xdr:cxnSp macro="">
      <xdr:nvCxnSpPr>
        <xdr:cNvPr id="304" name="直線コネクタ 303">
          <a:extLst>
            <a:ext uri="{FF2B5EF4-FFF2-40B4-BE49-F238E27FC236}">
              <a16:creationId xmlns:a16="http://schemas.microsoft.com/office/drawing/2014/main" id="{3B197CCF-859E-46B9-B626-64212B88721E}"/>
            </a:ext>
          </a:extLst>
        </xdr:cNvPr>
        <xdr:cNvCxnSpPr/>
      </xdr:nvCxnSpPr>
      <xdr:spPr>
        <a:xfrm>
          <a:off x="2908300" y="141789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17780</xdr:rowOff>
    </xdr:from>
    <xdr:to>
      <xdr:col>10</xdr:col>
      <xdr:colOff>165100</xdr:colOff>
      <xdr:row>82</xdr:row>
      <xdr:rowOff>119380</xdr:rowOff>
    </xdr:to>
    <xdr:sp macro="" textlink="">
      <xdr:nvSpPr>
        <xdr:cNvPr id="305" name="楕円 304">
          <a:extLst>
            <a:ext uri="{FF2B5EF4-FFF2-40B4-BE49-F238E27FC236}">
              <a16:creationId xmlns:a16="http://schemas.microsoft.com/office/drawing/2014/main" id="{1089DF6F-2CD6-4DB6-9C46-C1C237ED744D}"/>
            </a:ext>
          </a:extLst>
        </xdr:cNvPr>
        <xdr:cNvSpPr/>
      </xdr:nvSpPr>
      <xdr:spPr>
        <a:xfrm>
          <a:off x="1968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68580</xdr:rowOff>
    </xdr:from>
    <xdr:to>
      <xdr:col>15</xdr:col>
      <xdr:colOff>50800</xdr:colOff>
      <xdr:row>82</xdr:row>
      <xdr:rowOff>120014</xdr:rowOff>
    </xdr:to>
    <xdr:cxnSp macro="">
      <xdr:nvCxnSpPr>
        <xdr:cNvPr id="306" name="直線コネクタ 305">
          <a:extLst>
            <a:ext uri="{FF2B5EF4-FFF2-40B4-BE49-F238E27FC236}">
              <a16:creationId xmlns:a16="http://schemas.microsoft.com/office/drawing/2014/main" id="{74359000-DEE1-4DC0-B30A-EABE2FED6F4B}"/>
            </a:ext>
          </a:extLst>
        </xdr:cNvPr>
        <xdr:cNvCxnSpPr/>
      </xdr:nvCxnSpPr>
      <xdr:spPr>
        <a:xfrm>
          <a:off x="2019300" y="1412748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160655</xdr:rowOff>
    </xdr:from>
    <xdr:to>
      <xdr:col>6</xdr:col>
      <xdr:colOff>38100</xdr:colOff>
      <xdr:row>81</xdr:row>
      <xdr:rowOff>90805</xdr:rowOff>
    </xdr:to>
    <xdr:sp macro="" textlink="">
      <xdr:nvSpPr>
        <xdr:cNvPr id="307" name="楕円 306">
          <a:extLst>
            <a:ext uri="{FF2B5EF4-FFF2-40B4-BE49-F238E27FC236}">
              <a16:creationId xmlns:a16="http://schemas.microsoft.com/office/drawing/2014/main" id="{5770C2E4-D81F-4F99-A73F-C7B8E23BB8FD}"/>
            </a:ext>
          </a:extLst>
        </xdr:cNvPr>
        <xdr:cNvSpPr/>
      </xdr:nvSpPr>
      <xdr:spPr>
        <a:xfrm>
          <a:off x="1079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40005</xdr:rowOff>
    </xdr:from>
    <xdr:to>
      <xdr:col>10</xdr:col>
      <xdr:colOff>114300</xdr:colOff>
      <xdr:row>82</xdr:row>
      <xdr:rowOff>68580</xdr:rowOff>
    </xdr:to>
    <xdr:cxnSp macro="">
      <xdr:nvCxnSpPr>
        <xdr:cNvPr id="308" name="直線コネクタ 307">
          <a:extLst>
            <a:ext uri="{FF2B5EF4-FFF2-40B4-BE49-F238E27FC236}">
              <a16:creationId xmlns:a16="http://schemas.microsoft.com/office/drawing/2014/main" id="{908CE309-6D3B-46A5-BF6F-7627A84B8AA4}"/>
            </a:ext>
          </a:extLst>
        </xdr:cNvPr>
        <xdr:cNvCxnSpPr/>
      </xdr:nvCxnSpPr>
      <xdr:spPr>
        <a:xfrm>
          <a:off x="1130300" y="1392745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309" name="n_1aveValue【公営住宅】&#10;有形固定資産減価償却率">
          <a:extLst>
            <a:ext uri="{FF2B5EF4-FFF2-40B4-BE49-F238E27FC236}">
              <a16:creationId xmlns:a16="http://schemas.microsoft.com/office/drawing/2014/main" id="{664B2AA7-EE29-4709-A7DA-3D8F434F46AB}"/>
            </a:ext>
          </a:extLst>
        </xdr:cNvPr>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310" name="n_2aveValue【公営住宅】&#10;有形固定資産減価償却率">
          <a:extLst>
            <a:ext uri="{FF2B5EF4-FFF2-40B4-BE49-F238E27FC236}">
              <a16:creationId xmlns:a16="http://schemas.microsoft.com/office/drawing/2014/main" id="{BF7BF7E1-FC84-4583-BA54-45017E2566DC}"/>
            </a:ext>
          </a:extLst>
        </xdr:cNvPr>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1" name="n_3aveValue【公営住宅】&#10;有形固定資産減価償却率">
          <a:extLst>
            <a:ext uri="{FF2B5EF4-FFF2-40B4-BE49-F238E27FC236}">
              <a16:creationId xmlns:a16="http://schemas.microsoft.com/office/drawing/2014/main" id="{4ED4C9D8-F37E-4FD0-B172-D1ED116FC025}"/>
            </a:ext>
          </a:extLst>
        </xdr:cNvPr>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121938</xdr:rowOff>
    </xdr:from>
    <xdr:ext cx="405111" cy="259045"/>
    <xdr:sp macro="" textlink="">
      <xdr:nvSpPr>
        <xdr:cNvPr id="312" name="n_4aveValue【公営住宅】&#10;有形固定資産減価償却率">
          <a:extLst>
            <a:ext uri="{FF2B5EF4-FFF2-40B4-BE49-F238E27FC236}">
              <a16:creationId xmlns:a16="http://schemas.microsoft.com/office/drawing/2014/main" id="{1D446C34-5567-4A4D-BC9B-EA8D390987C6}"/>
            </a:ext>
          </a:extLst>
        </xdr:cNvPr>
        <xdr:cNvSpPr txBox="1"/>
      </xdr:nvSpPr>
      <xdr:spPr>
        <a:xfrm>
          <a:off x="927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32402</xdr:rowOff>
    </xdr:from>
    <xdr:ext cx="405111" cy="259045"/>
    <xdr:sp macro="" textlink="">
      <xdr:nvSpPr>
        <xdr:cNvPr id="313" name="n_1mainValue【公営住宅】&#10;有形固定資産減価償却率">
          <a:extLst>
            <a:ext uri="{FF2B5EF4-FFF2-40B4-BE49-F238E27FC236}">
              <a16:creationId xmlns:a16="http://schemas.microsoft.com/office/drawing/2014/main" id="{43130543-B27F-4063-A7EC-C14D86E9305E}"/>
            </a:ext>
          </a:extLst>
        </xdr:cNvPr>
        <xdr:cNvSpPr txBox="1"/>
      </xdr:nvSpPr>
      <xdr:spPr>
        <a:xfrm>
          <a:off x="3582044" y="1426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15891</xdr:rowOff>
    </xdr:from>
    <xdr:ext cx="405111" cy="259045"/>
    <xdr:sp macro="" textlink="">
      <xdr:nvSpPr>
        <xdr:cNvPr id="314" name="n_2mainValue【公営住宅】&#10;有形固定資産減価償却率">
          <a:extLst>
            <a:ext uri="{FF2B5EF4-FFF2-40B4-BE49-F238E27FC236}">
              <a16:creationId xmlns:a16="http://schemas.microsoft.com/office/drawing/2014/main" id="{D1392F19-73E0-49AB-A963-96134FF48D1A}"/>
            </a:ext>
          </a:extLst>
        </xdr:cNvPr>
        <xdr:cNvSpPr txBox="1"/>
      </xdr:nvSpPr>
      <xdr:spPr>
        <a:xfrm>
          <a:off x="2705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135907</xdr:rowOff>
    </xdr:from>
    <xdr:ext cx="405111" cy="259045"/>
    <xdr:sp macro="" textlink="">
      <xdr:nvSpPr>
        <xdr:cNvPr id="315" name="n_3mainValue【公営住宅】&#10;有形固定資産減価償却率">
          <a:extLst>
            <a:ext uri="{FF2B5EF4-FFF2-40B4-BE49-F238E27FC236}">
              <a16:creationId xmlns:a16="http://schemas.microsoft.com/office/drawing/2014/main" id="{D3CC9BD0-C16B-4C12-BA1E-285047D36E31}"/>
            </a:ext>
          </a:extLst>
        </xdr:cNvPr>
        <xdr:cNvSpPr txBox="1"/>
      </xdr:nvSpPr>
      <xdr:spPr>
        <a:xfrm>
          <a:off x="18167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107332</xdr:rowOff>
    </xdr:from>
    <xdr:ext cx="405111" cy="259045"/>
    <xdr:sp macro="" textlink="">
      <xdr:nvSpPr>
        <xdr:cNvPr id="316" name="n_4mainValue【公営住宅】&#10;有形固定資産減価償却率">
          <a:extLst>
            <a:ext uri="{FF2B5EF4-FFF2-40B4-BE49-F238E27FC236}">
              <a16:creationId xmlns:a16="http://schemas.microsoft.com/office/drawing/2014/main" id="{8168DBAB-7923-4B12-835C-90C4F7C49739}"/>
            </a:ext>
          </a:extLst>
        </xdr:cNvPr>
        <xdr:cNvSpPr txBox="1"/>
      </xdr:nvSpPr>
      <xdr:spPr>
        <a:xfrm>
          <a:off x="927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7A9EF06E-19CB-48EA-B646-FA674F1C6D1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434F3828-AE23-446C-9DC5-15D0BFE1689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522DCE80-858B-44E6-AA9A-375D053A972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36214ED7-BD88-4D47-A5A3-93AD2D2B092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6FC09730-63EC-42B1-B544-8722D5B6897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5E8E2FC6-3B32-4AB4-94D6-0ED6DE09A0C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4219F320-988C-407E-83E2-C1E0A2B9393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1E1ACD43-F610-436F-97F5-186A50F76AD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1EBAFC59-EFAF-4B9D-8A5E-9EDED56A930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A93E60C1-FDDC-4A08-BD3B-D50FAE4D790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64BA9CEA-5842-46C3-8213-F6F8F628F6C4}"/>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60A66238-C9B8-49FE-A159-A3795FF3936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DFD01B0F-3034-497C-85BC-32BD7DB3447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a:extLst>
            <a:ext uri="{FF2B5EF4-FFF2-40B4-BE49-F238E27FC236}">
              <a16:creationId xmlns:a16="http://schemas.microsoft.com/office/drawing/2014/main" id="{1AEAFD58-6B01-4D47-9900-4C81D5CC8377}"/>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78C02E1E-D9CA-43B4-B286-AEBC8BDFC23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a:extLst>
            <a:ext uri="{FF2B5EF4-FFF2-40B4-BE49-F238E27FC236}">
              <a16:creationId xmlns:a16="http://schemas.microsoft.com/office/drawing/2014/main" id="{16BAA833-A965-4E8D-8030-F9A9F182FBFA}"/>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BA0DC02B-265D-4D31-B665-4D488C98A3F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a:extLst>
            <a:ext uri="{FF2B5EF4-FFF2-40B4-BE49-F238E27FC236}">
              <a16:creationId xmlns:a16="http://schemas.microsoft.com/office/drawing/2014/main" id="{983672F4-101C-44FE-AD77-495EE0246C01}"/>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03CCBA4D-1E66-4B4D-B399-0A48D2868C2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a:extLst>
            <a:ext uri="{FF2B5EF4-FFF2-40B4-BE49-F238E27FC236}">
              <a16:creationId xmlns:a16="http://schemas.microsoft.com/office/drawing/2014/main" id="{ED33B40D-5797-49F1-B366-D2F4B794C8B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id="{D59BAF58-7245-42F3-AAD9-9390B615474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a:extLst>
            <a:ext uri="{FF2B5EF4-FFF2-40B4-BE49-F238E27FC236}">
              <a16:creationId xmlns:a16="http://schemas.microsoft.com/office/drawing/2014/main" id="{B1DCDFCA-FC4D-4FD2-B7B0-88A03EB72446}"/>
            </a:ext>
          </a:extLst>
        </xdr:cNvPr>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a:extLst>
            <a:ext uri="{FF2B5EF4-FFF2-40B4-BE49-F238E27FC236}">
              <a16:creationId xmlns:a16="http://schemas.microsoft.com/office/drawing/2014/main" id="{CD90EB2B-5DD5-496A-8364-62BB1BF9C04F}"/>
            </a:ext>
          </a:extLst>
        </xdr:cNvPr>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a:extLst>
            <a:ext uri="{FF2B5EF4-FFF2-40B4-BE49-F238E27FC236}">
              <a16:creationId xmlns:a16="http://schemas.microsoft.com/office/drawing/2014/main" id="{C640DABB-72B7-4878-8EE3-C8FAF3CE9877}"/>
            </a:ext>
          </a:extLst>
        </xdr:cNvPr>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a:extLst>
            <a:ext uri="{FF2B5EF4-FFF2-40B4-BE49-F238E27FC236}">
              <a16:creationId xmlns:a16="http://schemas.microsoft.com/office/drawing/2014/main" id="{615AC736-EE79-4082-9FD4-09DF5CB68651}"/>
            </a:ext>
          </a:extLst>
        </xdr:cNvPr>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a:extLst>
            <a:ext uri="{FF2B5EF4-FFF2-40B4-BE49-F238E27FC236}">
              <a16:creationId xmlns:a16="http://schemas.microsoft.com/office/drawing/2014/main" id="{C2237C11-7447-4675-A0DA-2F4B2E85EF2C}"/>
            </a:ext>
          </a:extLst>
        </xdr:cNvPr>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3" name="【公営住宅】&#10;一人当たり面積平均値テキスト">
          <a:extLst>
            <a:ext uri="{FF2B5EF4-FFF2-40B4-BE49-F238E27FC236}">
              <a16:creationId xmlns:a16="http://schemas.microsoft.com/office/drawing/2014/main" id="{DB4BAE25-C7D0-4522-84F7-DFA4CD8544E4}"/>
            </a:ext>
          </a:extLst>
        </xdr:cNvPr>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a:extLst>
            <a:ext uri="{FF2B5EF4-FFF2-40B4-BE49-F238E27FC236}">
              <a16:creationId xmlns:a16="http://schemas.microsoft.com/office/drawing/2014/main" id="{EC75BF87-F77D-4F90-84B4-261491B40BE6}"/>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a:extLst>
            <a:ext uri="{FF2B5EF4-FFF2-40B4-BE49-F238E27FC236}">
              <a16:creationId xmlns:a16="http://schemas.microsoft.com/office/drawing/2014/main" id="{9EA3543D-EA62-4F4E-A205-1C22EDE74006}"/>
            </a:ext>
          </a:extLst>
        </xdr:cNvPr>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a:extLst>
            <a:ext uri="{FF2B5EF4-FFF2-40B4-BE49-F238E27FC236}">
              <a16:creationId xmlns:a16="http://schemas.microsoft.com/office/drawing/2014/main" id="{A4E82D6E-1DE4-4B58-A0DE-C6C9B4056E3F}"/>
            </a:ext>
          </a:extLst>
        </xdr:cNvPr>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a:extLst>
            <a:ext uri="{FF2B5EF4-FFF2-40B4-BE49-F238E27FC236}">
              <a16:creationId xmlns:a16="http://schemas.microsoft.com/office/drawing/2014/main" id="{13ADB72F-0BE7-4664-B5C0-EC5FD55D13DD}"/>
            </a:ext>
          </a:extLst>
        </xdr:cNvPr>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a:extLst>
            <a:ext uri="{FF2B5EF4-FFF2-40B4-BE49-F238E27FC236}">
              <a16:creationId xmlns:a16="http://schemas.microsoft.com/office/drawing/2014/main" id="{33BB2328-5B02-44F2-81D4-C7E8C9E08E41}"/>
            </a:ext>
          </a:extLst>
        </xdr:cNvPr>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67C107E6-F0E6-4233-9F59-2B641EA60B5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7F0AFEA-1504-44AA-90A6-050E5BF1196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413192CA-9DC3-48AF-BB32-7D6DE2E0B74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7A535992-5D72-47B0-9B6D-EF1888E445C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B1CC59A2-6084-48A6-B442-E7A8B983540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76316</xdr:rowOff>
    </xdr:from>
    <xdr:to>
      <xdr:col>55</xdr:col>
      <xdr:colOff>50800</xdr:colOff>
      <xdr:row>86</xdr:row>
      <xdr:rowOff>6466</xdr:rowOff>
    </xdr:to>
    <xdr:sp macro="" textlink="">
      <xdr:nvSpPr>
        <xdr:cNvPr id="354" name="楕円 353">
          <a:extLst>
            <a:ext uri="{FF2B5EF4-FFF2-40B4-BE49-F238E27FC236}">
              <a16:creationId xmlns:a16="http://schemas.microsoft.com/office/drawing/2014/main" id="{2DBE97A8-F63B-442D-B450-6D37E9B4189C}"/>
            </a:ext>
          </a:extLst>
        </xdr:cNvPr>
        <xdr:cNvSpPr/>
      </xdr:nvSpPr>
      <xdr:spPr>
        <a:xfrm>
          <a:off x="10426700" y="146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35693</xdr:rowOff>
    </xdr:from>
    <xdr:ext cx="469744" cy="259045"/>
    <xdr:sp macro="" textlink="">
      <xdr:nvSpPr>
        <xdr:cNvPr id="355" name="【公営住宅】&#10;一人当たり面積該当値テキスト">
          <a:extLst>
            <a:ext uri="{FF2B5EF4-FFF2-40B4-BE49-F238E27FC236}">
              <a16:creationId xmlns:a16="http://schemas.microsoft.com/office/drawing/2014/main" id="{9E1D5222-6463-495A-B0A3-15E73C8A84EA}"/>
            </a:ext>
          </a:extLst>
        </xdr:cNvPr>
        <xdr:cNvSpPr txBox="1"/>
      </xdr:nvSpPr>
      <xdr:spPr>
        <a:xfrm>
          <a:off x="10515600" y="1443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77826</xdr:rowOff>
    </xdr:from>
    <xdr:to>
      <xdr:col>50</xdr:col>
      <xdr:colOff>165100</xdr:colOff>
      <xdr:row>86</xdr:row>
      <xdr:rowOff>7976</xdr:rowOff>
    </xdr:to>
    <xdr:sp macro="" textlink="">
      <xdr:nvSpPr>
        <xdr:cNvPr id="356" name="楕円 355">
          <a:extLst>
            <a:ext uri="{FF2B5EF4-FFF2-40B4-BE49-F238E27FC236}">
              <a16:creationId xmlns:a16="http://schemas.microsoft.com/office/drawing/2014/main" id="{4A25C177-DF92-41DB-B3D0-80302A4F1D7B}"/>
            </a:ext>
          </a:extLst>
        </xdr:cNvPr>
        <xdr:cNvSpPr/>
      </xdr:nvSpPr>
      <xdr:spPr>
        <a:xfrm>
          <a:off x="9588500" y="1465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127116</xdr:rowOff>
    </xdr:from>
    <xdr:to>
      <xdr:col>55</xdr:col>
      <xdr:colOff>0</xdr:colOff>
      <xdr:row>85</xdr:row>
      <xdr:rowOff>128626</xdr:rowOff>
    </xdr:to>
    <xdr:cxnSp macro="">
      <xdr:nvCxnSpPr>
        <xdr:cNvPr id="357" name="直線コネクタ 356">
          <a:extLst>
            <a:ext uri="{FF2B5EF4-FFF2-40B4-BE49-F238E27FC236}">
              <a16:creationId xmlns:a16="http://schemas.microsoft.com/office/drawing/2014/main" id="{23A957CB-BBD5-4349-B552-4926C5175DAF}"/>
            </a:ext>
          </a:extLst>
        </xdr:cNvPr>
        <xdr:cNvCxnSpPr/>
      </xdr:nvCxnSpPr>
      <xdr:spPr>
        <a:xfrm flipV="1">
          <a:off x="9639300" y="14700366"/>
          <a:ext cx="8382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79335</xdr:rowOff>
    </xdr:from>
    <xdr:to>
      <xdr:col>46</xdr:col>
      <xdr:colOff>38100</xdr:colOff>
      <xdr:row>86</xdr:row>
      <xdr:rowOff>9485</xdr:rowOff>
    </xdr:to>
    <xdr:sp macro="" textlink="">
      <xdr:nvSpPr>
        <xdr:cNvPr id="358" name="楕円 357">
          <a:extLst>
            <a:ext uri="{FF2B5EF4-FFF2-40B4-BE49-F238E27FC236}">
              <a16:creationId xmlns:a16="http://schemas.microsoft.com/office/drawing/2014/main" id="{D6AD3F97-A4DD-43E6-A409-5F6552FBDFD7}"/>
            </a:ext>
          </a:extLst>
        </xdr:cNvPr>
        <xdr:cNvSpPr/>
      </xdr:nvSpPr>
      <xdr:spPr>
        <a:xfrm>
          <a:off x="8699500" y="1465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128626</xdr:rowOff>
    </xdr:from>
    <xdr:to>
      <xdr:col>50</xdr:col>
      <xdr:colOff>114300</xdr:colOff>
      <xdr:row>85</xdr:row>
      <xdr:rowOff>130135</xdr:rowOff>
    </xdr:to>
    <xdr:cxnSp macro="">
      <xdr:nvCxnSpPr>
        <xdr:cNvPr id="359" name="直線コネクタ 358">
          <a:extLst>
            <a:ext uri="{FF2B5EF4-FFF2-40B4-BE49-F238E27FC236}">
              <a16:creationId xmlns:a16="http://schemas.microsoft.com/office/drawing/2014/main" id="{C05C8EAC-B3E1-448D-884C-9F7B55305B09}"/>
            </a:ext>
          </a:extLst>
        </xdr:cNvPr>
        <xdr:cNvCxnSpPr/>
      </xdr:nvCxnSpPr>
      <xdr:spPr>
        <a:xfrm flipV="1">
          <a:off x="8750300" y="14701876"/>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73344</xdr:rowOff>
    </xdr:from>
    <xdr:to>
      <xdr:col>41</xdr:col>
      <xdr:colOff>101600</xdr:colOff>
      <xdr:row>86</xdr:row>
      <xdr:rowOff>3494</xdr:rowOff>
    </xdr:to>
    <xdr:sp macro="" textlink="">
      <xdr:nvSpPr>
        <xdr:cNvPr id="360" name="楕円 359">
          <a:extLst>
            <a:ext uri="{FF2B5EF4-FFF2-40B4-BE49-F238E27FC236}">
              <a16:creationId xmlns:a16="http://schemas.microsoft.com/office/drawing/2014/main" id="{476F0501-2145-403C-B99A-38B524F94056}"/>
            </a:ext>
          </a:extLst>
        </xdr:cNvPr>
        <xdr:cNvSpPr/>
      </xdr:nvSpPr>
      <xdr:spPr>
        <a:xfrm>
          <a:off x="7810500" y="1464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124144</xdr:rowOff>
    </xdr:from>
    <xdr:to>
      <xdr:col>45</xdr:col>
      <xdr:colOff>177800</xdr:colOff>
      <xdr:row>85</xdr:row>
      <xdr:rowOff>130135</xdr:rowOff>
    </xdr:to>
    <xdr:cxnSp macro="">
      <xdr:nvCxnSpPr>
        <xdr:cNvPr id="361" name="直線コネクタ 360">
          <a:extLst>
            <a:ext uri="{FF2B5EF4-FFF2-40B4-BE49-F238E27FC236}">
              <a16:creationId xmlns:a16="http://schemas.microsoft.com/office/drawing/2014/main" id="{10D1F94E-823F-42FA-ABD0-4F88B3CDF5FF}"/>
            </a:ext>
          </a:extLst>
        </xdr:cNvPr>
        <xdr:cNvCxnSpPr/>
      </xdr:nvCxnSpPr>
      <xdr:spPr>
        <a:xfrm>
          <a:off x="7861300" y="14697394"/>
          <a:ext cx="889000" cy="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86100</xdr:rowOff>
    </xdr:from>
    <xdr:to>
      <xdr:col>36</xdr:col>
      <xdr:colOff>165100</xdr:colOff>
      <xdr:row>86</xdr:row>
      <xdr:rowOff>16250</xdr:rowOff>
    </xdr:to>
    <xdr:sp macro="" textlink="">
      <xdr:nvSpPr>
        <xdr:cNvPr id="362" name="楕円 361">
          <a:extLst>
            <a:ext uri="{FF2B5EF4-FFF2-40B4-BE49-F238E27FC236}">
              <a16:creationId xmlns:a16="http://schemas.microsoft.com/office/drawing/2014/main" id="{9239C447-7481-4B12-8C87-8EEC1A259496}"/>
            </a:ext>
          </a:extLst>
        </xdr:cNvPr>
        <xdr:cNvSpPr/>
      </xdr:nvSpPr>
      <xdr:spPr>
        <a:xfrm>
          <a:off x="6921500" y="1465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124144</xdr:rowOff>
    </xdr:from>
    <xdr:to>
      <xdr:col>41</xdr:col>
      <xdr:colOff>50800</xdr:colOff>
      <xdr:row>85</xdr:row>
      <xdr:rowOff>136900</xdr:rowOff>
    </xdr:to>
    <xdr:cxnSp macro="">
      <xdr:nvCxnSpPr>
        <xdr:cNvPr id="363" name="直線コネクタ 362">
          <a:extLst>
            <a:ext uri="{FF2B5EF4-FFF2-40B4-BE49-F238E27FC236}">
              <a16:creationId xmlns:a16="http://schemas.microsoft.com/office/drawing/2014/main" id="{84CF807A-7B6F-437D-9601-65F095565112}"/>
            </a:ext>
          </a:extLst>
        </xdr:cNvPr>
        <xdr:cNvCxnSpPr/>
      </xdr:nvCxnSpPr>
      <xdr:spPr>
        <a:xfrm flipV="1">
          <a:off x="6972300" y="14697394"/>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23105</xdr:rowOff>
    </xdr:from>
    <xdr:ext cx="469744" cy="259045"/>
    <xdr:sp macro="" textlink="">
      <xdr:nvSpPr>
        <xdr:cNvPr id="364" name="n_1aveValue【公営住宅】&#10;一人当たり面積">
          <a:extLst>
            <a:ext uri="{FF2B5EF4-FFF2-40B4-BE49-F238E27FC236}">
              <a16:creationId xmlns:a16="http://schemas.microsoft.com/office/drawing/2014/main" id="{3182A146-F27A-4F04-AB52-48CB7C60AE49}"/>
            </a:ext>
          </a:extLst>
        </xdr:cNvPr>
        <xdr:cNvSpPr txBox="1"/>
      </xdr:nvSpPr>
      <xdr:spPr>
        <a:xfrm>
          <a:off x="93917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65" name="n_2aveValue【公営住宅】&#10;一人当たり面積">
          <a:extLst>
            <a:ext uri="{FF2B5EF4-FFF2-40B4-BE49-F238E27FC236}">
              <a16:creationId xmlns:a16="http://schemas.microsoft.com/office/drawing/2014/main" id="{C77281A7-8E34-45A5-BD25-9B343C8206DE}"/>
            </a:ext>
          </a:extLst>
        </xdr:cNvPr>
        <xdr:cNvSpPr txBox="1"/>
      </xdr:nvSpPr>
      <xdr:spPr>
        <a:xfrm>
          <a:off x="85154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25985</xdr:rowOff>
    </xdr:from>
    <xdr:ext cx="469744" cy="259045"/>
    <xdr:sp macro="" textlink="">
      <xdr:nvSpPr>
        <xdr:cNvPr id="366" name="n_3aveValue【公営住宅】&#10;一人当たり面積">
          <a:extLst>
            <a:ext uri="{FF2B5EF4-FFF2-40B4-BE49-F238E27FC236}">
              <a16:creationId xmlns:a16="http://schemas.microsoft.com/office/drawing/2014/main" id="{5D7D1928-6CE0-4C39-A2DE-4DE95E2D6EA6}"/>
            </a:ext>
          </a:extLst>
        </xdr:cNvPr>
        <xdr:cNvSpPr txBox="1"/>
      </xdr:nvSpPr>
      <xdr:spPr>
        <a:xfrm>
          <a:off x="7626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28912</xdr:rowOff>
    </xdr:from>
    <xdr:ext cx="469744" cy="259045"/>
    <xdr:sp macro="" textlink="">
      <xdr:nvSpPr>
        <xdr:cNvPr id="367" name="n_4aveValue【公営住宅】&#10;一人当たり面積">
          <a:extLst>
            <a:ext uri="{FF2B5EF4-FFF2-40B4-BE49-F238E27FC236}">
              <a16:creationId xmlns:a16="http://schemas.microsoft.com/office/drawing/2014/main" id="{5EC74960-F0A5-4CE2-9074-7D8A94B3DFF8}"/>
            </a:ext>
          </a:extLst>
        </xdr:cNvPr>
        <xdr:cNvSpPr txBox="1"/>
      </xdr:nvSpPr>
      <xdr:spPr>
        <a:xfrm>
          <a:off x="6737427" y="1477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24503</xdr:rowOff>
    </xdr:from>
    <xdr:ext cx="469744" cy="259045"/>
    <xdr:sp macro="" textlink="">
      <xdr:nvSpPr>
        <xdr:cNvPr id="368" name="n_1mainValue【公営住宅】&#10;一人当たり面積">
          <a:extLst>
            <a:ext uri="{FF2B5EF4-FFF2-40B4-BE49-F238E27FC236}">
              <a16:creationId xmlns:a16="http://schemas.microsoft.com/office/drawing/2014/main" id="{22213A64-AD38-4291-8764-0EB2C5227918}"/>
            </a:ext>
          </a:extLst>
        </xdr:cNvPr>
        <xdr:cNvSpPr txBox="1"/>
      </xdr:nvSpPr>
      <xdr:spPr>
        <a:xfrm>
          <a:off x="9391727" y="14426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26012</xdr:rowOff>
    </xdr:from>
    <xdr:ext cx="469744" cy="259045"/>
    <xdr:sp macro="" textlink="">
      <xdr:nvSpPr>
        <xdr:cNvPr id="369" name="n_2mainValue【公営住宅】&#10;一人当たり面積">
          <a:extLst>
            <a:ext uri="{FF2B5EF4-FFF2-40B4-BE49-F238E27FC236}">
              <a16:creationId xmlns:a16="http://schemas.microsoft.com/office/drawing/2014/main" id="{20D4AA58-F1CD-4FCC-943B-F33CAB77758C}"/>
            </a:ext>
          </a:extLst>
        </xdr:cNvPr>
        <xdr:cNvSpPr txBox="1"/>
      </xdr:nvSpPr>
      <xdr:spPr>
        <a:xfrm>
          <a:off x="8515427" y="1442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20021</xdr:rowOff>
    </xdr:from>
    <xdr:ext cx="469744" cy="259045"/>
    <xdr:sp macro="" textlink="">
      <xdr:nvSpPr>
        <xdr:cNvPr id="370" name="n_3mainValue【公営住宅】&#10;一人当たり面積">
          <a:extLst>
            <a:ext uri="{FF2B5EF4-FFF2-40B4-BE49-F238E27FC236}">
              <a16:creationId xmlns:a16="http://schemas.microsoft.com/office/drawing/2014/main" id="{752354CA-25F4-4A6B-B801-B230A83A50A2}"/>
            </a:ext>
          </a:extLst>
        </xdr:cNvPr>
        <xdr:cNvSpPr txBox="1"/>
      </xdr:nvSpPr>
      <xdr:spPr>
        <a:xfrm>
          <a:off x="7626427" y="1442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32777</xdr:rowOff>
    </xdr:from>
    <xdr:ext cx="469744" cy="259045"/>
    <xdr:sp macro="" textlink="">
      <xdr:nvSpPr>
        <xdr:cNvPr id="371" name="n_4mainValue【公営住宅】&#10;一人当たり面積">
          <a:extLst>
            <a:ext uri="{FF2B5EF4-FFF2-40B4-BE49-F238E27FC236}">
              <a16:creationId xmlns:a16="http://schemas.microsoft.com/office/drawing/2014/main" id="{AFA2B8DE-B389-4BCD-9405-BF602D49C23D}"/>
            </a:ext>
          </a:extLst>
        </xdr:cNvPr>
        <xdr:cNvSpPr txBox="1"/>
      </xdr:nvSpPr>
      <xdr:spPr>
        <a:xfrm>
          <a:off x="6737427" y="1443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0A5864C6-2C11-4889-AF20-B82DC4E3AF9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17343E29-63BF-4B50-9047-221AC6B1FD6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C085E65A-DB84-45A2-9A61-D7A626401B4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BE870B66-6A87-454D-A91A-02A5C8363F4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85A3B971-B053-4573-824B-297BF2F0104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D77CFD44-9F84-46DD-B136-864371AB273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5A715EE5-CB54-40F8-8BFC-B3D084A02C1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F91BF0B9-BD11-4D2B-B09D-96AE7B74FB1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a:extLst>
            <a:ext uri="{FF2B5EF4-FFF2-40B4-BE49-F238E27FC236}">
              <a16:creationId xmlns:a16="http://schemas.microsoft.com/office/drawing/2014/main" id="{9DAFE027-B93F-4030-B38C-B6999787AB7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a:extLst>
            <a:ext uri="{FF2B5EF4-FFF2-40B4-BE49-F238E27FC236}">
              <a16:creationId xmlns:a16="http://schemas.microsoft.com/office/drawing/2014/main" id="{F15D166E-24AF-431F-98B2-2077220F154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a:extLst>
            <a:ext uri="{FF2B5EF4-FFF2-40B4-BE49-F238E27FC236}">
              <a16:creationId xmlns:a16="http://schemas.microsoft.com/office/drawing/2014/main" id="{62F5CB27-F3DF-44F6-A5C2-9782841D837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a:extLst>
            <a:ext uri="{FF2B5EF4-FFF2-40B4-BE49-F238E27FC236}">
              <a16:creationId xmlns:a16="http://schemas.microsoft.com/office/drawing/2014/main" id="{12C201C1-A647-41CA-BDC4-807AE659FDB9}"/>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a:extLst>
            <a:ext uri="{FF2B5EF4-FFF2-40B4-BE49-F238E27FC236}">
              <a16:creationId xmlns:a16="http://schemas.microsoft.com/office/drawing/2014/main" id="{91C2F8E8-915B-4F4B-A4B5-43F4E01A3907}"/>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a:extLst>
            <a:ext uri="{FF2B5EF4-FFF2-40B4-BE49-F238E27FC236}">
              <a16:creationId xmlns:a16="http://schemas.microsoft.com/office/drawing/2014/main" id="{46D00CE8-FD95-4DE9-B1EF-939E68300C3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a:extLst>
            <a:ext uri="{FF2B5EF4-FFF2-40B4-BE49-F238E27FC236}">
              <a16:creationId xmlns:a16="http://schemas.microsoft.com/office/drawing/2014/main" id="{F70B93A0-9125-4C4A-B787-B3A5919C3EE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a:extLst>
            <a:ext uri="{FF2B5EF4-FFF2-40B4-BE49-F238E27FC236}">
              <a16:creationId xmlns:a16="http://schemas.microsoft.com/office/drawing/2014/main" id="{0EA83A77-5495-46F5-A579-B4412CEC75E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a:extLst>
            <a:ext uri="{FF2B5EF4-FFF2-40B4-BE49-F238E27FC236}">
              <a16:creationId xmlns:a16="http://schemas.microsoft.com/office/drawing/2014/main" id="{FE767C29-7055-4DCB-9F0C-CBE861BA9E4C}"/>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a:extLst>
            <a:ext uri="{FF2B5EF4-FFF2-40B4-BE49-F238E27FC236}">
              <a16:creationId xmlns:a16="http://schemas.microsoft.com/office/drawing/2014/main" id="{54435439-209C-4C0B-A979-950532999E9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a:extLst>
            <a:ext uri="{FF2B5EF4-FFF2-40B4-BE49-F238E27FC236}">
              <a16:creationId xmlns:a16="http://schemas.microsoft.com/office/drawing/2014/main" id="{CB9DB482-22D9-4891-A2BD-6E04D661FCC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a:extLst>
            <a:ext uri="{FF2B5EF4-FFF2-40B4-BE49-F238E27FC236}">
              <a16:creationId xmlns:a16="http://schemas.microsoft.com/office/drawing/2014/main" id="{CAB112A8-1C22-4A36-B969-147519E0CEF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a:extLst>
            <a:ext uri="{FF2B5EF4-FFF2-40B4-BE49-F238E27FC236}">
              <a16:creationId xmlns:a16="http://schemas.microsoft.com/office/drawing/2014/main" id="{A78F0EFC-93E2-4131-9C65-FC6873DE8A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a:extLst>
            <a:ext uri="{FF2B5EF4-FFF2-40B4-BE49-F238E27FC236}">
              <a16:creationId xmlns:a16="http://schemas.microsoft.com/office/drawing/2014/main" id="{94F24B81-BFC1-4804-BBBA-EE177CBF074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a:extLst>
            <a:ext uri="{FF2B5EF4-FFF2-40B4-BE49-F238E27FC236}">
              <a16:creationId xmlns:a16="http://schemas.microsoft.com/office/drawing/2014/main" id="{E8B03D88-F508-425A-96C0-3C4A9DDE8AB1}"/>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13635B9-3151-4647-B9A2-49D665765EB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港湾・漁港】&#10;有形固定資産減価償却率グラフ枠">
          <a:extLst>
            <a:ext uri="{FF2B5EF4-FFF2-40B4-BE49-F238E27FC236}">
              <a16:creationId xmlns:a16="http://schemas.microsoft.com/office/drawing/2014/main" id="{8BF44E94-044F-4D7D-849C-4D5778B0DC9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97" name="直線コネクタ 396">
          <a:extLst>
            <a:ext uri="{FF2B5EF4-FFF2-40B4-BE49-F238E27FC236}">
              <a16:creationId xmlns:a16="http://schemas.microsoft.com/office/drawing/2014/main" id="{67BB3A40-4D34-46F9-9296-7AB0C1DB8307}"/>
            </a:ext>
          </a:extLst>
        </xdr:cNvPr>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港湾・漁港】&#10;有形固定資産減価償却率最小値テキスト">
          <a:extLst>
            <a:ext uri="{FF2B5EF4-FFF2-40B4-BE49-F238E27FC236}">
              <a16:creationId xmlns:a16="http://schemas.microsoft.com/office/drawing/2014/main" id="{A410A698-2629-4542-A616-F1E833FD6387}"/>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a:extLst>
            <a:ext uri="{FF2B5EF4-FFF2-40B4-BE49-F238E27FC236}">
              <a16:creationId xmlns:a16="http://schemas.microsoft.com/office/drawing/2014/main" id="{2A902D84-ECE9-4E39-842D-F9D9AC33109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00" name="【港湾・漁港】&#10;有形固定資産減価償却率最大値テキスト">
          <a:extLst>
            <a:ext uri="{FF2B5EF4-FFF2-40B4-BE49-F238E27FC236}">
              <a16:creationId xmlns:a16="http://schemas.microsoft.com/office/drawing/2014/main" id="{EED5639B-914E-4FB2-830C-3B888FCAEAC0}"/>
            </a:ext>
          </a:extLst>
        </xdr:cNvPr>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01" name="直線コネクタ 400">
          <a:extLst>
            <a:ext uri="{FF2B5EF4-FFF2-40B4-BE49-F238E27FC236}">
              <a16:creationId xmlns:a16="http://schemas.microsoft.com/office/drawing/2014/main" id="{E2DCA631-A8B8-48E5-AA25-8F859E87C9B1}"/>
            </a:ext>
          </a:extLst>
        </xdr:cNvPr>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72407</xdr:rowOff>
    </xdr:from>
    <xdr:ext cx="405111" cy="259045"/>
    <xdr:sp macro="" textlink="">
      <xdr:nvSpPr>
        <xdr:cNvPr id="402" name="【港湾・漁港】&#10;有形固定資産減価償却率平均値テキスト">
          <a:extLst>
            <a:ext uri="{FF2B5EF4-FFF2-40B4-BE49-F238E27FC236}">
              <a16:creationId xmlns:a16="http://schemas.microsoft.com/office/drawing/2014/main" id="{799C4368-88E6-4B49-A4A4-6942ACE0D545}"/>
            </a:ext>
          </a:extLst>
        </xdr:cNvPr>
        <xdr:cNvSpPr txBox="1"/>
      </xdr:nvSpPr>
      <xdr:spPr>
        <a:xfrm>
          <a:off x="4673600" y="1790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3" name="フローチャート: 判断 402">
          <a:extLst>
            <a:ext uri="{FF2B5EF4-FFF2-40B4-BE49-F238E27FC236}">
              <a16:creationId xmlns:a16="http://schemas.microsoft.com/office/drawing/2014/main" id="{39E9C2D7-6E6D-4587-8D56-DE276ED05B7D}"/>
            </a:ext>
          </a:extLst>
        </xdr:cNvPr>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404" name="フローチャート: 判断 403">
          <a:extLst>
            <a:ext uri="{FF2B5EF4-FFF2-40B4-BE49-F238E27FC236}">
              <a16:creationId xmlns:a16="http://schemas.microsoft.com/office/drawing/2014/main" id="{DB0449A3-55A6-4B54-867E-C1502D4564BB}"/>
            </a:ext>
          </a:extLst>
        </xdr:cNvPr>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405" name="フローチャート: 判断 404">
          <a:extLst>
            <a:ext uri="{FF2B5EF4-FFF2-40B4-BE49-F238E27FC236}">
              <a16:creationId xmlns:a16="http://schemas.microsoft.com/office/drawing/2014/main" id="{BCE31678-99AF-43A8-85F2-CEC8E2860D03}"/>
            </a:ext>
          </a:extLst>
        </xdr:cNvPr>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406" name="フローチャート: 判断 405">
          <a:extLst>
            <a:ext uri="{FF2B5EF4-FFF2-40B4-BE49-F238E27FC236}">
              <a16:creationId xmlns:a16="http://schemas.microsoft.com/office/drawing/2014/main" id="{8B1C5B01-0A87-4FC1-A38A-710C67E838FB}"/>
            </a:ext>
          </a:extLst>
        </xdr:cNvPr>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407" name="フローチャート: 判断 406">
          <a:extLst>
            <a:ext uri="{FF2B5EF4-FFF2-40B4-BE49-F238E27FC236}">
              <a16:creationId xmlns:a16="http://schemas.microsoft.com/office/drawing/2014/main" id="{A482F502-BC91-4078-A65A-1CC9A22DE889}"/>
            </a:ext>
          </a:extLst>
        </xdr:cNvPr>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4CB7DD7C-9363-46A3-AE95-31CEDB95604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67434D31-A12C-4B41-ADE8-2D4F68F4BAC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B8875B35-B986-415C-B2D4-54708F6A452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C1D5AA48-8ED3-4441-8C09-2FE099DCCE0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246FC51A-9881-446E-8285-D8971E07F11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43362</xdr:rowOff>
    </xdr:from>
    <xdr:to>
      <xdr:col>24</xdr:col>
      <xdr:colOff>114300</xdr:colOff>
      <xdr:row>104</xdr:row>
      <xdr:rowOff>144962</xdr:rowOff>
    </xdr:to>
    <xdr:sp macro="" textlink="">
      <xdr:nvSpPr>
        <xdr:cNvPr id="413" name="楕円 412">
          <a:extLst>
            <a:ext uri="{FF2B5EF4-FFF2-40B4-BE49-F238E27FC236}">
              <a16:creationId xmlns:a16="http://schemas.microsoft.com/office/drawing/2014/main" id="{23F8EDE5-8BAD-430D-9670-632272401399}"/>
            </a:ext>
          </a:extLst>
        </xdr:cNvPr>
        <xdr:cNvSpPr/>
      </xdr:nvSpPr>
      <xdr:spPr>
        <a:xfrm>
          <a:off x="45847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66239</xdr:rowOff>
    </xdr:from>
    <xdr:ext cx="405111" cy="259045"/>
    <xdr:sp macro="" textlink="">
      <xdr:nvSpPr>
        <xdr:cNvPr id="414" name="【港湾・漁港】&#10;有形固定資産減価償却率該当値テキスト">
          <a:extLst>
            <a:ext uri="{FF2B5EF4-FFF2-40B4-BE49-F238E27FC236}">
              <a16:creationId xmlns:a16="http://schemas.microsoft.com/office/drawing/2014/main" id="{1FD6E12F-CFFF-4ABB-9B6F-02C3179B60FF}"/>
            </a:ext>
          </a:extLst>
        </xdr:cNvPr>
        <xdr:cNvSpPr txBox="1"/>
      </xdr:nvSpPr>
      <xdr:spPr>
        <a:xfrm>
          <a:off x="4673600" y="17725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15602</xdr:rowOff>
    </xdr:from>
    <xdr:to>
      <xdr:col>20</xdr:col>
      <xdr:colOff>38100</xdr:colOff>
      <xdr:row>104</xdr:row>
      <xdr:rowOff>117202</xdr:rowOff>
    </xdr:to>
    <xdr:sp macro="" textlink="">
      <xdr:nvSpPr>
        <xdr:cNvPr id="415" name="楕円 414">
          <a:extLst>
            <a:ext uri="{FF2B5EF4-FFF2-40B4-BE49-F238E27FC236}">
              <a16:creationId xmlns:a16="http://schemas.microsoft.com/office/drawing/2014/main" id="{6543A8EE-12BE-41F0-B012-DA34A1E681E7}"/>
            </a:ext>
          </a:extLst>
        </xdr:cNvPr>
        <xdr:cNvSpPr/>
      </xdr:nvSpPr>
      <xdr:spPr>
        <a:xfrm>
          <a:off x="37465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66402</xdr:rowOff>
    </xdr:from>
    <xdr:to>
      <xdr:col>24</xdr:col>
      <xdr:colOff>63500</xdr:colOff>
      <xdr:row>104</xdr:row>
      <xdr:rowOff>94162</xdr:rowOff>
    </xdr:to>
    <xdr:cxnSp macro="">
      <xdr:nvCxnSpPr>
        <xdr:cNvPr id="416" name="直線コネクタ 415">
          <a:extLst>
            <a:ext uri="{FF2B5EF4-FFF2-40B4-BE49-F238E27FC236}">
              <a16:creationId xmlns:a16="http://schemas.microsoft.com/office/drawing/2014/main" id="{65AAB67D-8EC9-43BF-8591-479D4EAD8711}"/>
            </a:ext>
          </a:extLst>
        </xdr:cNvPr>
        <xdr:cNvCxnSpPr/>
      </xdr:nvCxnSpPr>
      <xdr:spPr>
        <a:xfrm>
          <a:off x="3797300" y="17897202"/>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162561</xdr:rowOff>
    </xdr:from>
    <xdr:to>
      <xdr:col>15</xdr:col>
      <xdr:colOff>101600</xdr:colOff>
      <xdr:row>104</xdr:row>
      <xdr:rowOff>92711</xdr:rowOff>
    </xdr:to>
    <xdr:sp macro="" textlink="">
      <xdr:nvSpPr>
        <xdr:cNvPr id="417" name="楕円 416">
          <a:extLst>
            <a:ext uri="{FF2B5EF4-FFF2-40B4-BE49-F238E27FC236}">
              <a16:creationId xmlns:a16="http://schemas.microsoft.com/office/drawing/2014/main" id="{6B94737B-3A5C-42EC-B2AA-FA5E6098804A}"/>
            </a:ext>
          </a:extLst>
        </xdr:cNvPr>
        <xdr:cNvSpPr/>
      </xdr:nvSpPr>
      <xdr:spPr>
        <a:xfrm>
          <a:off x="2857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41911</xdr:rowOff>
    </xdr:from>
    <xdr:to>
      <xdr:col>19</xdr:col>
      <xdr:colOff>177800</xdr:colOff>
      <xdr:row>104</xdr:row>
      <xdr:rowOff>66402</xdr:rowOff>
    </xdr:to>
    <xdr:cxnSp macro="">
      <xdr:nvCxnSpPr>
        <xdr:cNvPr id="418" name="直線コネクタ 417">
          <a:extLst>
            <a:ext uri="{FF2B5EF4-FFF2-40B4-BE49-F238E27FC236}">
              <a16:creationId xmlns:a16="http://schemas.microsoft.com/office/drawing/2014/main" id="{F8DFB36E-2663-4161-A772-EB1FDAAB4776}"/>
            </a:ext>
          </a:extLst>
        </xdr:cNvPr>
        <xdr:cNvCxnSpPr/>
      </xdr:nvCxnSpPr>
      <xdr:spPr>
        <a:xfrm>
          <a:off x="2908300" y="17872711"/>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419" name="楕円 418">
          <a:extLst>
            <a:ext uri="{FF2B5EF4-FFF2-40B4-BE49-F238E27FC236}">
              <a16:creationId xmlns:a16="http://schemas.microsoft.com/office/drawing/2014/main" id="{E8EBEC95-624D-45A0-A4F6-76A3A5AB467A}"/>
            </a:ext>
          </a:extLst>
        </xdr:cNvPr>
        <xdr:cNvSpPr/>
      </xdr:nvSpPr>
      <xdr:spPr>
        <a:xfrm>
          <a:off x="1968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10886</xdr:rowOff>
    </xdr:from>
    <xdr:to>
      <xdr:col>15</xdr:col>
      <xdr:colOff>50800</xdr:colOff>
      <xdr:row>104</xdr:row>
      <xdr:rowOff>41911</xdr:rowOff>
    </xdr:to>
    <xdr:cxnSp macro="">
      <xdr:nvCxnSpPr>
        <xdr:cNvPr id="420" name="直線コネクタ 419">
          <a:extLst>
            <a:ext uri="{FF2B5EF4-FFF2-40B4-BE49-F238E27FC236}">
              <a16:creationId xmlns:a16="http://schemas.microsoft.com/office/drawing/2014/main" id="{F79DD7A8-D289-4BC5-9575-4E61B37A28DA}"/>
            </a:ext>
          </a:extLst>
        </xdr:cNvPr>
        <xdr:cNvCxnSpPr/>
      </xdr:nvCxnSpPr>
      <xdr:spPr>
        <a:xfrm>
          <a:off x="2019300" y="1784168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110308</xdr:rowOff>
    </xdr:from>
    <xdr:to>
      <xdr:col>6</xdr:col>
      <xdr:colOff>38100</xdr:colOff>
      <xdr:row>104</xdr:row>
      <xdr:rowOff>40458</xdr:rowOff>
    </xdr:to>
    <xdr:sp macro="" textlink="">
      <xdr:nvSpPr>
        <xdr:cNvPr id="421" name="楕円 420">
          <a:extLst>
            <a:ext uri="{FF2B5EF4-FFF2-40B4-BE49-F238E27FC236}">
              <a16:creationId xmlns:a16="http://schemas.microsoft.com/office/drawing/2014/main" id="{34254CBF-4CD4-4D9F-B51E-26DC7F090F52}"/>
            </a:ext>
          </a:extLst>
        </xdr:cNvPr>
        <xdr:cNvSpPr/>
      </xdr:nvSpPr>
      <xdr:spPr>
        <a:xfrm>
          <a:off x="1079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161108</xdr:rowOff>
    </xdr:from>
    <xdr:to>
      <xdr:col>10</xdr:col>
      <xdr:colOff>114300</xdr:colOff>
      <xdr:row>104</xdr:row>
      <xdr:rowOff>10886</xdr:rowOff>
    </xdr:to>
    <xdr:cxnSp macro="">
      <xdr:nvCxnSpPr>
        <xdr:cNvPr id="422" name="直線コネクタ 421">
          <a:extLst>
            <a:ext uri="{FF2B5EF4-FFF2-40B4-BE49-F238E27FC236}">
              <a16:creationId xmlns:a16="http://schemas.microsoft.com/office/drawing/2014/main" id="{6EA15011-E3B9-4378-9481-C54835920C8F}"/>
            </a:ext>
          </a:extLst>
        </xdr:cNvPr>
        <xdr:cNvCxnSpPr/>
      </xdr:nvCxnSpPr>
      <xdr:spPr>
        <a:xfrm>
          <a:off x="1130300" y="1782045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16890</xdr:rowOff>
    </xdr:from>
    <xdr:ext cx="405111" cy="259045"/>
    <xdr:sp macro="" textlink="">
      <xdr:nvSpPr>
        <xdr:cNvPr id="423" name="n_1aveValue【港湾・漁港】&#10;有形固定資産減価償却率">
          <a:extLst>
            <a:ext uri="{FF2B5EF4-FFF2-40B4-BE49-F238E27FC236}">
              <a16:creationId xmlns:a16="http://schemas.microsoft.com/office/drawing/2014/main" id="{5335AC4F-00F5-455C-8E62-E36D18A75022}"/>
            </a:ext>
          </a:extLst>
        </xdr:cNvPr>
        <xdr:cNvSpPr txBox="1"/>
      </xdr:nvSpPr>
      <xdr:spPr>
        <a:xfrm>
          <a:off x="35820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20156</xdr:rowOff>
    </xdr:from>
    <xdr:ext cx="405111" cy="259045"/>
    <xdr:sp macro="" textlink="">
      <xdr:nvSpPr>
        <xdr:cNvPr id="424" name="n_2aveValue【港湾・漁港】&#10;有形固定資産減価償却率">
          <a:extLst>
            <a:ext uri="{FF2B5EF4-FFF2-40B4-BE49-F238E27FC236}">
              <a16:creationId xmlns:a16="http://schemas.microsoft.com/office/drawing/2014/main" id="{14FD3D88-5EE3-4DA4-94E1-8E83778C0C2A}"/>
            </a:ext>
          </a:extLst>
        </xdr:cNvPr>
        <xdr:cNvSpPr txBox="1"/>
      </xdr:nvSpPr>
      <xdr:spPr>
        <a:xfrm>
          <a:off x="2705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168746</xdr:rowOff>
    </xdr:from>
    <xdr:ext cx="405111" cy="259045"/>
    <xdr:sp macro="" textlink="">
      <xdr:nvSpPr>
        <xdr:cNvPr id="425" name="n_3aveValue【港湾・漁港】&#10;有形固定資産減価償却率">
          <a:extLst>
            <a:ext uri="{FF2B5EF4-FFF2-40B4-BE49-F238E27FC236}">
              <a16:creationId xmlns:a16="http://schemas.microsoft.com/office/drawing/2014/main" id="{E584EB16-A800-4664-B3AA-529A02D927CA}"/>
            </a:ext>
          </a:extLst>
        </xdr:cNvPr>
        <xdr:cNvSpPr txBox="1"/>
      </xdr:nvSpPr>
      <xdr:spPr>
        <a:xfrm>
          <a:off x="1816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155683</xdr:rowOff>
    </xdr:from>
    <xdr:ext cx="405111" cy="259045"/>
    <xdr:sp macro="" textlink="">
      <xdr:nvSpPr>
        <xdr:cNvPr id="426" name="n_4aveValue【港湾・漁港】&#10;有形固定資産減価償却率">
          <a:extLst>
            <a:ext uri="{FF2B5EF4-FFF2-40B4-BE49-F238E27FC236}">
              <a16:creationId xmlns:a16="http://schemas.microsoft.com/office/drawing/2014/main" id="{3F7123E6-08E5-471D-B112-DB967C381845}"/>
            </a:ext>
          </a:extLst>
        </xdr:cNvPr>
        <xdr:cNvSpPr txBox="1"/>
      </xdr:nvSpPr>
      <xdr:spPr>
        <a:xfrm>
          <a:off x="9277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133729</xdr:rowOff>
    </xdr:from>
    <xdr:ext cx="405111" cy="259045"/>
    <xdr:sp macro="" textlink="">
      <xdr:nvSpPr>
        <xdr:cNvPr id="427" name="n_1mainValue【港湾・漁港】&#10;有形固定資産減価償却率">
          <a:extLst>
            <a:ext uri="{FF2B5EF4-FFF2-40B4-BE49-F238E27FC236}">
              <a16:creationId xmlns:a16="http://schemas.microsoft.com/office/drawing/2014/main" id="{A388587D-A729-4EEC-A761-6E8CE29C636D}"/>
            </a:ext>
          </a:extLst>
        </xdr:cNvPr>
        <xdr:cNvSpPr txBox="1"/>
      </xdr:nvSpPr>
      <xdr:spPr>
        <a:xfrm>
          <a:off x="35820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109238</xdr:rowOff>
    </xdr:from>
    <xdr:ext cx="405111" cy="259045"/>
    <xdr:sp macro="" textlink="">
      <xdr:nvSpPr>
        <xdr:cNvPr id="428" name="n_2mainValue【港湾・漁港】&#10;有形固定資産減価償却率">
          <a:extLst>
            <a:ext uri="{FF2B5EF4-FFF2-40B4-BE49-F238E27FC236}">
              <a16:creationId xmlns:a16="http://schemas.microsoft.com/office/drawing/2014/main" id="{788E8707-A21F-4E86-BA94-B19609EA661D}"/>
            </a:ext>
          </a:extLst>
        </xdr:cNvPr>
        <xdr:cNvSpPr txBox="1"/>
      </xdr:nvSpPr>
      <xdr:spPr>
        <a:xfrm>
          <a:off x="2705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429" name="n_3mainValue【港湾・漁港】&#10;有形固定資産減価償却率">
          <a:extLst>
            <a:ext uri="{FF2B5EF4-FFF2-40B4-BE49-F238E27FC236}">
              <a16:creationId xmlns:a16="http://schemas.microsoft.com/office/drawing/2014/main" id="{DB9C6B8E-2C12-49FF-BB42-1F1F84430C06}"/>
            </a:ext>
          </a:extLst>
        </xdr:cNvPr>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56985</xdr:rowOff>
    </xdr:from>
    <xdr:ext cx="405111" cy="259045"/>
    <xdr:sp macro="" textlink="">
      <xdr:nvSpPr>
        <xdr:cNvPr id="430" name="n_4mainValue【港湾・漁港】&#10;有形固定資産減価償却率">
          <a:extLst>
            <a:ext uri="{FF2B5EF4-FFF2-40B4-BE49-F238E27FC236}">
              <a16:creationId xmlns:a16="http://schemas.microsoft.com/office/drawing/2014/main" id="{66B76262-F986-4A6A-ADFA-D390D00B04BC}"/>
            </a:ext>
          </a:extLst>
        </xdr:cNvPr>
        <xdr:cNvSpPr txBox="1"/>
      </xdr:nvSpPr>
      <xdr:spPr>
        <a:xfrm>
          <a:off x="927744" y="1754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id="{43120130-ECF6-4A6B-97A8-E09D50FE9CE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id="{01725E6C-2D93-469D-9738-B7906D8757B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id="{4705FAE4-A8A0-4661-B6AA-88E79D14660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id="{6589736F-E1B8-4E86-A7AC-AEE7873F9E7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id="{29EF5EB1-CDC7-4540-BBA5-EDF627B835B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id="{D3A57636-B5DE-44E8-BEEF-0A71174C8E9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id="{E73C77E4-CB14-485F-B7AC-46B07707017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id="{853C3F9C-C25C-4E00-B38A-A7887ACE967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6CC240AD-AC41-4010-9D9D-2F27AE291AA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id="{18A6B851-EABC-48AC-9323-68EDF318B66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a:extLst>
            <a:ext uri="{FF2B5EF4-FFF2-40B4-BE49-F238E27FC236}">
              <a16:creationId xmlns:a16="http://schemas.microsoft.com/office/drawing/2014/main" id="{5AB0581E-560E-48E8-B27C-585CB77BA276}"/>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2" name="テキスト ボックス 441">
          <a:extLst>
            <a:ext uri="{FF2B5EF4-FFF2-40B4-BE49-F238E27FC236}">
              <a16:creationId xmlns:a16="http://schemas.microsoft.com/office/drawing/2014/main" id="{906C315A-C2EA-46D3-9549-6205BBBB18CD}"/>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a:extLst>
            <a:ext uri="{FF2B5EF4-FFF2-40B4-BE49-F238E27FC236}">
              <a16:creationId xmlns:a16="http://schemas.microsoft.com/office/drawing/2014/main" id="{6CE6BAA2-4205-4C70-9F5C-83765EFCBD8D}"/>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4" name="テキスト ボックス 443">
          <a:extLst>
            <a:ext uri="{FF2B5EF4-FFF2-40B4-BE49-F238E27FC236}">
              <a16:creationId xmlns:a16="http://schemas.microsoft.com/office/drawing/2014/main" id="{30DF7C57-8F15-4D8F-A1E9-F0462968D8D7}"/>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a:extLst>
            <a:ext uri="{FF2B5EF4-FFF2-40B4-BE49-F238E27FC236}">
              <a16:creationId xmlns:a16="http://schemas.microsoft.com/office/drawing/2014/main" id="{F8DEAF24-5C82-4671-8E49-7AE2FE0B5DB8}"/>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6" name="テキスト ボックス 445">
          <a:extLst>
            <a:ext uri="{FF2B5EF4-FFF2-40B4-BE49-F238E27FC236}">
              <a16:creationId xmlns:a16="http://schemas.microsoft.com/office/drawing/2014/main" id="{C50BE6CB-671F-481C-B993-DDD6E5FBEF6F}"/>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a:extLst>
            <a:ext uri="{FF2B5EF4-FFF2-40B4-BE49-F238E27FC236}">
              <a16:creationId xmlns:a16="http://schemas.microsoft.com/office/drawing/2014/main" id="{23A1E2A1-CFB5-47CB-B8F4-82A9B311A505}"/>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8" name="テキスト ボックス 447">
          <a:extLst>
            <a:ext uri="{FF2B5EF4-FFF2-40B4-BE49-F238E27FC236}">
              <a16:creationId xmlns:a16="http://schemas.microsoft.com/office/drawing/2014/main" id="{889617C5-D43F-40AD-8741-807BE4F733C1}"/>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id="{4E73D95A-00F7-41A2-BE28-0CE6F2BE8CB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0" name="テキスト ボックス 449">
          <a:extLst>
            <a:ext uri="{FF2B5EF4-FFF2-40B4-BE49-F238E27FC236}">
              <a16:creationId xmlns:a16="http://schemas.microsoft.com/office/drawing/2014/main" id="{C16FCF9B-EA3A-4E2B-A1E3-CB210BD7701A}"/>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a:extLst>
            <a:ext uri="{FF2B5EF4-FFF2-40B4-BE49-F238E27FC236}">
              <a16:creationId xmlns:a16="http://schemas.microsoft.com/office/drawing/2014/main" id="{E1023F61-98B8-4D5E-90D2-870CFEB9621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52" name="直線コネクタ 451">
          <a:extLst>
            <a:ext uri="{FF2B5EF4-FFF2-40B4-BE49-F238E27FC236}">
              <a16:creationId xmlns:a16="http://schemas.microsoft.com/office/drawing/2014/main" id="{4E831661-369E-437F-B430-1C1D9A7A4650}"/>
            </a:ext>
          </a:extLst>
        </xdr:cNvPr>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3" name="【港湾・漁港】&#10;一人当たり有形固定資産（償却資産）額最小値テキスト">
          <a:extLst>
            <a:ext uri="{FF2B5EF4-FFF2-40B4-BE49-F238E27FC236}">
              <a16:creationId xmlns:a16="http://schemas.microsoft.com/office/drawing/2014/main" id="{66324754-AE23-4E5A-8FB3-B18C9F568241}"/>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4" name="直線コネクタ 453">
          <a:extLst>
            <a:ext uri="{FF2B5EF4-FFF2-40B4-BE49-F238E27FC236}">
              <a16:creationId xmlns:a16="http://schemas.microsoft.com/office/drawing/2014/main" id="{D4CC5519-0FB1-465A-BF7A-8C88ACFEEBC0}"/>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55" name="【港湾・漁港】&#10;一人当たり有形固定資産（償却資産）額最大値テキスト">
          <a:extLst>
            <a:ext uri="{FF2B5EF4-FFF2-40B4-BE49-F238E27FC236}">
              <a16:creationId xmlns:a16="http://schemas.microsoft.com/office/drawing/2014/main" id="{8CE57922-0E8A-4B8E-AB2F-7481EA8C486F}"/>
            </a:ext>
          </a:extLst>
        </xdr:cNvPr>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56" name="直線コネクタ 455">
          <a:extLst>
            <a:ext uri="{FF2B5EF4-FFF2-40B4-BE49-F238E27FC236}">
              <a16:creationId xmlns:a16="http://schemas.microsoft.com/office/drawing/2014/main" id="{E6E6C244-6152-4125-90E7-1F926BAF6EB6}"/>
            </a:ext>
          </a:extLst>
        </xdr:cNvPr>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18477</xdr:rowOff>
    </xdr:from>
    <xdr:ext cx="599010" cy="259045"/>
    <xdr:sp macro="" textlink="">
      <xdr:nvSpPr>
        <xdr:cNvPr id="457" name="【港湾・漁港】&#10;一人当たり有形固定資産（償却資産）額平均値テキスト">
          <a:extLst>
            <a:ext uri="{FF2B5EF4-FFF2-40B4-BE49-F238E27FC236}">
              <a16:creationId xmlns:a16="http://schemas.microsoft.com/office/drawing/2014/main" id="{BADB21E8-A7BC-4307-A326-654D77F806DC}"/>
            </a:ext>
          </a:extLst>
        </xdr:cNvPr>
        <xdr:cNvSpPr txBox="1"/>
      </xdr:nvSpPr>
      <xdr:spPr>
        <a:xfrm>
          <a:off x="10515600" y="18363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58" name="フローチャート: 判断 457">
          <a:extLst>
            <a:ext uri="{FF2B5EF4-FFF2-40B4-BE49-F238E27FC236}">
              <a16:creationId xmlns:a16="http://schemas.microsoft.com/office/drawing/2014/main" id="{ACB548DE-4EA8-41EB-B634-DC319EA5B709}"/>
            </a:ext>
          </a:extLst>
        </xdr:cNvPr>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59" name="フローチャート: 判断 458">
          <a:extLst>
            <a:ext uri="{FF2B5EF4-FFF2-40B4-BE49-F238E27FC236}">
              <a16:creationId xmlns:a16="http://schemas.microsoft.com/office/drawing/2014/main" id="{A5FE3118-C702-4F8A-9E47-4A1AF2796239}"/>
            </a:ext>
          </a:extLst>
        </xdr:cNvPr>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60" name="フローチャート: 判断 459">
          <a:extLst>
            <a:ext uri="{FF2B5EF4-FFF2-40B4-BE49-F238E27FC236}">
              <a16:creationId xmlns:a16="http://schemas.microsoft.com/office/drawing/2014/main" id="{EDF0D77F-35E5-47A0-B64F-0728D72E4B61}"/>
            </a:ext>
          </a:extLst>
        </xdr:cNvPr>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61" name="フローチャート: 判断 460">
          <a:extLst>
            <a:ext uri="{FF2B5EF4-FFF2-40B4-BE49-F238E27FC236}">
              <a16:creationId xmlns:a16="http://schemas.microsoft.com/office/drawing/2014/main" id="{DF9C3114-D193-4C0B-AF66-4D8B59B9A9D2}"/>
            </a:ext>
          </a:extLst>
        </xdr:cNvPr>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62" name="フローチャート: 判断 461">
          <a:extLst>
            <a:ext uri="{FF2B5EF4-FFF2-40B4-BE49-F238E27FC236}">
              <a16:creationId xmlns:a16="http://schemas.microsoft.com/office/drawing/2014/main" id="{AA6B2E00-60B3-44FA-B29E-AB5C35B8A2CB}"/>
            </a:ext>
          </a:extLst>
        </xdr:cNvPr>
        <xdr:cNvSpPr/>
      </xdr:nvSpPr>
      <xdr:spPr>
        <a:xfrm>
          <a:off x="6921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429B6953-393E-4923-8B39-1018D0E624A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2C70EFD4-60AF-4A03-BDC8-02169642869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45D600DD-F5B0-4FAD-8D56-7DBDC6A9BB6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25FB209-DDD5-4B80-B8F5-F614CEE599F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1F568E4F-376D-4D3F-917B-238BF98C76B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90092</xdr:rowOff>
    </xdr:from>
    <xdr:to>
      <xdr:col>55</xdr:col>
      <xdr:colOff>50800</xdr:colOff>
      <xdr:row>106</xdr:row>
      <xdr:rowOff>20242</xdr:rowOff>
    </xdr:to>
    <xdr:sp macro="" textlink="">
      <xdr:nvSpPr>
        <xdr:cNvPr id="468" name="楕円 467">
          <a:extLst>
            <a:ext uri="{FF2B5EF4-FFF2-40B4-BE49-F238E27FC236}">
              <a16:creationId xmlns:a16="http://schemas.microsoft.com/office/drawing/2014/main" id="{54341BF6-5E90-44CE-893F-345CF5D81132}"/>
            </a:ext>
          </a:extLst>
        </xdr:cNvPr>
        <xdr:cNvSpPr/>
      </xdr:nvSpPr>
      <xdr:spPr>
        <a:xfrm>
          <a:off x="10426700" y="1809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112969</xdr:rowOff>
    </xdr:from>
    <xdr:ext cx="599010" cy="259045"/>
    <xdr:sp macro="" textlink="">
      <xdr:nvSpPr>
        <xdr:cNvPr id="469" name="【港湾・漁港】&#10;一人当たり有形固定資産（償却資産）額該当値テキスト">
          <a:extLst>
            <a:ext uri="{FF2B5EF4-FFF2-40B4-BE49-F238E27FC236}">
              <a16:creationId xmlns:a16="http://schemas.microsoft.com/office/drawing/2014/main" id="{01DB7CEA-90A9-41DB-B7B7-780751DEE48A}"/>
            </a:ext>
          </a:extLst>
        </xdr:cNvPr>
        <xdr:cNvSpPr txBox="1"/>
      </xdr:nvSpPr>
      <xdr:spPr>
        <a:xfrm>
          <a:off x="10515600" y="1794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100847</xdr:rowOff>
    </xdr:from>
    <xdr:to>
      <xdr:col>50</xdr:col>
      <xdr:colOff>165100</xdr:colOff>
      <xdr:row>106</xdr:row>
      <xdr:rowOff>30997</xdr:rowOff>
    </xdr:to>
    <xdr:sp macro="" textlink="">
      <xdr:nvSpPr>
        <xdr:cNvPr id="470" name="楕円 469">
          <a:extLst>
            <a:ext uri="{FF2B5EF4-FFF2-40B4-BE49-F238E27FC236}">
              <a16:creationId xmlns:a16="http://schemas.microsoft.com/office/drawing/2014/main" id="{D3E0F674-A894-442E-97F8-44805B3A09ED}"/>
            </a:ext>
          </a:extLst>
        </xdr:cNvPr>
        <xdr:cNvSpPr/>
      </xdr:nvSpPr>
      <xdr:spPr>
        <a:xfrm>
          <a:off x="9588500" y="181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140892</xdr:rowOff>
    </xdr:from>
    <xdr:to>
      <xdr:col>55</xdr:col>
      <xdr:colOff>0</xdr:colOff>
      <xdr:row>105</xdr:row>
      <xdr:rowOff>151647</xdr:rowOff>
    </xdr:to>
    <xdr:cxnSp macro="">
      <xdr:nvCxnSpPr>
        <xdr:cNvPr id="471" name="直線コネクタ 470">
          <a:extLst>
            <a:ext uri="{FF2B5EF4-FFF2-40B4-BE49-F238E27FC236}">
              <a16:creationId xmlns:a16="http://schemas.microsoft.com/office/drawing/2014/main" id="{4C2600BC-0039-462F-BEEE-E1BBBE92FC11}"/>
            </a:ext>
          </a:extLst>
        </xdr:cNvPr>
        <xdr:cNvCxnSpPr/>
      </xdr:nvCxnSpPr>
      <xdr:spPr>
        <a:xfrm flipV="1">
          <a:off x="9639300" y="18143142"/>
          <a:ext cx="838200" cy="1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112742</xdr:rowOff>
    </xdr:from>
    <xdr:to>
      <xdr:col>46</xdr:col>
      <xdr:colOff>38100</xdr:colOff>
      <xdr:row>106</xdr:row>
      <xdr:rowOff>42892</xdr:rowOff>
    </xdr:to>
    <xdr:sp macro="" textlink="">
      <xdr:nvSpPr>
        <xdr:cNvPr id="472" name="楕円 471">
          <a:extLst>
            <a:ext uri="{FF2B5EF4-FFF2-40B4-BE49-F238E27FC236}">
              <a16:creationId xmlns:a16="http://schemas.microsoft.com/office/drawing/2014/main" id="{50BB7B6C-EC06-4A1F-8B6E-1924A9B3FDB0}"/>
            </a:ext>
          </a:extLst>
        </xdr:cNvPr>
        <xdr:cNvSpPr/>
      </xdr:nvSpPr>
      <xdr:spPr>
        <a:xfrm>
          <a:off x="8699500" y="181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151647</xdr:rowOff>
    </xdr:from>
    <xdr:to>
      <xdr:col>50</xdr:col>
      <xdr:colOff>114300</xdr:colOff>
      <xdr:row>105</xdr:row>
      <xdr:rowOff>163542</xdr:rowOff>
    </xdr:to>
    <xdr:cxnSp macro="">
      <xdr:nvCxnSpPr>
        <xdr:cNvPr id="473" name="直線コネクタ 472">
          <a:extLst>
            <a:ext uri="{FF2B5EF4-FFF2-40B4-BE49-F238E27FC236}">
              <a16:creationId xmlns:a16="http://schemas.microsoft.com/office/drawing/2014/main" id="{3E2CAFE7-DD58-4468-A9E1-D23352D5919A}"/>
            </a:ext>
          </a:extLst>
        </xdr:cNvPr>
        <xdr:cNvCxnSpPr/>
      </xdr:nvCxnSpPr>
      <xdr:spPr>
        <a:xfrm flipV="1">
          <a:off x="8750300" y="18153897"/>
          <a:ext cx="889000" cy="1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98273</xdr:rowOff>
    </xdr:from>
    <xdr:to>
      <xdr:col>41</xdr:col>
      <xdr:colOff>101600</xdr:colOff>
      <xdr:row>106</xdr:row>
      <xdr:rowOff>28423</xdr:rowOff>
    </xdr:to>
    <xdr:sp macro="" textlink="">
      <xdr:nvSpPr>
        <xdr:cNvPr id="474" name="楕円 473">
          <a:extLst>
            <a:ext uri="{FF2B5EF4-FFF2-40B4-BE49-F238E27FC236}">
              <a16:creationId xmlns:a16="http://schemas.microsoft.com/office/drawing/2014/main" id="{5A6D6316-FC96-469F-8573-79191E655AD8}"/>
            </a:ext>
          </a:extLst>
        </xdr:cNvPr>
        <xdr:cNvSpPr/>
      </xdr:nvSpPr>
      <xdr:spPr>
        <a:xfrm>
          <a:off x="7810500" y="1810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149073</xdr:rowOff>
    </xdr:from>
    <xdr:to>
      <xdr:col>45</xdr:col>
      <xdr:colOff>177800</xdr:colOff>
      <xdr:row>105</xdr:row>
      <xdr:rowOff>163542</xdr:rowOff>
    </xdr:to>
    <xdr:cxnSp macro="">
      <xdr:nvCxnSpPr>
        <xdr:cNvPr id="475" name="直線コネクタ 474">
          <a:extLst>
            <a:ext uri="{FF2B5EF4-FFF2-40B4-BE49-F238E27FC236}">
              <a16:creationId xmlns:a16="http://schemas.microsoft.com/office/drawing/2014/main" id="{CA4F2F65-B733-4CDF-BDC8-FFF1B3E7C784}"/>
            </a:ext>
          </a:extLst>
        </xdr:cNvPr>
        <xdr:cNvCxnSpPr/>
      </xdr:nvCxnSpPr>
      <xdr:spPr>
        <a:xfrm>
          <a:off x="7861300" y="18151323"/>
          <a:ext cx="889000" cy="1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112613</xdr:rowOff>
    </xdr:from>
    <xdr:to>
      <xdr:col>36</xdr:col>
      <xdr:colOff>165100</xdr:colOff>
      <xdr:row>106</xdr:row>
      <xdr:rowOff>42763</xdr:rowOff>
    </xdr:to>
    <xdr:sp macro="" textlink="">
      <xdr:nvSpPr>
        <xdr:cNvPr id="476" name="楕円 475">
          <a:extLst>
            <a:ext uri="{FF2B5EF4-FFF2-40B4-BE49-F238E27FC236}">
              <a16:creationId xmlns:a16="http://schemas.microsoft.com/office/drawing/2014/main" id="{D29F02F2-0953-46B7-A264-15BCEAA3319D}"/>
            </a:ext>
          </a:extLst>
        </xdr:cNvPr>
        <xdr:cNvSpPr/>
      </xdr:nvSpPr>
      <xdr:spPr>
        <a:xfrm>
          <a:off x="6921500" y="181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149073</xdr:rowOff>
    </xdr:from>
    <xdr:to>
      <xdr:col>41</xdr:col>
      <xdr:colOff>50800</xdr:colOff>
      <xdr:row>105</xdr:row>
      <xdr:rowOff>163413</xdr:rowOff>
    </xdr:to>
    <xdr:cxnSp macro="">
      <xdr:nvCxnSpPr>
        <xdr:cNvPr id="477" name="直線コネクタ 476">
          <a:extLst>
            <a:ext uri="{FF2B5EF4-FFF2-40B4-BE49-F238E27FC236}">
              <a16:creationId xmlns:a16="http://schemas.microsoft.com/office/drawing/2014/main" id="{55283C54-5B40-416A-B519-7F348191E07C}"/>
            </a:ext>
          </a:extLst>
        </xdr:cNvPr>
        <xdr:cNvCxnSpPr/>
      </xdr:nvCxnSpPr>
      <xdr:spPr>
        <a:xfrm flipV="1">
          <a:off x="6972300" y="18151323"/>
          <a:ext cx="889000" cy="1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126230</xdr:rowOff>
    </xdr:from>
    <xdr:ext cx="599010" cy="259045"/>
    <xdr:sp macro="" textlink="">
      <xdr:nvSpPr>
        <xdr:cNvPr id="478" name="n_1aveValue【港湾・漁港】&#10;一人当たり有形固定資産（償却資産）額">
          <a:extLst>
            <a:ext uri="{FF2B5EF4-FFF2-40B4-BE49-F238E27FC236}">
              <a16:creationId xmlns:a16="http://schemas.microsoft.com/office/drawing/2014/main" id="{39E3D86D-95CA-489E-88F3-C56F7FFD0668}"/>
            </a:ext>
          </a:extLst>
        </xdr:cNvPr>
        <xdr:cNvSpPr txBox="1"/>
      </xdr:nvSpPr>
      <xdr:spPr>
        <a:xfrm>
          <a:off x="9327095" y="1847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143950</xdr:rowOff>
    </xdr:from>
    <xdr:ext cx="599010" cy="259045"/>
    <xdr:sp macro="" textlink="">
      <xdr:nvSpPr>
        <xdr:cNvPr id="479" name="n_2aveValue【港湾・漁港】&#10;一人当たり有形固定資産（償却資産）額">
          <a:extLst>
            <a:ext uri="{FF2B5EF4-FFF2-40B4-BE49-F238E27FC236}">
              <a16:creationId xmlns:a16="http://schemas.microsoft.com/office/drawing/2014/main" id="{CABA21F7-BF87-4A92-80DE-80BB81E6F954}"/>
            </a:ext>
          </a:extLst>
        </xdr:cNvPr>
        <xdr:cNvSpPr txBox="1"/>
      </xdr:nvSpPr>
      <xdr:spPr>
        <a:xfrm>
          <a:off x="84507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144566</xdr:rowOff>
    </xdr:from>
    <xdr:ext cx="599010" cy="259045"/>
    <xdr:sp macro="" textlink="">
      <xdr:nvSpPr>
        <xdr:cNvPr id="480" name="n_3aveValue【港湾・漁港】&#10;一人当たり有形固定資産（償却資産）額">
          <a:extLst>
            <a:ext uri="{FF2B5EF4-FFF2-40B4-BE49-F238E27FC236}">
              <a16:creationId xmlns:a16="http://schemas.microsoft.com/office/drawing/2014/main" id="{DD4EA3E2-F0F2-4FDF-8077-9934E5947395}"/>
            </a:ext>
          </a:extLst>
        </xdr:cNvPr>
        <xdr:cNvSpPr txBox="1"/>
      </xdr:nvSpPr>
      <xdr:spPr>
        <a:xfrm>
          <a:off x="7561795" y="1848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11555</xdr:rowOff>
    </xdr:from>
    <xdr:ext cx="599010" cy="259045"/>
    <xdr:sp macro="" textlink="">
      <xdr:nvSpPr>
        <xdr:cNvPr id="481" name="n_4aveValue【港湾・漁港】&#10;一人当たり有形固定資産（償却資産）額">
          <a:extLst>
            <a:ext uri="{FF2B5EF4-FFF2-40B4-BE49-F238E27FC236}">
              <a16:creationId xmlns:a16="http://schemas.microsoft.com/office/drawing/2014/main" id="{D8FAA95D-808C-4E8F-AC6F-A56BAFEB3593}"/>
            </a:ext>
          </a:extLst>
        </xdr:cNvPr>
        <xdr:cNvSpPr txBox="1"/>
      </xdr:nvSpPr>
      <xdr:spPr>
        <a:xfrm>
          <a:off x="6672795" y="1852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47524</xdr:rowOff>
    </xdr:from>
    <xdr:ext cx="599010" cy="259045"/>
    <xdr:sp macro="" textlink="">
      <xdr:nvSpPr>
        <xdr:cNvPr id="482" name="n_1mainValue【港湾・漁港】&#10;一人当たり有形固定資産（償却資産）額">
          <a:extLst>
            <a:ext uri="{FF2B5EF4-FFF2-40B4-BE49-F238E27FC236}">
              <a16:creationId xmlns:a16="http://schemas.microsoft.com/office/drawing/2014/main" id="{3E405BE1-02B1-44D6-ABC3-5B9A90B1634F}"/>
            </a:ext>
          </a:extLst>
        </xdr:cNvPr>
        <xdr:cNvSpPr txBox="1"/>
      </xdr:nvSpPr>
      <xdr:spPr>
        <a:xfrm>
          <a:off x="9327095" y="1787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59419</xdr:rowOff>
    </xdr:from>
    <xdr:ext cx="599010" cy="259045"/>
    <xdr:sp macro="" textlink="">
      <xdr:nvSpPr>
        <xdr:cNvPr id="483" name="n_2mainValue【港湾・漁港】&#10;一人当たり有形固定資産（償却資産）額">
          <a:extLst>
            <a:ext uri="{FF2B5EF4-FFF2-40B4-BE49-F238E27FC236}">
              <a16:creationId xmlns:a16="http://schemas.microsoft.com/office/drawing/2014/main" id="{CD2B401B-F9FD-4556-A4A5-398C190DFD7F}"/>
            </a:ext>
          </a:extLst>
        </xdr:cNvPr>
        <xdr:cNvSpPr txBox="1"/>
      </xdr:nvSpPr>
      <xdr:spPr>
        <a:xfrm>
          <a:off x="8450795" y="1789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44950</xdr:rowOff>
    </xdr:from>
    <xdr:ext cx="599010" cy="259045"/>
    <xdr:sp macro="" textlink="">
      <xdr:nvSpPr>
        <xdr:cNvPr id="484" name="n_3mainValue【港湾・漁港】&#10;一人当たり有形固定資産（償却資産）額">
          <a:extLst>
            <a:ext uri="{FF2B5EF4-FFF2-40B4-BE49-F238E27FC236}">
              <a16:creationId xmlns:a16="http://schemas.microsoft.com/office/drawing/2014/main" id="{D97A9A5C-07D5-4057-B9E6-3DFF8A7DAD38}"/>
            </a:ext>
          </a:extLst>
        </xdr:cNvPr>
        <xdr:cNvSpPr txBox="1"/>
      </xdr:nvSpPr>
      <xdr:spPr>
        <a:xfrm>
          <a:off x="7561795" y="17875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59290</xdr:rowOff>
    </xdr:from>
    <xdr:ext cx="599010" cy="259045"/>
    <xdr:sp macro="" textlink="">
      <xdr:nvSpPr>
        <xdr:cNvPr id="485" name="n_4mainValue【港湾・漁港】&#10;一人当たり有形固定資産（償却資産）額">
          <a:extLst>
            <a:ext uri="{FF2B5EF4-FFF2-40B4-BE49-F238E27FC236}">
              <a16:creationId xmlns:a16="http://schemas.microsoft.com/office/drawing/2014/main" id="{1C1653FF-F9D0-4253-9086-DE705B102693}"/>
            </a:ext>
          </a:extLst>
        </xdr:cNvPr>
        <xdr:cNvSpPr txBox="1"/>
      </xdr:nvSpPr>
      <xdr:spPr>
        <a:xfrm>
          <a:off x="6672795" y="1789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id="{782971EE-0413-4C28-8336-1865DC7A6DE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id="{DEE2207E-CBA1-42F3-B4CE-AC93F113BBE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id="{4DBA680F-7E36-4615-9035-B5535B91224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id="{DBF71386-A207-4D84-B599-C0ADA1CBCDF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id="{9089D469-DAEB-4C15-82D6-FCBE8DDA4DF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id="{29591851-C42A-4AA4-80BC-0FDCD388196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id="{40F32059-F3F3-4C25-8BAD-0370F2757E2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id="{B107E729-5F7B-4B3E-914A-2A57AA4F3A5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a:extLst>
            <a:ext uri="{FF2B5EF4-FFF2-40B4-BE49-F238E27FC236}">
              <a16:creationId xmlns:a16="http://schemas.microsoft.com/office/drawing/2014/main" id="{116CE1EA-20CF-4731-8BFE-0E82EE20D01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a:extLst>
            <a:ext uri="{FF2B5EF4-FFF2-40B4-BE49-F238E27FC236}">
              <a16:creationId xmlns:a16="http://schemas.microsoft.com/office/drawing/2014/main" id="{E56E32B4-AC81-4342-BAC4-5CB878397D5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a:extLst>
            <a:ext uri="{FF2B5EF4-FFF2-40B4-BE49-F238E27FC236}">
              <a16:creationId xmlns:a16="http://schemas.microsoft.com/office/drawing/2014/main" id="{61415119-FE27-4EDA-AFE7-50FF76B2FCF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7" name="直線コネクタ 496">
          <a:extLst>
            <a:ext uri="{FF2B5EF4-FFF2-40B4-BE49-F238E27FC236}">
              <a16:creationId xmlns:a16="http://schemas.microsoft.com/office/drawing/2014/main" id="{E8A1EC38-FF79-47BD-8865-36594C03C6F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8" name="テキスト ボックス 497">
          <a:extLst>
            <a:ext uri="{FF2B5EF4-FFF2-40B4-BE49-F238E27FC236}">
              <a16:creationId xmlns:a16="http://schemas.microsoft.com/office/drawing/2014/main" id="{AF7CE5BC-BC15-45EB-A1D8-5EDDB596AE5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9" name="直線コネクタ 498">
          <a:extLst>
            <a:ext uri="{FF2B5EF4-FFF2-40B4-BE49-F238E27FC236}">
              <a16:creationId xmlns:a16="http://schemas.microsoft.com/office/drawing/2014/main" id="{03C1F8D2-6910-4E3A-8138-136B196B4F3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0" name="テキスト ボックス 499">
          <a:extLst>
            <a:ext uri="{FF2B5EF4-FFF2-40B4-BE49-F238E27FC236}">
              <a16:creationId xmlns:a16="http://schemas.microsoft.com/office/drawing/2014/main" id="{6F347D95-8D08-494F-A5E3-99DF5DB84A8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1" name="直線コネクタ 500">
          <a:extLst>
            <a:ext uri="{FF2B5EF4-FFF2-40B4-BE49-F238E27FC236}">
              <a16:creationId xmlns:a16="http://schemas.microsoft.com/office/drawing/2014/main" id="{93F6C8EB-F631-4E55-B30E-AFEFD0D2FCF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2" name="テキスト ボックス 501">
          <a:extLst>
            <a:ext uri="{FF2B5EF4-FFF2-40B4-BE49-F238E27FC236}">
              <a16:creationId xmlns:a16="http://schemas.microsoft.com/office/drawing/2014/main" id="{4AD9EC50-EED5-4377-86D9-6E6FD15E35B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3" name="直線コネクタ 502">
          <a:extLst>
            <a:ext uri="{FF2B5EF4-FFF2-40B4-BE49-F238E27FC236}">
              <a16:creationId xmlns:a16="http://schemas.microsoft.com/office/drawing/2014/main" id="{1D28EDB7-7595-4E6D-9F5F-456EA1E85C7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4" name="テキスト ボックス 503">
          <a:extLst>
            <a:ext uri="{FF2B5EF4-FFF2-40B4-BE49-F238E27FC236}">
              <a16:creationId xmlns:a16="http://schemas.microsoft.com/office/drawing/2014/main" id="{906DA0EC-DDD9-483C-BAEE-DCAB81176F9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5" name="直線コネクタ 504">
          <a:extLst>
            <a:ext uri="{FF2B5EF4-FFF2-40B4-BE49-F238E27FC236}">
              <a16:creationId xmlns:a16="http://schemas.microsoft.com/office/drawing/2014/main" id="{83F4BD45-F978-48C7-9035-9DBD2E5E951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6" name="テキスト ボックス 505">
          <a:extLst>
            <a:ext uri="{FF2B5EF4-FFF2-40B4-BE49-F238E27FC236}">
              <a16:creationId xmlns:a16="http://schemas.microsoft.com/office/drawing/2014/main" id="{DA0927C8-143B-449C-B6F9-636764B13AE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a:extLst>
            <a:ext uri="{FF2B5EF4-FFF2-40B4-BE49-F238E27FC236}">
              <a16:creationId xmlns:a16="http://schemas.microsoft.com/office/drawing/2014/main" id="{EB5D4DBC-85FB-49DB-A822-484EE59F1C8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8" name="テキスト ボックス 507">
          <a:extLst>
            <a:ext uri="{FF2B5EF4-FFF2-40B4-BE49-F238E27FC236}">
              <a16:creationId xmlns:a16="http://schemas.microsoft.com/office/drawing/2014/main" id="{F4F0F79F-E648-4F05-9D47-7226C1E2F28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a:extLst>
            <a:ext uri="{FF2B5EF4-FFF2-40B4-BE49-F238E27FC236}">
              <a16:creationId xmlns:a16="http://schemas.microsoft.com/office/drawing/2014/main" id="{C920CAC0-59E7-4907-8483-6002D20DC7E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510" name="直線コネクタ 509">
          <a:extLst>
            <a:ext uri="{FF2B5EF4-FFF2-40B4-BE49-F238E27FC236}">
              <a16:creationId xmlns:a16="http://schemas.microsoft.com/office/drawing/2014/main" id="{BA9B410E-4EF6-4466-B3F9-B2BA14AF6520}"/>
            </a:ext>
          </a:extLst>
        </xdr:cNvPr>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1" name="【認定こども園・幼稚園・保育所】&#10;有形固定資産減価償却率最小値テキスト">
          <a:extLst>
            <a:ext uri="{FF2B5EF4-FFF2-40B4-BE49-F238E27FC236}">
              <a16:creationId xmlns:a16="http://schemas.microsoft.com/office/drawing/2014/main" id="{DDE14C47-3E6A-42CF-B944-BBBE29B126B4}"/>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2" name="直線コネクタ 511">
          <a:extLst>
            <a:ext uri="{FF2B5EF4-FFF2-40B4-BE49-F238E27FC236}">
              <a16:creationId xmlns:a16="http://schemas.microsoft.com/office/drawing/2014/main" id="{23731AE9-8D74-4188-A75E-F41E9833E85F}"/>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513" name="【認定こども園・幼稚園・保育所】&#10;有形固定資産減価償却率最大値テキスト">
          <a:extLst>
            <a:ext uri="{FF2B5EF4-FFF2-40B4-BE49-F238E27FC236}">
              <a16:creationId xmlns:a16="http://schemas.microsoft.com/office/drawing/2014/main" id="{417470C6-3D66-4157-B9A2-1A562C200A80}"/>
            </a:ext>
          </a:extLst>
        </xdr:cNvPr>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514" name="直線コネクタ 513">
          <a:extLst>
            <a:ext uri="{FF2B5EF4-FFF2-40B4-BE49-F238E27FC236}">
              <a16:creationId xmlns:a16="http://schemas.microsoft.com/office/drawing/2014/main" id="{F6D8B934-274A-40AB-9345-921CBBE24BE5}"/>
            </a:ext>
          </a:extLst>
        </xdr:cNvPr>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515" name="【認定こども園・幼稚園・保育所】&#10;有形固定資産減価償却率平均値テキスト">
          <a:extLst>
            <a:ext uri="{FF2B5EF4-FFF2-40B4-BE49-F238E27FC236}">
              <a16:creationId xmlns:a16="http://schemas.microsoft.com/office/drawing/2014/main" id="{0411A303-1102-4AA7-A21B-805872009116}"/>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16" name="フローチャート: 判断 515">
          <a:extLst>
            <a:ext uri="{FF2B5EF4-FFF2-40B4-BE49-F238E27FC236}">
              <a16:creationId xmlns:a16="http://schemas.microsoft.com/office/drawing/2014/main" id="{120E7869-4DA9-48B8-88D3-ADCFB495DA2A}"/>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17" name="フローチャート: 判断 516">
          <a:extLst>
            <a:ext uri="{FF2B5EF4-FFF2-40B4-BE49-F238E27FC236}">
              <a16:creationId xmlns:a16="http://schemas.microsoft.com/office/drawing/2014/main" id="{C0ACCA31-2834-45F5-8FEC-D30F1D6BB820}"/>
            </a:ext>
          </a:extLst>
        </xdr:cNvPr>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18" name="フローチャート: 判断 517">
          <a:extLst>
            <a:ext uri="{FF2B5EF4-FFF2-40B4-BE49-F238E27FC236}">
              <a16:creationId xmlns:a16="http://schemas.microsoft.com/office/drawing/2014/main" id="{A6F16C80-C49A-46E0-A141-7A0923C22868}"/>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9" name="フローチャート: 判断 518">
          <a:extLst>
            <a:ext uri="{FF2B5EF4-FFF2-40B4-BE49-F238E27FC236}">
              <a16:creationId xmlns:a16="http://schemas.microsoft.com/office/drawing/2014/main" id="{EF74C32D-F72D-4DCB-ABF0-E964D4629F88}"/>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520" name="フローチャート: 判断 519">
          <a:extLst>
            <a:ext uri="{FF2B5EF4-FFF2-40B4-BE49-F238E27FC236}">
              <a16:creationId xmlns:a16="http://schemas.microsoft.com/office/drawing/2014/main" id="{B73374F7-0CCC-40C9-9294-DA9090685045}"/>
            </a:ext>
          </a:extLst>
        </xdr:cNvPr>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5F3C9991-8D85-45A2-BCE1-AAF75BD41D8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4F6754FD-7E41-402A-9714-A83267DA295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B24CBAB5-465F-44CA-8E0A-16D919903E9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ECC34E19-D936-48E5-AB4C-5B6A6587BE4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3E6C32D4-3296-421A-A3B0-67A13279536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113030</xdr:rowOff>
    </xdr:from>
    <xdr:to>
      <xdr:col>85</xdr:col>
      <xdr:colOff>177800</xdr:colOff>
      <xdr:row>39</xdr:row>
      <xdr:rowOff>43180</xdr:rowOff>
    </xdr:to>
    <xdr:sp macro="" textlink="">
      <xdr:nvSpPr>
        <xdr:cNvPr id="526" name="楕円 525">
          <a:extLst>
            <a:ext uri="{FF2B5EF4-FFF2-40B4-BE49-F238E27FC236}">
              <a16:creationId xmlns:a16="http://schemas.microsoft.com/office/drawing/2014/main" id="{CAD4CDF9-5F02-4F55-9BD2-1636FBD26647}"/>
            </a:ext>
          </a:extLst>
        </xdr:cNvPr>
        <xdr:cNvSpPr/>
      </xdr:nvSpPr>
      <xdr:spPr>
        <a:xfrm>
          <a:off x="162687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91457</xdr:rowOff>
    </xdr:from>
    <xdr:ext cx="405111" cy="259045"/>
    <xdr:sp macro="" textlink="">
      <xdr:nvSpPr>
        <xdr:cNvPr id="527" name="【認定こども園・幼稚園・保育所】&#10;有形固定資産減価償却率該当値テキスト">
          <a:extLst>
            <a:ext uri="{FF2B5EF4-FFF2-40B4-BE49-F238E27FC236}">
              <a16:creationId xmlns:a16="http://schemas.microsoft.com/office/drawing/2014/main" id="{4C145925-0331-4B9A-84D5-F7EAF8C025DE}"/>
            </a:ext>
          </a:extLst>
        </xdr:cNvPr>
        <xdr:cNvSpPr txBox="1"/>
      </xdr:nvSpPr>
      <xdr:spPr>
        <a:xfrm>
          <a:off x="16357600"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105410</xdr:rowOff>
    </xdr:from>
    <xdr:to>
      <xdr:col>81</xdr:col>
      <xdr:colOff>101600</xdr:colOff>
      <xdr:row>39</xdr:row>
      <xdr:rowOff>35560</xdr:rowOff>
    </xdr:to>
    <xdr:sp macro="" textlink="">
      <xdr:nvSpPr>
        <xdr:cNvPr id="528" name="楕円 527">
          <a:extLst>
            <a:ext uri="{FF2B5EF4-FFF2-40B4-BE49-F238E27FC236}">
              <a16:creationId xmlns:a16="http://schemas.microsoft.com/office/drawing/2014/main" id="{C778FA47-B1CC-49DC-8E62-C79ED6663B82}"/>
            </a:ext>
          </a:extLst>
        </xdr:cNvPr>
        <xdr:cNvSpPr/>
      </xdr:nvSpPr>
      <xdr:spPr>
        <a:xfrm>
          <a:off x="15430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156210</xdr:rowOff>
    </xdr:from>
    <xdr:to>
      <xdr:col>85</xdr:col>
      <xdr:colOff>127000</xdr:colOff>
      <xdr:row>38</xdr:row>
      <xdr:rowOff>163830</xdr:rowOff>
    </xdr:to>
    <xdr:cxnSp macro="">
      <xdr:nvCxnSpPr>
        <xdr:cNvPr id="529" name="直線コネクタ 528">
          <a:extLst>
            <a:ext uri="{FF2B5EF4-FFF2-40B4-BE49-F238E27FC236}">
              <a16:creationId xmlns:a16="http://schemas.microsoft.com/office/drawing/2014/main" id="{96BFFDB9-2EA4-4F17-ACFF-8412A2896F1F}"/>
            </a:ext>
          </a:extLst>
        </xdr:cNvPr>
        <xdr:cNvCxnSpPr/>
      </xdr:nvCxnSpPr>
      <xdr:spPr>
        <a:xfrm>
          <a:off x="15481300" y="66713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30" name="楕円 529">
          <a:extLst>
            <a:ext uri="{FF2B5EF4-FFF2-40B4-BE49-F238E27FC236}">
              <a16:creationId xmlns:a16="http://schemas.microsoft.com/office/drawing/2014/main" id="{9CC42686-BD52-409E-A223-3EB5EB0079F1}"/>
            </a:ext>
          </a:extLst>
        </xdr:cNvPr>
        <xdr:cNvSpPr/>
      </xdr:nvSpPr>
      <xdr:spPr>
        <a:xfrm>
          <a:off x="14541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99060</xdr:rowOff>
    </xdr:from>
    <xdr:to>
      <xdr:col>81</xdr:col>
      <xdr:colOff>50800</xdr:colOff>
      <xdr:row>38</xdr:row>
      <xdr:rowOff>156210</xdr:rowOff>
    </xdr:to>
    <xdr:cxnSp macro="">
      <xdr:nvCxnSpPr>
        <xdr:cNvPr id="531" name="直線コネクタ 530">
          <a:extLst>
            <a:ext uri="{FF2B5EF4-FFF2-40B4-BE49-F238E27FC236}">
              <a16:creationId xmlns:a16="http://schemas.microsoft.com/office/drawing/2014/main" id="{24A975AA-7875-49E6-B554-F3C18C191839}"/>
            </a:ext>
          </a:extLst>
        </xdr:cNvPr>
        <xdr:cNvCxnSpPr/>
      </xdr:nvCxnSpPr>
      <xdr:spPr>
        <a:xfrm>
          <a:off x="14592300" y="66141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86360</xdr:rowOff>
    </xdr:from>
    <xdr:to>
      <xdr:col>72</xdr:col>
      <xdr:colOff>38100</xdr:colOff>
      <xdr:row>39</xdr:row>
      <xdr:rowOff>16510</xdr:rowOff>
    </xdr:to>
    <xdr:sp macro="" textlink="">
      <xdr:nvSpPr>
        <xdr:cNvPr id="532" name="楕円 531">
          <a:extLst>
            <a:ext uri="{FF2B5EF4-FFF2-40B4-BE49-F238E27FC236}">
              <a16:creationId xmlns:a16="http://schemas.microsoft.com/office/drawing/2014/main" id="{C955CC91-41E2-4CF7-A8DE-6965CEE21ABF}"/>
            </a:ext>
          </a:extLst>
        </xdr:cNvPr>
        <xdr:cNvSpPr/>
      </xdr:nvSpPr>
      <xdr:spPr>
        <a:xfrm>
          <a:off x="13652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99060</xdr:rowOff>
    </xdr:from>
    <xdr:to>
      <xdr:col>76</xdr:col>
      <xdr:colOff>114300</xdr:colOff>
      <xdr:row>38</xdr:row>
      <xdr:rowOff>137160</xdr:rowOff>
    </xdr:to>
    <xdr:cxnSp macro="">
      <xdr:nvCxnSpPr>
        <xdr:cNvPr id="533" name="直線コネクタ 532">
          <a:extLst>
            <a:ext uri="{FF2B5EF4-FFF2-40B4-BE49-F238E27FC236}">
              <a16:creationId xmlns:a16="http://schemas.microsoft.com/office/drawing/2014/main" id="{2DCB0D75-E20C-45E5-A60C-7BC42C30ACC4}"/>
            </a:ext>
          </a:extLst>
        </xdr:cNvPr>
        <xdr:cNvCxnSpPr/>
      </xdr:nvCxnSpPr>
      <xdr:spPr>
        <a:xfrm flipV="1">
          <a:off x="13703300" y="6614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124460</xdr:rowOff>
    </xdr:from>
    <xdr:to>
      <xdr:col>67</xdr:col>
      <xdr:colOff>101600</xdr:colOff>
      <xdr:row>38</xdr:row>
      <xdr:rowOff>54610</xdr:rowOff>
    </xdr:to>
    <xdr:sp macro="" textlink="">
      <xdr:nvSpPr>
        <xdr:cNvPr id="534" name="楕円 533">
          <a:extLst>
            <a:ext uri="{FF2B5EF4-FFF2-40B4-BE49-F238E27FC236}">
              <a16:creationId xmlns:a16="http://schemas.microsoft.com/office/drawing/2014/main" id="{6E3F91A3-1FF7-42B9-BC15-2A69ABF04C17}"/>
            </a:ext>
          </a:extLst>
        </xdr:cNvPr>
        <xdr:cNvSpPr/>
      </xdr:nvSpPr>
      <xdr:spPr>
        <a:xfrm>
          <a:off x="12763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3810</xdr:rowOff>
    </xdr:from>
    <xdr:to>
      <xdr:col>71</xdr:col>
      <xdr:colOff>177800</xdr:colOff>
      <xdr:row>38</xdr:row>
      <xdr:rowOff>137160</xdr:rowOff>
    </xdr:to>
    <xdr:cxnSp macro="">
      <xdr:nvCxnSpPr>
        <xdr:cNvPr id="535" name="直線コネクタ 534">
          <a:extLst>
            <a:ext uri="{FF2B5EF4-FFF2-40B4-BE49-F238E27FC236}">
              <a16:creationId xmlns:a16="http://schemas.microsoft.com/office/drawing/2014/main" id="{F3644BAA-5BB3-4128-B0EE-B1129BBE4C06}"/>
            </a:ext>
          </a:extLst>
        </xdr:cNvPr>
        <xdr:cNvCxnSpPr/>
      </xdr:nvCxnSpPr>
      <xdr:spPr>
        <a:xfrm>
          <a:off x="12814300" y="651891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536" name="n_1aveValue【認定こども園・幼稚園・保育所】&#10;有形固定資産減価償却率">
          <a:extLst>
            <a:ext uri="{FF2B5EF4-FFF2-40B4-BE49-F238E27FC236}">
              <a16:creationId xmlns:a16="http://schemas.microsoft.com/office/drawing/2014/main" id="{D7E225AB-09D4-4BB1-B13C-41204F7B90BF}"/>
            </a:ext>
          </a:extLst>
        </xdr:cNvPr>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37" name="n_2aveValue【認定こども園・幼稚園・保育所】&#10;有形固定資産減価償却率">
          <a:extLst>
            <a:ext uri="{FF2B5EF4-FFF2-40B4-BE49-F238E27FC236}">
              <a16:creationId xmlns:a16="http://schemas.microsoft.com/office/drawing/2014/main" id="{A672B018-F568-45CB-916C-2E3D1333A3A5}"/>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38" name="n_3aveValue【認定こども園・幼稚園・保育所】&#10;有形固定資産減価償却率">
          <a:extLst>
            <a:ext uri="{FF2B5EF4-FFF2-40B4-BE49-F238E27FC236}">
              <a16:creationId xmlns:a16="http://schemas.microsoft.com/office/drawing/2014/main" id="{1E218F9B-EBB7-4F55-9F02-069CB383DC9E}"/>
            </a:ext>
          </a:extLst>
        </xdr:cNvPr>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539" name="n_4aveValue【認定こども園・幼稚園・保育所】&#10;有形固定資産減価償却率">
          <a:extLst>
            <a:ext uri="{FF2B5EF4-FFF2-40B4-BE49-F238E27FC236}">
              <a16:creationId xmlns:a16="http://schemas.microsoft.com/office/drawing/2014/main" id="{55B4DD6D-96BF-46B6-AE58-63D1C2A128F6}"/>
            </a:ext>
          </a:extLst>
        </xdr:cNvPr>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26687</xdr:rowOff>
    </xdr:from>
    <xdr:ext cx="405111" cy="259045"/>
    <xdr:sp macro="" textlink="">
      <xdr:nvSpPr>
        <xdr:cNvPr id="540" name="n_1mainValue【認定こども園・幼稚園・保育所】&#10;有形固定資産減価償却率">
          <a:extLst>
            <a:ext uri="{FF2B5EF4-FFF2-40B4-BE49-F238E27FC236}">
              <a16:creationId xmlns:a16="http://schemas.microsoft.com/office/drawing/2014/main" id="{B8970C00-BCE2-4EE4-AE1A-2946E033D23B}"/>
            </a:ext>
          </a:extLst>
        </xdr:cNvPr>
        <xdr:cNvSpPr txBox="1"/>
      </xdr:nvSpPr>
      <xdr:spPr>
        <a:xfrm>
          <a:off x="152660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41" name="n_2mainValue【認定こども園・幼稚園・保育所】&#10;有形固定資産減価償却率">
          <a:extLst>
            <a:ext uri="{FF2B5EF4-FFF2-40B4-BE49-F238E27FC236}">
              <a16:creationId xmlns:a16="http://schemas.microsoft.com/office/drawing/2014/main" id="{4E5B272C-9DD2-4373-BEAD-580A4E7D1409}"/>
            </a:ext>
          </a:extLst>
        </xdr:cNvPr>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7637</xdr:rowOff>
    </xdr:from>
    <xdr:ext cx="405111" cy="259045"/>
    <xdr:sp macro="" textlink="">
      <xdr:nvSpPr>
        <xdr:cNvPr id="542" name="n_3mainValue【認定こども園・幼稚園・保育所】&#10;有形固定資産減価償却率">
          <a:extLst>
            <a:ext uri="{FF2B5EF4-FFF2-40B4-BE49-F238E27FC236}">
              <a16:creationId xmlns:a16="http://schemas.microsoft.com/office/drawing/2014/main" id="{C9211A64-12AF-47D2-B2B9-9900478A272E}"/>
            </a:ext>
          </a:extLst>
        </xdr:cNvPr>
        <xdr:cNvSpPr txBox="1"/>
      </xdr:nvSpPr>
      <xdr:spPr>
        <a:xfrm>
          <a:off x="135007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45737</xdr:rowOff>
    </xdr:from>
    <xdr:ext cx="405111" cy="259045"/>
    <xdr:sp macro="" textlink="">
      <xdr:nvSpPr>
        <xdr:cNvPr id="543" name="n_4mainValue【認定こども園・幼稚園・保育所】&#10;有形固定資産減価償却率">
          <a:extLst>
            <a:ext uri="{FF2B5EF4-FFF2-40B4-BE49-F238E27FC236}">
              <a16:creationId xmlns:a16="http://schemas.microsoft.com/office/drawing/2014/main" id="{0B08A399-F69C-467B-BCD4-5944D7B9E4FA}"/>
            </a:ext>
          </a:extLst>
        </xdr:cNvPr>
        <xdr:cNvSpPr txBox="1"/>
      </xdr:nvSpPr>
      <xdr:spPr>
        <a:xfrm>
          <a:off x="12611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9907E84B-6AAD-4647-B4F9-46406D97E75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D34C7556-D4C4-49F2-BD14-F60699B233A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9A87DD4D-9041-43C2-9075-F0B5D84C526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6FD3E273-A5DB-4340-BE91-6E7560FB9FD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23528CE8-2442-41A4-AB82-1A403333539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EF9CA507-7FEA-4BC8-BE50-0947B073F51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43DA0970-9F4F-40C7-81E5-1805D87A55F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725A4674-D058-4139-968F-AF50F618AF9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id="{EB253259-B4F5-4C57-BCE8-D1343568A49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32FA1782-203A-424A-9B47-694A802019E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a:extLst>
            <a:ext uri="{FF2B5EF4-FFF2-40B4-BE49-F238E27FC236}">
              <a16:creationId xmlns:a16="http://schemas.microsoft.com/office/drawing/2014/main" id="{40EF80F1-8EF4-460B-AB14-B1CF44BE24D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a:extLst>
            <a:ext uri="{FF2B5EF4-FFF2-40B4-BE49-F238E27FC236}">
              <a16:creationId xmlns:a16="http://schemas.microsoft.com/office/drawing/2014/main" id="{66FAC12F-C608-4211-8B73-F84CA41AAA7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a:extLst>
            <a:ext uri="{FF2B5EF4-FFF2-40B4-BE49-F238E27FC236}">
              <a16:creationId xmlns:a16="http://schemas.microsoft.com/office/drawing/2014/main" id="{7C11B583-8A02-438B-AC00-F2C1011AB0D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a:extLst>
            <a:ext uri="{FF2B5EF4-FFF2-40B4-BE49-F238E27FC236}">
              <a16:creationId xmlns:a16="http://schemas.microsoft.com/office/drawing/2014/main" id="{1032919F-97DE-46B4-94F8-28EAD824F61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a:extLst>
            <a:ext uri="{FF2B5EF4-FFF2-40B4-BE49-F238E27FC236}">
              <a16:creationId xmlns:a16="http://schemas.microsoft.com/office/drawing/2014/main" id="{E245B573-2D00-4B20-AF88-486C651707A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a:extLst>
            <a:ext uri="{FF2B5EF4-FFF2-40B4-BE49-F238E27FC236}">
              <a16:creationId xmlns:a16="http://schemas.microsoft.com/office/drawing/2014/main" id="{6F851CD9-9D45-4D0A-9BE2-972B928E957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a:extLst>
            <a:ext uri="{FF2B5EF4-FFF2-40B4-BE49-F238E27FC236}">
              <a16:creationId xmlns:a16="http://schemas.microsoft.com/office/drawing/2014/main" id="{FF7ECB54-15D8-4291-9AAF-597FA8C0A40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a:extLst>
            <a:ext uri="{FF2B5EF4-FFF2-40B4-BE49-F238E27FC236}">
              <a16:creationId xmlns:a16="http://schemas.microsoft.com/office/drawing/2014/main" id="{E9CA5B08-11F7-494B-9D43-FC09699FE06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a:extLst>
            <a:ext uri="{FF2B5EF4-FFF2-40B4-BE49-F238E27FC236}">
              <a16:creationId xmlns:a16="http://schemas.microsoft.com/office/drawing/2014/main" id="{2CC13ABE-4DF0-4A5D-AFFC-E36FF5D293A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a:extLst>
            <a:ext uri="{FF2B5EF4-FFF2-40B4-BE49-F238E27FC236}">
              <a16:creationId xmlns:a16="http://schemas.microsoft.com/office/drawing/2014/main" id="{4920977D-C693-459E-A374-CC3ED1F3BD2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a:extLst>
            <a:ext uri="{FF2B5EF4-FFF2-40B4-BE49-F238E27FC236}">
              <a16:creationId xmlns:a16="http://schemas.microsoft.com/office/drawing/2014/main" id="{82784448-EEFF-43CA-BC2D-3C1E7711499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565" name="直線コネクタ 564">
          <a:extLst>
            <a:ext uri="{FF2B5EF4-FFF2-40B4-BE49-F238E27FC236}">
              <a16:creationId xmlns:a16="http://schemas.microsoft.com/office/drawing/2014/main" id="{7ED3D94D-6B75-4B1C-AC81-72FD2E63B3D9}"/>
            </a:ext>
          </a:extLst>
        </xdr:cNvPr>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66" name="【認定こども園・幼稚園・保育所】&#10;一人当たり面積最小値テキスト">
          <a:extLst>
            <a:ext uri="{FF2B5EF4-FFF2-40B4-BE49-F238E27FC236}">
              <a16:creationId xmlns:a16="http://schemas.microsoft.com/office/drawing/2014/main" id="{300C8770-CD16-4B15-A9D8-AA8863A7038E}"/>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67" name="直線コネクタ 566">
          <a:extLst>
            <a:ext uri="{FF2B5EF4-FFF2-40B4-BE49-F238E27FC236}">
              <a16:creationId xmlns:a16="http://schemas.microsoft.com/office/drawing/2014/main" id="{D67B959A-EDCB-4E2E-A353-A524E17AC05B}"/>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68" name="【認定こども園・幼稚園・保育所】&#10;一人当たり面積最大値テキスト">
          <a:extLst>
            <a:ext uri="{FF2B5EF4-FFF2-40B4-BE49-F238E27FC236}">
              <a16:creationId xmlns:a16="http://schemas.microsoft.com/office/drawing/2014/main" id="{A94A71CD-FE4D-4B85-903C-CB193133D9F2}"/>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69" name="直線コネクタ 568">
          <a:extLst>
            <a:ext uri="{FF2B5EF4-FFF2-40B4-BE49-F238E27FC236}">
              <a16:creationId xmlns:a16="http://schemas.microsoft.com/office/drawing/2014/main" id="{C9BB27C2-F96C-419C-8AF0-E0F5D7CA86E1}"/>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570" name="【認定こども園・幼稚園・保育所】&#10;一人当たり面積平均値テキスト">
          <a:extLst>
            <a:ext uri="{FF2B5EF4-FFF2-40B4-BE49-F238E27FC236}">
              <a16:creationId xmlns:a16="http://schemas.microsoft.com/office/drawing/2014/main" id="{459CF85E-A28B-4B50-A2DC-700FB73B88B8}"/>
            </a:ext>
          </a:extLst>
        </xdr:cNvPr>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571" name="フローチャート: 判断 570">
          <a:extLst>
            <a:ext uri="{FF2B5EF4-FFF2-40B4-BE49-F238E27FC236}">
              <a16:creationId xmlns:a16="http://schemas.microsoft.com/office/drawing/2014/main" id="{0B6DBF93-416F-40A7-B4B0-B6BEB7AEA468}"/>
            </a:ext>
          </a:extLst>
        </xdr:cNvPr>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72" name="フローチャート: 判断 571">
          <a:extLst>
            <a:ext uri="{FF2B5EF4-FFF2-40B4-BE49-F238E27FC236}">
              <a16:creationId xmlns:a16="http://schemas.microsoft.com/office/drawing/2014/main" id="{1F8D1707-9656-4A69-B18E-F7BBD7FEFF42}"/>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573" name="フローチャート: 判断 572">
          <a:extLst>
            <a:ext uri="{FF2B5EF4-FFF2-40B4-BE49-F238E27FC236}">
              <a16:creationId xmlns:a16="http://schemas.microsoft.com/office/drawing/2014/main" id="{1C2446D2-43EF-44FF-A79B-7821AF59295E}"/>
            </a:ext>
          </a:extLst>
        </xdr:cNvPr>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74" name="フローチャート: 判断 573">
          <a:extLst>
            <a:ext uri="{FF2B5EF4-FFF2-40B4-BE49-F238E27FC236}">
              <a16:creationId xmlns:a16="http://schemas.microsoft.com/office/drawing/2014/main" id="{B1F787B9-00A2-4B8B-BC5A-DEA8A30F317C}"/>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75" name="フローチャート: 判断 574">
          <a:extLst>
            <a:ext uri="{FF2B5EF4-FFF2-40B4-BE49-F238E27FC236}">
              <a16:creationId xmlns:a16="http://schemas.microsoft.com/office/drawing/2014/main" id="{0D2AEF69-E9B7-4516-855F-3BF76057A238}"/>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193B92FC-53B3-4334-88A4-41131DED56C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88C9BA0D-14D8-4914-9E6B-69ECA380FD3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B9F514EE-1270-40FF-8207-BE57C05E458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817316-9E3F-4DF1-8718-566F6F92AF1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C0363EE2-1EA9-4E41-924C-10BB2BF95C2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148844</xdr:rowOff>
    </xdr:from>
    <xdr:to>
      <xdr:col>116</xdr:col>
      <xdr:colOff>114300</xdr:colOff>
      <xdr:row>41</xdr:row>
      <xdr:rowOff>78994</xdr:rowOff>
    </xdr:to>
    <xdr:sp macro="" textlink="">
      <xdr:nvSpPr>
        <xdr:cNvPr id="581" name="楕円 580">
          <a:extLst>
            <a:ext uri="{FF2B5EF4-FFF2-40B4-BE49-F238E27FC236}">
              <a16:creationId xmlns:a16="http://schemas.microsoft.com/office/drawing/2014/main" id="{C8C685CD-25F4-434B-89D8-FC60425B2195}"/>
            </a:ext>
          </a:extLst>
        </xdr:cNvPr>
        <xdr:cNvSpPr/>
      </xdr:nvSpPr>
      <xdr:spPr>
        <a:xfrm>
          <a:off x="221107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63771</xdr:rowOff>
    </xdr:from>
    <xdr:ext cx="469744" cy="259045"/>
    <xdr:sp macro="" textlink="">
      <xdr:nvSpPr>
        <xdr:cNvPr id="582" name="【認定こども園・幼稚園・保育所】&#10;一人当たり面積該当値テキスト">
          <a:extLst>
            <a:ext uri="{FF2B5EF4-FFF2-40B4-BE49-F238E27FC236}">
              <a16:creationId xmlns:a16="http://schemas.microsoft.com/office/drawing/2014/main" id="{2BB5998B-93DD-4ED2-9361-F228B2B0E6FD}"/>
            </a:ext>
          </a:extLst>
        </xdr:cNvPr>
        <xdr:cNvSpPr txBox="1"/>
      </xdr:nvSpPr>
      <xdr:spPr>
        <a:xfrm>
          <a:off x="22199600" y="69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128270</xdr:rowOff>
    </xdr:from>
    <xdr:to>
      <xdr:col>112</xdr:col>
      <xdr:colOff>38100</xdr:colOff>
      <xdr:row>41</xdr:row>
      <xdr:rowOff>58420</xdr:rowOff>
    </xdr:to>
    <xdr:sp macro="" textlink="">
      <xdr:nvSpPr>
        <xdr:cNvPr id="583" name="楕円 582">
          <a:extLst>
            <a:ext uri="{FF2B5EF4-FFF2-40B4-BE49-F238E27FC236}">
              <a16:creationId xmlns:a16="http://schemas.microsoft.com/office/drawing/2014/main" id="{BAF35041-553A-440F-B36C-7973A7E363BF}"/>
            </a:ext>
          </a:extLst>
        </xdr:cNvPr>
        <xdr:cNvSpPr/>
      </xdr:nvSpPr>
      <xdr:spPr>
        <a:xfrm>
          <a:off x="21272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7620</xdr:rowOff>
    </xdr:from>
    <xdr:to>
      <xdr:col>116</xdr:col>
      <xdr:colOff>63500</xdr:colOff>
      <xdr:row>41</xdr:row>
      <xdr:rowOff>28194</xdr:rowOff>
    </xdr:to>
    <xdr:cxnSp macro="">
      <xdr:nvCxnSpPr>
        <xdr:cNvPr id="584" name="直線コネクタ 583">
          <a:extLst>
            <a:ext uri="{FF2B5EF4-FFF2-40B4-BE49-F238E27FC236}">
              <a16:creationId xmlns:a16="http://schemas.microsoft.com/office/drawing/2014/main" id="{9B0E54ED-DDF3-4E47-A0F5-075EB7C9CAAF}"/>
            </a:ext>
          </a:extLst>
        </xdr:cNvPr>
        <xdr:cNvCxnSpPr/>
      </xdr:nvCxnSpPr>
      <xdr:spPr>
        <a:xfrm>
          <a:off x="21323300" y="703707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130556</xdr:rowOff>
    </xdr:from>
    <xdr:to>
      <xdr:col>107</xdr:col>
      <xdr:colOff>101600</xdr:colOff>
      <xdr:row>41</xdr:row>
      <xdr:rowOff>60706</xdr:rowOff>
    </xdr:to>
    <xdr:sp macro="" textlink="">
      <xdr:nvSpPr>
        <xdr:cNvPr id="585" name="楕円 584">
          <a:extLst>
            <a:ext uri="{FF2B5EF4-FFF2-40B4-BE49-F238E27FC236}">
              <a16:creationId xmlns:a16="http://schemas.microsoft.com/office/drawing/2014/main" id="{AFCC41B7-1156-4500-A072-D4CE40267BC7}"/>
            </a:ext>
          </a:extLst>
        </xdr:cNvPr>
        <xdr:cNvSpPr/>
      </xdr:nvSpPr>
      <xdr:spPr>
        <a:xfrm>
          <a:off x="20383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7620</xdr:rowOff>
    </xdr:from>
    <xdr:to>
      <xdr:col>111</xdr:col>
      <xdr:colOff>177800</xdr:colOff>
      <xdr:row>41</xdr:row>
      <xdr:rowOff>9906</xdr:rowOff>
    </xdr:to>
    <xdr:cxnSp macro="">
      <xdr:nvCxnSpPr>
        <xdr:cNvPr id="586" name="直線コネクタ 585">
          <a:extLst>
            <a:ext uri="{FF2B5EF4-FFF2-40B4-BE49-F238E27FC236}">
              <a16:creationId xmlns:a16="http://schemas.microsoft.com/office/drawing/2014/main" id="{5ED050E2-97CB-42AB-98F1-B740691D9D99}"/>
            </a:ext>
          </a:extLst>
        </xdr:cNvPr>
        <xdr:cNvCxnSpPr/>
      </xdr:nvCxnSpPr>
      <xdr:spPr>
        <a:xfrm flipV="1">
          <a:off x="20434300" y="70370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39116</xdr:rowOff>
    </xdr:from>
    <xdr:to>
      <xdr:col>102</xdr:col>
      <xdr:colOff>165100</xdr:colOff>
      <xdr:row>40</xdr:row>
      <xdr:rowOff>140716</xdr:rowOff>
    </xdr:to>
    <xdr:sp macro="" textlink="">
      <xdr:nvSpPr>
        <xdr:cNvPr id="587" name="楕円 586">
          <a:extLst>
            <a:ext uri="{FF2B5EF4-FFF2-40B4-BE49-F238E27FC236}">
              <a16:creationId xmlns:a16="http://schemas.microsoft.com/office/drawing/2014/main" id="{C0F933C3-B922-4122-95E9-A6E8CA5E1C2A}"/>
            </a:ext>
          </a:extLst>
        </xdr:cNvPr>
        <xdr:cNvSpPr/>
      </xdr:nvSpPr>
      <xdr:spPr>
        <a:xfrm>
          <a:off x="19494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89916</xdr:rowOff>
    </xdr:from>
    <xdr:to>
      <xdr:col>107</xdr:col>
      <xdr:colOff>50800</xdr:colOff>
      <xdr:row>41</xdr:row>
      <xdr:rowOff>9906</xdr:rowOff>
    </xdr:to>
    <xdr:cxnSp macro="">
      <xdr:nvCxnSpPr>
        <xdr:cNvPr id="588" name="直線コネクタ 587">
          <a:extLst>
            <a:ext uri="{FF2B5EF4-FFF2-40B4-BE49-F238E27FC236}">
              <a16:creationId xmlns:a16="http://schemas.microsoft.com/office/drawing/2014/main" id="{A4F38DD2-0813-45BB-B86E-A679678677A9}"/>
            </a:ext>
          </a:extLst>
        </xdr:cNvPr>
        <xdr:cNvCxnSpPr/>
      </xdr:nvCxnSpPr>
      <xdr:spPr>
        <a:xfrm>
          <a:off x="19545300" y="69479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36830</xdr:rowOff>
    </xdr:from>
    <xdr:to>
      <xdr:col>98</xdr:col>
      <xdr:colOff>38100</xdr:colOff>
      <xdr:row>40</xdr:row>
      <xdr:rowOff>138430</xdr:rowOff>
    </xdr:to>
    <xdr:sp macro="" textlink="">
      <xdr:nvSpPr>
        <xdr:cNvPr id="589" name="楕円 588">
          <a:extLst>
            <a:ext uri="{FF2B5EF4-FFF2-40B4-BE49-F238E27FC236}">
              <a16:creationId xmlns:a16="http://schemas.microsoft.com/office/drawing/2014/main" id="{5D5A7814-F2CF-43C7-906D-7B7BE7DBFF21}"/>
            </a:ext>
          </a:extLst>
        </xdr:cNvPr>
        <xdr:cNvSpPr/>
      </xdr:nvSpPr>
      <xdr:spPr>
        <a:xfrm>
          <a:off x="18605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87630</xdr:rowOff>
    </xdr:from>
    <xdr:to>
      <xdr:col>102</xdr:col>
      <xdr:colOff>114300</xdr:colOff>
      <xdr:row>40</xdr:row>
      <xdr:rowOff>89916</xdr:rowOff>
    </xdr:to>
    <xdr:cxnSp macro="">
      <xdr:nvCxnSpPr>
        <xdr:cNvPr id="590" name="直線コネクタ 589">
          <a:extLst>
            <a:ext uri="{FF2B5EF4-FFF2-40B4-BE49-F238E27FC236}">
              <a16:creationId xmlns:a16="http://schemas.microsoft.com/office/drawing/2014/main" id="{6702A394-9787-411D-90D4-9477838A772A}"/>
            </a:ext>
          </a:extLst>
        </xdr:cNvPr>
        <xdr:cNvCxnSpPr/>
      </xdr:nvCxnSpPr>
      <xdr:spPr>
        <a:xfrm>
          <a:off x="18656300" y="694563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591" name="n_1aveValue【認定こども園・幼稚園・保育所】&#10;一人当たり面積">
          <a:extLst>
            <a:ext uri="{FF2B5EF4-FFF2-40B4-BE49-F238E27FC236}">
              <a16:creationId xmlns:a16="http://schemas.microsoft.com/office/drawing/2014/main" id="{00BC48B0-668B-4070-AEB1-B45BF86FD4D3}"/>
            </a:ext>
          </a:extLst>
        </xdr:cNvPr>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592" name="n_2aveValue【認定こども園・幼稚園・保育所】&#10;一人当たり面積">
          <a:extLst>
            <a:ext uri="{FF2B5EF4-FFF2-40B4-BE49-F238E27FC236}">
              <a16:creationId xmlns:a16="http://schemas.microsoft.com/office/drawing/2014/main" id="{2B32D9B0-34E6-425D-88E3-9148A905ED13}"/>
            </a:ext>
          </a:extLst>
        </xdr:cNvPr>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593" name="n_3aveValue【認定こども園・幼稚園・保育所】&#10;一人当たり面積">
          <a:extLst>
            <a:ext uri="{FF2B5EF4-FFF2-40B4-BE49-F238E27FC236}">
              <a16:creationId xmlns:a16="http://schemas.microsoft.com/office/drawing/2014/main" id="{4874EB52-5ACD-4AC4-873C-20B7F5ED15E3}"/>
            </a:ext>
          </a:extLst>
        </xdr:cNvPr>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94" name="n_4aveValue【認定こども園・幼稚園・保育所】&#10;一人当たり面積">
          <a:extLst>
            <a:ext uri="{FF2B5EF4-FFF2-40B4-BE49-F238E27FC236}">
              <a16:creationId xmlns:a16="http://schemas.microsoft.com/office/drawing/2014/main" id="{4CAFC020-BA5C-4468-918C-5823CF8DE3A1}"/>
            </a:ext>
          </a:extLst>
        </xdr:cNvPr>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49547</xdr:rowOff>
    </xdr:from>
    <xdr:ext cx="469744" cy="259045"/>
    <xdr:sp macro="" textlink="">
      <xdr:nvSpPr>
        <xdr:cNvPr id="595" name="n_1mainValue【認定こども園・幼稚園・保育所】&#10;一人当たり面積">
          <a:extLst>
            <a:ext uri="{FF2B5EF4-FFF2-40B4-BE49-F238E27FC236}">
              <a16:creationId xmlns:a16="http://schemas.microsoft.com/office/drawing/2014/main" id="{62575B34-E3C5-4E36-8653-684468676283}"/>
            </a:ext>
          </a:extLst>
        </xdr:cNvPr>
        <xdr:cNvSpPr txBox="1"/>
      </xdr:nvSpPr>
      <xdr:spPr>
        <a:xfrm>
          <a:off x="210757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51833</xdr:rowOff>
    </xdr:from>
    <xdr:ext cx="469744" cy="259045"/>
    <xdr:sp macro="" textlink="">
      <xdr:nvSpPr>
        <xdr:cNvPr id="596" name="n_2mainValue【認定こども園・幼稚園・保育所】&#10;一人当たり面積">
          <a:extLst>
            <a:ext uri="{FF2B5EF4-FFF2-40B4-BE49-F238E27FC236}">
              <a16:creationId xmlns:a16="http://schemas.microsoft.com/office/drawing/2014/main" id="{36C9B9A2-4F0C-40E3-B65A-A8559E44ACC5}"/>
            </a:ext>
          </a:extLst>
        </xdr:cNvPr>
        <xdr:cNvSpPr txBox="1"/>
      </xdr:nvSpPr>
      <xdr:spPr>
        <a:xfrm>
          <a:off x="20199427" y="708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131843</xdr:rowOff>
    </xdr:from>
    <xdr:ext cx="469744" cy="259045"/>
    <xdr:sp macro="" textlink="">
      <xdr:nvSpPr>
        <xdr:cNvPr id="597" name="n_3mainValue【認定こども園・幼稚園・保育所】&#10;一人当たり面積">
          <a:extLst>
            <a:ext uri="{FF2B5EF4-FFF2-40B4-BE49-F238E27FC236}">
              <a16:creationId xmlns:a16="http://schemas.microsoft.com/office/drawing/2014/main" id="{C23AF76C-2CA2-4AFB-8FFC-9804C7B103AF}"/>
            </a:ext>
          </a:extLst>
        </xdr:cNvPr>
        <xdr:cNvSpPr txBox="1"/>
      </xdr:nvSpPr>
      <xdr:spPr>
        <a:xfrm>
          <a:off x="19310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129557</xdr:rowOff>
    </xdr:from>
    <xdr:ext cx="469744" cy="259045"/>
    <xdr:sp macro="" textlink="">
      <xdr:nvSpPr>
        <xdr:cNvPr id="598" name="n_4mainValue【認定こども園・幼稚園・保育所】&#10;一人当たり面積">
          <a:extLst>
            <a:ext uri="{FF2B5EF4-FFF2-40B4-BE49-F238E27FC236}">
              <a16:creationId xmlns:a16="http://schemas.microsoft.com/office/drawing/2014/main" id="{A35C62DA-9896-4A17-9B94-B0C3915E4D8E}"/>
            </a:ext>
          </a:extLst>
        </xdr:cNvPr>
        <xdr:cNvSpPr txBox="1"/>
      </xdr:nvSpPr>
      <xdr:spPr>
        <a:xfrm>
          <a:off x="18421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a:extLst>
            <a:ext uri="{FF2B5EF4-FFF2-40B4-BE49-F238E27FC236}">
              <a16:creationId xmlns:a16="http://schemas.microsoft.com/office/drawing/2014/main" id="{167260AB-8660-4BF3-B6F0-1BE1FACA671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a:extLst>
            <a:ext uri="{FF2B5EF4-FFF2-40B4-BE49-F238E27FC236}">
              <a16:creationId xmlns:a16="http://schemas.microsoft.com/office/drawing/2014/main" id="{F6F962B4-74B1-412D-BC04-7CB3563A975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a:extLst>
            <a:ext uri="{FF2B5EF4-FFF2-40B4-BE49-F238E27FC236}">
              <a16:creationId xmlns:a16="http://schemas.microsoft.com/office/drawing/2014/main" id="{EA82BD3C-E932-47E8-A9A3-C0C6D2A678F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a:extLst>
            <a:ext uri="{FF2B5EF4-FFF2-40B4-BE49-F238E27FC236}">
              <a16:creationId xmlns:a16="http://schemas.microsoft.com/office/drawing/2014/main" id="{43AD3D81-4D36-47D2-A665-9C46B2CB786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a:extLst>
            <a:ext uri="{FF2B5EF4-FFF2-40B4-BE49-F238E27FC236}">
              <a16:creationId xmlns:a16="http://schemas.microsoft.com/office/drawing/2014/main" id="{A9A7B395-BCC1-458D-B84C-0AC93A976EF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a:extLst>
            <a:ext uri="{FF2B5EF4-FFF2-40B4-BE49-F238E27FC236}">
              <a16:creationId xmlns:a16="http://schemas.microsoft.com/office/drawing/2014/main" id="{3F268E4C-BEFC-4CDA-92CA-280537A5FAF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a:extLst>
            <a:ext uri="{FF2B5EF4-FFF2-40B4-BE49-F238E27FC236}">
              <a16:creationId xmlns:a16="http://schemas.microsoft.com/office/drawing/2014/main" id="{C016B2B4-5DD6-4FF4-ACBC-83CD0A773D0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a:extLst>
            <a:ext uri="{FF2B5EF4-FFF2-40B4-BE49-F238E27FC236}">
              <a16:creationId xmlns:a16="http://schemas.microsoft.com/office/drawing/2014/main" id="{1507B66A-1842-4F0E-A6FC-698EAAEAF85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a:extLst>
            <a:ext uri="{FF2B5EF4-FFF2-40B4-BE49-F238E27FC236}">
              <a16:creationId xmlns:a16="http://schemas.microsoft.com/office/drawing/2014/main" id="{367E799F-7113-4945-BA1E-EEB5CD26801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a:extLst>
            <a:ext uri="{FF2B5EF4-FFF2-40B4-BE49-F238E27FC236}">
              <a16:creationId xmlns:a16="http://schemas.microsoft.com/office/drawing/2014/main" id="{F8532582-25EA-4EB5-B4CF-8BC939F6888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a:extLst>
            <a:ext uri="{FF2B5EF4-FFF2-40B4-BE49-F238E27FC236}">
              <a16:creationId xmlns:a16="http://schemas.microsoft.com/office/drawing/2014/main" id="{6564C64C-9BE1-462F-8CE5-5AA120556C2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0" name="直線コネクタ 609">
          <a:extLst>
            <a:ext uri="{FF2B5EF4-FFF2-40B4-BE49-F238E27FC236}">
              <a16:creationId xmlns:a16="http://schemas.microsoft.com/office/drawing/2014/main" id="{C3071AF1-87C6-4C93-94C1-23D886B0788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1" name="テキスト ボックス 610">
          <a:extLst>
            <a:ext uri="{FF2B5EF4-FFF2-40B4-BE49-F238E27FC236}">
              <a16:creationId xmlns:a16="http://schemas.microsoft.com/office/drawing/2014/main" id="{2333757D-6747-454B-AB65-3D53EA03D762}"/>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2" name="直線コネクタ 611">
          <a:extLst>
            <a:ext uri="{FF2B5EF4-FFF2-40B4-BE49-F238E27FC236}">
              <a16:creationId xmlns:a16="http://schemas.microsoft.com/office/drawing/2014/main" id="{35AAE894-8B29-4420-8F5F-4935D91E822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3" name="テキスト ボックス 612">
          <a:extLst>
            <a:ext uri="{FF2B5EF4-FFF2-40B4-BE49-F238E27FC236}">
              <a16:creationId xmlns:a16="http://schemas.microsoft.com/office/drawing/2014/main" id="{2B3AF7D8-85FE-4271-B407-4C51E979ED0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4" name="直線コネクタ 613">
          <a:extLst>
            <a:ext uri="{FF2B5EF4-FFF2-40B4-BE49-F238E27FC236}">
              <a16:creationId xmlns:a16="http://schemas.microsoft.com/office/drawing/2014/main" id="{1D7C9919-9C8F-4A92-8407-6A659F27594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5" name="テキスト ボックス 614">
          <a:extLst>
            <a:ext uri="{FF2B5EF4-FFF2-40B4-BE49-F238E27FC236}">
              <a16:creationId xmlns:a16="http://schemas.microsoft.com/office/drawing/2014/main" id="{A1F2CDB8-DFEB-4991-99BF-4FAAFE9ECAD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6" name="直線コネクタ 615">
          <a:extLst>
            <a:ext uri="{FF2B5EF4-FFF2-40B4-BE49-F238E27FC236}">
              <a16:creationId xmlns:a16="http://schemas.microsoft.com/office/drawing/2014/main" id="{246BA343-7A6D-403D-9839-8DF7298AB9E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7" name="テキスト ボックス 616">
          <a:extLst>
            <a:ext uri="{FF2B5EF4-FFF2-40B4-BE49-F238E27FC236}">
              <a16:creationId xmlns:a16="http://schemas.microsoft.com/office/drawing/2014/main" id="{007AF5F6-68FF-4554-BE4C-FC8E307FE69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8" name="直線コネクタ 617">
          <a:extLst>
            <a:ext uri="{FF2B5EF4-FFF2-40B4-BE49-F238E27FC236}">
              <a16:creationId xmlns:a16="http://schemas.microsoft.com/office/drawing/2014/main" id="{8F252EB2-615A-45AF-99E7-FF7F114A8FE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9" name="テキスト ボックス 618">
          <a:extLst>
            <a:ext uri="{FF2B5EF4-FFF2-40B4-BE49-F238E27FC236}">
              <a16:creationId xmlns:a16="http://schemas.microsoft.com/office/drawing/2014/main" id="{2B276EB1-482D-46BC-8044-F54E2D3FD5C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0" name="直線コネクタ 619">
          <a:extLst>
            <a:ext uri="{FF2B5EF4-FFF2-40B4-BE49-F238E27FC236}">
              <a16:creationId xmlns:a16="http://schemas.microsoft.com/office/drawing/2014/main" id="{1FD1C4F6-B31F-4D4E-B95F-A9D3588C36F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1" name="テキスト ボックス 620">
          <a:extLst>
            <a:ext uri="{FF2B5EF4-FFF2-40B4-BE49-F238E27FC236}">
              <a16:creationId xmlns:a16="http://schemas.microsoft.com/office/drawing/2014/main" id="{45319992-276A-4C50-A0A7-6409FCF384D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a:extLst>
            <a:ext uri="{FF2B5EF4-FFF2-40B4-BE49-F238E27FC236}">
              <a16:creationId xmlns:a16="http://schemas.microsoft.com/office/drawing/2014/main" id="{74BB6CE9-654B-4620-B554-72AEDBA885A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623" name="直線コネクタ 622">
          <a:extLst>
            <a:ext uri="{FF2B5EF4-FFF2-40B4-BE49-F238E27FC236}">
              <a16:creationId xmlns:a16="http://schemas.microsoft.com/office/drawing/2014/main" id="{2027663B-144B-48FE-A036-2BB4FD2F603E}"/>
            </a:ext>
          </a:extLst>
        </xdr:cNvPr>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624" name="【学校施設】&#10;有形固定資産減価償却率最小値テキスト">
          <a:extLst>
            <a:ext uri="{FF2B5EF4-FFF2-40B4-BE49-F238E27FC236}">
              <a16:creationId xmlns:a16="http://schemas.microsoft.com/office/drawing/2014/main" id="{84D9B75A-3600-49F3-8F7F-1AF9F8786E23}"/>
            </a:ext>
          </a:extLst>
        </xdr:cNvPr>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625" name="直線コネクタ 624">
          <a:extLst>
            <a:ext uri="{FF2B5EF4-FFF2-40B4-BE49-F238E27FC236}">
              <a16:creationId xmlns:a16="http://schemas.microsoft.com/office/drawing/2014/main" id="{156B3D35-DE6C-4221-B67D-A7A7826A2A9F}"/>
            </a:ext>
          </a:extLst>
        </xdr:cNvPr>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626" name="【学校施設】&#10;有形固定資産減価償却率最大値テキスト">
          <a:extLst>
            <a:ext uri="{FF2B5EF4-FFF2-40B4-BE49-F238E27FC236}">
              <a16:creationId xmlns:a16="http://schemas.microsoft.com/office/drawing/2014/main" id="{3168C05A-E092-475C-BF2F-1BD1EE08A215}"/>
            </a:ext>
          </a:extLst>
        </xdr:cNvPr>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627" name="直線コネクタ 626">
          <a:extLst>
            <a:ext uri="{FF2B5EF4-FFF2-40B4-BE49-F238E27FC236}">
              <a16:creationId xmlns:a16="http://schemas.microsoft.com/office/drawing/2014/main" id="{4B340FC3-36CC-40AE-A43C-41A285A6BC5E}"/>
            </a:ext>
          </a:extLst>
        </xdr:cNvPr>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628" name="【学校施設】&#10;有形固定資産減価償却率平均値テキスト">
          <a:extLst>
            <a:ext uri="{FF2B5EF4-FFF2-40B4-BE49-F238E27FC236}">
              <a16:creationId xmlns:a16="http://schemas.microsoft.com/office/drawing/2014/main" id="{E38F4E51-0FFE-4104-8540-D963A2E19149}"/>
            </a:ext>
          </a:extLst>
        </xdr:cNvPr>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29" name="フローチャート: 判断 628">
          <a:extLst>
            <a:ext uri="{FF2B5EF4-FFF2-40B4-BE49-F238E27FC236}">
              <a16:creationId xmlns:a16="http://schemas.microsoft.com/office/drawing/2014/main" id="{5AF53146-7BFD-4E6A-982C-314D3FD99440}"/>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30" name="フローチャート: 判断 629">
          <a:extLst>
            <a:ext uri="{FF2B5EF4-FFF2-40B4-BE49-F238E27FC236}">
              <a16:creationId xmlns:a16="http://schemas.microsoft.com/office/drawing/2014/main" id="{D32C74F9-B886-44E4-8698-4EAABD4F385E}"/>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631" name="フローチャート: 判断 630">
          <a:extLst>
            <a:ext uri="{FF2B5EF4-FFF2-40B4-BE49-F238E27FC236}">
              <a16:creationId xmlns:a16="http://schemas.microsoft.com/office/drawing/2014/main" id="{FC62BB2D-A0EE-468D-A648-59F57D79F5F2}"/>
            </a:ext>
          </a:extLst>
        </xdr:cNvPr>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632" name="フローチャート: 判断 631">
          <a:extLst>
            <a:ext uri="{FF2B5EF4-FFF2-40B4-BE49-F238E27FC236}">
              <a16:creationId xmlns:a16="http://schemas.microsoft.com/office/drawing/2014/main" id="{FC6A86CF-64AF-46FB-BDBC-8347970A17D4}"/>
            </a:ext>
          </a:extLst>
        </xdr:cNvPr>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633" name="フローチャート: 判断 632">
          <a:extLst>
            <a:ext uri="{FF2B5EF4-FFF2-40B4-BE49-F238E27FC236}">
              <a16:creationId xmlns:a16="http://schemas.microsoft.com/office/drawing/2014/main" id="{BEFDD6B9-50DF-46A6-850D-F35926518004}"/>
            </a:ext>
          </a:extLst>
        </xdr:cNvPr>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6968F4C5-7CE7-493B-BF64-B4FED275940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A135966B-08D2-4264-AA01-CFFDB90A2B1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795C6EB3-EB61-4F7F-AD1E-203144692CB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CC60AA96-9835-4C3B-AEAD-1B602A83047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A1D94E13-8A31-46E0-894D-572A1CED10B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xdr:rowOff>
    </xdr:from>
    <xdr:to>
      <xdr:col>85</xdr:col>
      <xdr:colOff>177800</xdr:colOff>
      <xdr:row>59</xdr:row>
      <xdr:rowOff>115570</xdr:rowOff>
    </xdr:to>
    <xdr:sp macro="" textlink="">
      <xdr:nvSpPr>
        <xdr:cNvPr id="639" name="楕円 638">
          <a:extLst>
            <a:ext uri="{FF2B5EF4-FFF2-40B4-BE49-F238E27FC236}">
              <a16:creationId xmlns:a16="http://schemas.microsoft.com/office/drawing/2014/main" id="{CE483296-5976-469F-9FD6-085993C9E972}"/>
            </a:ext>
          </a:extLst>
        </xdr:cNvPr>
        <xdr:cNvSpPr/>
      </xdr:nvSpPr>
      <xdr:spPr>
        <a:xfrm>
          <a:off x="162687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36847</xdr:rowOff>
    </xdr:from>
    <xdr:ext cx="405111" cy="259045"/>
    <xdr:sp macro="" textlink="">
      <xdr:nvSpPr>
        <xdr:cNvPr id="640" name="【学校施設】&#10;有形固定資産減価償却率該当値テキスト">
          <a:extLst>
            <a:ext uri="{FF2B5EF4-FFF2-40B4-BE49-F238E27FC236}">
              <a16:creationId xmlns:a16="http://schemas.microsoft.com/office/drawing/2014/main" id="{DC66F5BD-4C3D-4752-AFCE-D7A46DC45E4B}"/>
            </a:ext>
          </a:extLst>
        </xdr:cNvPr>
        <xdr:cNvSpPr txBox="1"/>
      </xdr:nvSpPr>
      <xdr:spPr>
        <a:xfrm>
          <a:off x="16357600"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145415</xdr:rowOff>
    </xdr:from>
    <xdr:to>
      <xdr:col>81</xdr:col>
      <xdr:colOff>101600</xdr:colOff>
      <xdr:row>59</xdr:row>
      <xdr:rowOff>75565</xdr:rowOff>
    </xdr:to>
    <xdr:sp macro="" textlink="">
      <xdr:nvSpPr>
        <xdr:cNvPr id="641" name="楕円 640">
          <a:extLst>
            <a:ext uri="{FF2B5EF4-FFF2-40B4-BE49-F238E27FC236}">
              <a16:creationId xmlns:a16="http://schemas.microsoft.com/office/drawing/2014/main" id="{D29A3ECB-C760-4BFC-868C-8AA11665FDE3}"/>
            </a:ext>
          </a:extLst>
        </xdr:cNvPr>
        <xdr:cNvSpPr/>
      </xdr:nvSpPr>
      <xdr:spPr>
        <a:xfrm>
          <a:off x="15430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24765</xdr:rowOff>
    </xdr:from>
    <xdr:to>
      <xdr:col>85</xdr:col>
      <xdr:colOff>127000</xdr:colOff>
      <xdr:row>59</xdr:row>
      <xdr:rowOff>64770</xdr:rowOff>
    </xdr:to>
    <xdr:cxnSp macro="">
      <xdr:nvCxnSpPr>
        <xdr:cNvPr id="642" name="直線コネクタ 641">
          <a:extLst>
            <a:ext uri="{FF2B5EF4-FFF2-40B4-BE49-F238E27FC236}">
              <a16:creationId xmlns:a16="http://schemas.microsoft.com/office/drawing/2014/main" id="{7F110F01-8BE7-417C-A277-0C225C21F986}"/>
            </a:ext>
          </a:extLst>
        </xdr:cNvPr>
        <xdr:cNvCxnSpPr/>
      </xdr:nvCxnSpPr>
      <xdr:spPr>
        <a:xfrm>
          <a:off x="15481300" y="1014031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107315</xdr:rowOff>
    </xdr:from>
    <xdr:to>
      <xdr:col>76</xdr:col>
      <xdr:colOff>165100</xdr:colOff>
      <xdr:row>59</xdr:row>
      <xdr:rowOff>37465</xdr:rowOff>
    </xdr:to>
    <xdr:sp macro="" textlink="">
      <xdr:nvSpPr>
        <xdr:cNvPr id="643" name="楕円 642">
          <a:extLst>
            <a:ext uri="{FF2B5EF4-FFF2-40B4-BE49-F238E27FC236}">
              <a16:creationId xmlns:a16="http://schemas.microsoft.com/office/drawing/2014/main" id="{3C0C651A-0A2B-4799-B954-B38B2E7D12DB}"/>
            </a:ext>
          </a:extLst>
        </xdr:cNvPr>
        <xdr:cNvSpPr/>
      </xdr:nvSpPr>
      <xdr:spPr>
        <a:xfrm>
          <a:off x="14541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158115</xdr:rowOff>
    </xdr:from>
    <xdr:to>
      <xdr:col>81</xdr:col>
      <xdr:colOff>50800</xdr:colOff>
      <xdr:row>59</xdr:row>
      <xdr:rowOff>24765</xdr:rowOff>
    </xdr:to>
    <xdr:cxnSp macro="">
      <xdr:nvCxnSpPr>
        <xdr:cNvPr id="644" name="直線コネクタ 643">
          <a:extLst>
            <a:ext uri="{FF2B5EF4-FFF2-40B4-BE49-F238E27FC236}">
              <a16:creationId xmlns:a16="http://schemas.microsoft.com/office/drawing/2014/main" id="{053A1E0E-C912-49D8-8160-8F608FE553A3}"/>
            </a:ext>
          </a:extLst>
        </xdr:cNvPr>
        <xdr:cNvCxnSpPr/>
      </xdr:nvCxnSpPr>
      <xdr:spPr>
        <a:xfrm>
          <a:off x="14592300" y="101022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84455</xdr:rowOff>
    </xdr:from>
    <xdr:to>
      <xdr:col>72</xdr:col>
      <xdr:colOff>38100</xdr:colOff>
      <xdr:row>59</xdr:row>
      <xdr:rowOff>14605</xdr:rowOff>
    </xdr:to>
    <xdr:sp macro="" textlink="">
      <xdr:nvSpPr>
        <xdr:cNvPr id="645" name="楕円 644">
          <a:extLst>
            <a:ext uri="{FF2B5EF4-FFF2-40B4-BE49-F238E27FC236}">
              <a16:creationId xmlns:a16="http://schemas.microsoft.com/office/drawing/2014/main" id="{E9DA8B9A-751E-4586-8672-938350436AAD}"/>
            </a:ext>
          </a:extLst>
        </xdr:cNvPr>
        <xdr:cNvSpPr/>
      </xdr:nvSpPr>
      <xdr:spPr>
        <a:xfrm>
          <a:off x="13652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135255</xdr:rowOff>
    </xdr:from>
    <xdr:to>
      <xdr:col>76</xdr:col>
      <xdr:colOff>114300</xdr:colOff>
      <xdr:row>58</xdr:row>
      <xdr:rowOff>158115</xdr:rowOff>
    </xdr:to>
    <xdr:cxnSp macro="">
      <xdr:nvCxnSpPr>
        <xdr:cNvPr id="646" name="直線コネクタ 645">
          <a:extLst>
            <a:ext uri="{FF2B5EF4-FFF2-40B4-BE49-F238E27FC236}">
              <a16:creationId xmlns:a16="http://schemas.microsoft.com/office/drawing/2014/main" id="{C1A8044C-40CD-46C6-8719-7047BB6BE479}"/>
            </a:ext>
          </a:extLst>
        </xdr:cNvPr>
        <xdr:cNvCxnSpPr/>
      </xdr:nvCxnSpPr>
      <xdr:spPr>
        <a:xfrm>
          <a:off x="13703300" y="100793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120650</xdr:rowOff>
    </xdr:from>
    <xdr:to>
      <xdr:col>67</xdr:col>
      <xdr:colOff>101600</xdr:colOff>
      <xdr:row>58</xdr:row>
      <xdr:rowOff>50800</xdr:rowOff>
    </xdr:to>
    <xdr:sp macro="" textlink="">
      <xdr:nvSpPr>
        <xdr:cNvPr id="647" name="楕円 646">
          <a:extLst>
            <a:ext uri="{FF2B5EF4-FFF2-40B4-BE49-F238E27FC236}">
              <a16:creationId xmlns:a16="http://schemas.microsoft.com/office/drawing/2014/main" id="{B42020E2-C74E-4232-8CA9-869B04972BBE}"/>
            </a:ext>
          </a:extLst>
        </xdr:cNvPr>
        <xdr:cNvSpPr/>
      </xdr:nvSpPr>
      <xdr:spPr>
        <a:xfrm>
          <a:off x="12763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0</xdr:rowOff>
    </xdr:from>
    <xdr:to>
      <xdr:col>71</xdr:col>
      <xdr:colOff>177800</xdr:colOff>
      <xdr:row>58</xdr:row>
      <xdr:rowOff>135255</xdr:rowOff>
    </xdr:to>
    <xdr:cxnSp macro="">
      <xdr:nvCxnSpPr>
        <xdr:cNvPr id="648" name="直線コネクタ 647">
          <a:extLst>
            <a:ext uri="{FF2B5EF4-FFF2-40B4-BE49-F238E27FC236}">
              <a16:creationId xmlns:a16="http://schemas.microsoft.com/office/drawing/2014/main" id="{48282CA1-A2BE-4806-BBDC-92F12B5B511D}"/>
            </a:ext>
          </a:extLst>
        </xdr:cNvPr>
        <xdr:cNvCxnSpPr/>
      </xdr:nvCxnSpPr>
      <xdr:spPr>
        <a:xfrm>
          <a:off x="12814300" y="9944100"/>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649" name="n_1aveValue【学校施設】&#10;有形固定資産減価償却率">
          <a:extLst>
            <a:ext uri="{FF2B5EF4-FFF2-40B4-BE49-F238E27FC236}">
              <a16:creationId xmlns:a16="http://schemas.microsoft.com/office/drawing/2014/main" id="{22AB0623-A260-409D-A27B-A802CC760246}"/>
            </a:ext>
          </a:extLst>
        </xdr:cNvPr>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650" name="n_2aveValue【学校施設】&#10;有形固定資産減価償却率">
          <a:extLst>
            <a:ext uri="{FF2B5EF4-FFF2-40B4-BE49-F238E27FC236}">
              <a16:creationId xmlns:a16="http://schemas.microsoft.com/office/drawing/2014/main" id="{70155DC6-F41C-42FE-8F22-EA1763EB43EA}"/>
            </a:ext>
          </a:extLst>
        </xdr:cNvPr>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651" name="n_3aveValue【学校施設】&#10;有形固定資産減価償却率">
          <a:extLst>
            <a:ext uri="{FF2B5EF4-FFF2-40B4-BE49-F238E27FC236}">
              <a16:creationId xmlns:a16="http://schemas.microsoft.com/office/drawing/2014/main" id="{06A25E5A-1CD8-4F1B-B939-7F424C4098E4}"/>
            </a:ext>
          </a:extLst>
        </xdr:cNvPr>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9542</xdr:rowOff>
    </xdr:from>
    <xdr:ext cx="405111" cy="259045"/>
    <xdr:sp macro="" textlink="">
      <xdr:nvSpPr>
        <xdr:cNvPr id="652" name="n_4aveValue【学校施設】&#10;有形固定資産減価償却率">
          <a:extLst>
            <a:ext uri="{FF2B5EF4-FFF2-40B4-BE49-F238E27FC236}">
              <a16:creationId xmlns:a16="http://schemas.microsoft.com/office/drawing/2014/main" id="{5B4D1F15-6055-45D3-8CE0-3AF4A41E1953}"/>
            </a:ext>
          </a:extLst>
        </xdr:cNvPr>
        <xdr:cNvSpPr txBox="1"/>
      </xdr:nvSpPr>
      <xdr:spPr>
        <a:xfrm>
          <a:off x="12611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92092</xdr:rowOff>
    </xdr:from>
    <xdr:ext cx="405111" cy="259045"/>
    <xdr:sp macro="" textlink="">
      <xdr:nvSpPr>
        <xdr:cNvPr id="653" name="n_1mainValue【学校施設】&#10;有形固定資産減価償却率">
          <a:extLst>
            <a:ext uri="{FF2B5EF4-FFF2-40B4-BE49-F238E27FC236}">
              <a16:creationId xmlns:a16="http://schemas.microsoft.com/office/drawing/2014/main" id="{66D2A260-B15C-4311-BC91-8EA25FA5C837}"/>
            </a:ext>
          </a:extLst>
        </xdr:cNvPr>
        <xdr:cNvSpPr txBox="1"/>
      </xdr:nvSpPr>
      <xdr:spPr>
        <a:xfrm>
          <a:off x="15266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53992</xdr:rowOff>
    </xdr:from>
    <xdr:ext cx="405111" cy="259045"/>
    <xdr:sp macro="" textlink="">
      <xdr:nvSpPr>
        <xdr:cNvPr id="654" name="n_2mainValue【学校施設】&#10;有形固定資産減価償却率">
          <a:extLst>
            <a:ext uri="{FF2B5EF4-FFF2-40B4-BE49-F238E27FC236}">
              <a16:creationId xmlns:a16="http://schemas.microsoft.com/office/drawing/2014/main" id="{E4BBAF46-FC13-4D8C-8231-2E5BA0C76720}"/>
            </a:ext>
          </a:extLst>
        </xdr:cNvPr>
        <xdr:cNvSpPr txBox="1"/>
      </xdr:nvSpPr>
      <xdr:spPr>
        <a:xfrm>
          <a:off x="14389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31132</xdr:rowOff>
    </xdr:from>
    <xdr:ext cx="405111" cy="259045"/>
    <xdr:sp macro="" textlink="">
      <xdr:nvSpPr>
        <xdr:cNvPr id="655" name="n_3mainValue【学校施設】&#10;有形固定資産減価償却率">
          <a:extLst>
            <a:ext uri="{FF2B5EF4-FFF2-40B4-BE49-F238E27FC236}">
              <a16:creationId xmlns:a16="http://schemas.microsoft.com/office/drawing/2014/main" id="{8491136C-B164-48AA-8713-3DE15F260E2D}"/>
            </a:ext>
          </a:extLst>
        </xdr:cNvPr>
        <xdr:cNvSpPr txBox="1"/>
      </xdr:nvSpPr>
      <xdr:spPr>
        <a:xfrm>
          <a:off x="13500744"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67327</xdr:rowOff>
    </xdr:from>
    <xdr:ext cx="405111" cy="259045"/>
    <xdr:sp macro="" textlink="">
      <xdr:nvSpPr>
        <xdr:cNvPr id="656" name="n_4mainValue【学校施設】&#10;有形固定資産減価償却率">
          <a:extLst>
            <a:ext uri="{FF2B5EF4-FFF2-40B4-BE49-F238E27FC236}">
              <a16:creationId xmlns:a16="http://schemas.microsoft.com/office/drawing/2014/main" id="{DA603C0A-A232-49C1-9E7F-AB10E40DA288}"/>
            </a:ext>
          </a:extLst>
        </xdr:cNvPr>
        <xdr:cNvSpPr txBox="1"/>
      </xdr:nvSpPr>
      <xdr:spPr>
        <a:xfrm>
          <a:off x="12611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1D2F0EB0-D310-4EF7-B476-C9D7E6BEB9C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EA6CB917-1FC3-492A-870A-96767464D45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7E90AC23-C201-4145-A14A-E1715F47F50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40D115E7-90EF-42A8-80FE-AC994B7BD42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587B6B1E-00D8-44E8-BBC1-670228955B6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D0D87728-5DE5-4BDB-BAB2-AACD72A8A64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F9661D7E-38FB-4B9F-A99B-5DEC1D82F65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B99FA49B-F76D-4BFD-AFEF-06C26077144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F1664E99-0C5D-4741-AB75-F0EC632E5A0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76554C0E-772B-469B-AAF4-36C0E915FAF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7" name="直線コネクタ 666">
          <a:extLst>
            <a:ext uri="{FF2B5EF4-FFF2-40B4-BE49-F238E27FC236}">
              <a16:creationId xmlns:a16="http://schemas.microsoft.com/office/drawing/2014/main" id="{29D7CD64-A4CD-46C7-A89E-FF4E86462C2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8" name="テキスト ボックス 667">
          <a:extLst>
            <a:ext uri="{FF2B5EF4-FFF2-40B4-BE49-F238E27FC236}">
              <a16:creationId xmlns:a16="http://schemas.microsoft.com/office/drawing/2014/main" id="{5CE294F7-EDC6-49AE-9528-AEB832E1226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9" name="直線コネクタ 668">
          <a:extLst>
            <a:ext uri="{FF2B5EF4-FFF2-40B4-BE49-F238E27FC236}">
              <a16:creationId xmlns:a16="http://schemas.microsoft.com/office/drawing/2014/main" id="{54B32361-F1E6-499D-BC82-01B10A7D0F2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0" name="テキスト ボックス 669">
          <a:extLst>
            <a:ext uri="{FF2B5EF4-FFF2-40B4-BE49-F238E27FC236}">
              <a16:creationId xmlns:a16="http://schemas.microsoft.com/office/drawing/2014/main" id="{CE6260C4-5576-4B57-9E75-7DEF912C76D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1" name="直線コネクタ 670">
          <a:extLst>
            <a:ext uri="{FF2B5EF4-FFF2-40B4-BE49-F238E27FC236}">
              <a16:creationId xmlns:a16="http://schemas.microsoft.com/office/drawing/2014/main" id="{313A238E-E050-4DCD-882B-C8372C132A4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2" name="テキスト ボックス 671">
          <a:extLst>
            <a:ext uri="{FF2B5EF4-FFF2-40B4-BE49-F238E27FC236}">
              <a16:creationId xmlns:a16="http://schemas.microsoft.com/office/drawing/2014/main" id="{E50CE952-4CDB-4A7D-849D-71B4D7524B2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3" name="直線コネクタ 672">
          <a:extLst>
            <a:ext uri="{FF2B5EF4-FFF2-40B4-BE49-F238E27FC236}">
              <a16:creationId xmlns:a16="http://schemas.microsoft.com/office/drawing/2014/main" id="{1E3B6F23-9DE3-4828-8537-D2E6158EADC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4" name="テキスト ボックス 673">
          <a:extLst>
            <a:ext uri="{FF2B5EF4-FFF2-40B4-BE49-F238E27FC236}">
              <a16:creationId xmlns:a16="http://schemas.microsoft.com/office/drawing/2014/main" id="{F0FF25C3-1C20-42A5-99F2-DFE1134A8E4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5" name="直線コネクタ 674">
          <a:extLst>
            <a:ext uri="{FF2B5EF4-FFF2-40B4-BE49-F238E27FC236}">
              <a16:creationId xmlns:a16="http://schemas.microsoft.com/office/drawing/2014/main" id="{0A8516DD-111F-429F-AD11-8D9FC9E8341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6" name="テキスト ボックス 675">
          <a:extLst>
            <a:ext uri="{FF2B5EF4-FFF2-40B4-BE49-F238E27FC236}">
              <a16:creationId xmlns:a16="http://schemas.microsoft.com/office/drawing/2014/main" id="{FF908640-826D-4D4D-99C1-D411B8E2FF4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a:extLst>
            <a:ext uri="{FF2B5EF4-FFF2-40B4-BE49-F238E27FC236}">
              <a16:creationId xmlns:a16="http://schemas.microsoft.com/office/drawing/2014/main" id="{2F5B0CEF-D280-471F-8925-CD1A1233711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a:extLst>
            <a:ext uri="{FF2B5EF4-FFF2-40B4-BE49-F238E27FC236}">
              <a16:creationId xmlns:a16="http://schemas.microsoft.com/office/drawing/2014/main" id="{393A3090-EF6E-4E25-91DE-28A3D5AA276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a:extLst>
            <a:ext uri="{FF2B5EF4-FFF2-40B4-BE49-F238E27FC236}">
              <a16:creationId xmlns:a16="http://schemas.microsoft.com/office/drawing/2014/main" id="{6555B15C-3ED1-42CE-90FB-033C73F516C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680" name="直線コネクタ 679">
          <a:extLst>
            <a:ext uri="{FF2B5EF4-FFF2-40B4-BE49-F238E27FC236}">
              <a16:creationId xmlns:a16="http://schemas.microsoft.com/office/drawing/2014/main" id="{290A06D6-A1A5-4731-AC37-9C9903607D35}"/>
            </a:ext>
          </a:extLst>
        </xdr:cNvPr>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681" name="【学校施設】&#10;一人当たり面積最小値テキスト">
          <a:extLst>
            <a:ext uri="{FF2B5EF4-FFF2-40B4-BE49-F238E27FC236}">
              <a16:creationId xmlns:a16="http://schemas.microsoft.com/office/drawing/2014/main" id="{D775FC9F-D78E-47F2-99B8-8799CAECFB1C}"/>
            </a:ext>
          </a:extLst>
        </xdr:cNvPr>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682" name="直線コネクタ 681">
          <a:extLst>
            <a:ext uri="{FF2B5EF4-FFF2-40B4-BE49-F238E27FC236}">
              <a16:creationId xmlns:a16="http://schemas.microsoft.com/office/drawing/2014/main" id="{E213680E-4B30-429E-AD0B-8FBCA2D2067F}"/>
            </a:ext>
          </a:extLst>
        </xdr:cNvPr>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683" name="【学校施設】&#10;一人当たり面積最大値テキスト">
          <a:extLst>
            <a:ext uri="{FF2B5EF4-FFF2-40B4-BE49-F238E27FC236}">
              <a16:creationId xmlns:a16="http://schemas.microsoft.com/office/drawing/2014/main" id="{1B8B11DD-E2C1-414B-9CAB-0431665F558E}"/>
            </a:ext>
          </a:extLst>
        </xdr:cNvPr>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684" name="直線コネクタ 683">
          <a:extLst>
            <a:ext uri="{FF2B5EF4-FFF2-40B4-BE49-F238E27FC236}">
              <a16:creationId xmlns:a16="http://schemas.microsoft.com/office/drawing/2014/main" id="{FB8A5C6D-DEB7-4756-A19B-AF44234A0E6B}"/>
            </a:ext>
          </a:extLst>
        </xdr:cNvPr>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685" name="【学校施設】&#10;一人当たり面積平均値テキスト">
          <a:extLst>
            <a:ext uri="{FF2B5EF4-FFF2-40B4-BE49-F238E27FC236}">
              <a16:creationId xmlns:a16="http://schemas.microsoft.com/office/drawing/2014/main" id="{270947BA-1D27-4111-9230-3358827CC8B8}"/>
            </a:ext>
          </a:extLst>
        </xdr:cNvPr>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686" name="フローチャート: 判断 685">
          <a:extLst>
            <a:ext uri="{FF2B5EF4-FFF2-40B4-BE49-F238E27FC236}">
              <a16:creationId xmlns:a16="http://schemas.microsoft.com/office/drawing/2014/main" id="{A2B76A0B-E7AC-41B5-BCF5-C83F1795DF6F}"/>
            </a:ext>
          </a:extLst>
        </xdr:cNvPr>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687" name="フローチャート: 判断 686">
          <a:extLst>
            <a:ext uri="{FF2B5EF4-FFF2-40B4-BE49-F238E27FC236}">
              <a16:creationId xmlns:a16="http://schemas.microsoft.com/office/drawing/2014/main" id="{B687224F-5591-4D72-8BF7-D8E6D027DAB8}"/>
            </a:ext>
          </a:extLst>
        </xdr:cNvPr>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688" name="フローチャート: 判断 687">
          <a:extLst>
            <a:ext uri="{FF2B5EF4-FFF2-40B4-BE49-F238E27FC236}">
              <a16:creationId xmlns:a16="http://schemas.microsoft.com/office/drawing/2014/main" id="{05FEFA47-AF50-45E1-B96A-9491D30E802B}"/>
            </a:ext>
          </a:extLst>
        </xdr:cNvPr>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689" name="フローチャート: 判断 688">
          <a:extLst>
            <a:ext uri="{FF2B5EF4-FFF2-40B4-BE49-F238E27FC236}">
              <a16:creationId xmlns:a16="http://schemas.microsoft.com/office/drawing/2014/main" id="{C4D25EBD-DBFC-42B7-9303-07F310EA4095}"/>
            </a:ext>
          </a:extLst>
        </xdr:cNvPr>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690" name="フローチャート: 判断 689">
          <a:extLst>
            <a:ext uri="{FF2B5EF4-FFF2-40B4-BE49-F238E27FC236}">
              <a16:creationId xmlns:a16="http://schemas.microsoft.com/office/drawing/2014/main" id="{39566F24-2162-4BB9-BDAD-214D37A39846}"/>
            </a:ext>
          </a:extLst>
        </xdr:cNvPr>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619E9455-5C17-4A10-936F-B47B0552495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3F181BC7-6156-483B-A10A-162B0C3ED0B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B7F3C178-C9F4-4A5C-9EBC-59E214438E9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86AC0E63-022F-4EF1-A376-C8A65766739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BC39FEFD-5AA1-4995-928F-569C6799826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160655</xdr:rowOff>
    </xdr:from>
    <xdr:to>
      <xdr:col>116</xdr:col>
      <xdr:colOff>114300</xdr:colOff>
      <xdr:row>61</xdr:row>
      <xdr:rowOff>90805</xdr:rowOff>
    </xdr:to>
    <xdr:sp macro="" textlink="">
      <xdr:nvSpPr>
        <xdr:cNvPr id="696" name="楕円 695">
          <a:extLst>
            <a:ext uri="{FF2B5EF4-FFF2-40B4-BE49-F238E27FC236}">
              <a16:creationId xmlns:a16="http://schemas.microsoft.com/office/drawing/2014/main" id="{85FBDF43-4535-4D47-95A0-74EB970BC94B}"/>
            </a:ext>
          </a:extLst>
        </xdr:cNvPr>
        <xdr:cNvSpPr/>
      </xdr:nvSpPr>
      <xdr:spPr>
        <a:xfrm>
          <a:off x="221107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12082</xdr:rowOff>
    </xdr:from>
    <xdr:ext cx="469744" cy="259045"/>
    <xdr:sp macro="" textlink="">
      <xdr:nvSpPr>
        <xdr:cNvPr id="697" name="【学校施設】&#10;一人当たり面積該当値テキスト">
          <a:extLst>
            <a:ext uri="{FF2B5EF4-FFF2-40B4-BE49-F238E27FC236}">
              <a16:creationId xmlns:a16="http://schemas.microsoft.com/office/drawing/2014/main" id="{46F272F2-EEF3-4188-93C9-5C49190B4C78}"/>
            </a:ext>
          </a:extLst>
        </xdr:cNvPr>
        <xdr:cNvSpPr txBox="1"/>
      </xdr:nvSpPr>
      <xdr:spPr>
        <a:xfrm>
          <a:off x="22199600" y="1029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156464</xdr:rowOff>
    </xdr:from>
    <xdr:to>
      <xdr:col>112</xdr:col>
      <xdr:colOff>38100</xdr:colOff>
      <xdr:row>61</xdr:row>
      <xdr:rowOff>86614</xdr:rowOff>
    </xdr:to>
    <xdr:sp macro="" textlink="">
      <xdr:nvSpPr>
        <xdr:cNvPr id="698" name="楕円 697">
          <a:extLst>
            <a:ext uri="{FF2B5EF4-FFF2-40B4-BE49-F238E27FC236}">
              <a16:creationId xmlns:a16="http://schemas.microsoft.com/office/drawing/2014/main" id="{FCB0783B-32DB-43C5-8B15-01106C45998F}"/>
            </a:ext>
          </a:extLst>
        </xdr:cNvPr>
        <xdr:cNvSpPr/>
      </xdr:nvSpPr>
      <xdr:spPr>
        <a:xfrm>
          <a:off x="21272500" y="1044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35814</xdr:rowOff>
    </xdr:from>
    <xdr:to>
      <xdr:col>116</xdr:col>
      <xdr:colOff>63500</xdr:colOff>
      <xdr:row>61</xdr:row>
      <xdr:rowOff>40005</xdr:rowOff>
    </xdr:to>
    <xdr:cxnSp macro="">
      <xdr:nvCxnSpPr>
        <xdr:cNvPr id="699" name="直線コネクタ 698">
          <a:extLst>
            <a:ext uri="{FF2B5EF4-FFF2-40B4-BE49-F238E27FC236}">
              <a16:creationId xmlns:a16="http://schemas.microsoft.com/office/drawing/2014/main" id="{94EB64D9-7744-4B14-A2C0-C59257F8950C}"/>
            </a:ext>
          </a:extLst>
        </xdr:cNvPr>
        <xdr:cNvCxnSpPr/>
      </xdr:nvCxnSpPr>
      <xdr:spPr>
        <a:xfrm>
          <a:off x="21323300" y="10494264"/>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141605</xdr:rowOff>
    </xdr:from>
    <xdr:to>
      <xdr:col>107</xdr:col>
      <xdr:colOff>101600</xdr:colOff>
      <xdr:row>61</xdr:row>
      <xdr:rowOff>71755</xdr:rowOff>
    </xdr:to>
    <xdr:sp macro="" textlink="">
      <xdr:nvSpPr>
        <xdr:cNvPr id="700" name="楕円 699">
          <a:extLst>
            <a:ext uri="{FF2B5EF4-FFF2-40B4-BE49-F238E27FC236}">
              <a16:creationId xmlns:a16="http://schemas.microsoft.com/office/drawing/2014/main" id="{FE522DC7-B4B6-4D27-A8D3-F90A8C632E34}"/>
            </a:ext>
          </a:extLst>
        </xdr:cNvPr>
        <xdr:cNvSpPr/>
      </xdr:nvSpPr>
      <xdr:spPr>
        <a:xfrm>
          <a:off x="20383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20955</xdr:rowOff>
    </xdr:from>
    <xdr:to>
      <xdr:col>111</xdr:col>
      <xdr:colOff>177800</xdr:colOff>
      <xdr:row>61</xdr:row>
      <xdr:rowOff>35814</xdr:rowOff>
    </xdr:to>
    <xdr:cxnSp macro="">
      <xdr:nvCxnSpPr>
        <xdr:cNvPr id="701" name="直線コネクタ 700">
          <a:extLst>
            <a:ext uri="{FF2B5EF4-FFF2-40B4-BE49-F238E27FC236}">
              <a16:creationId xmlns:a16="http://schemas.microsoft.com/office/drawing/2014/main" id="{51419875-E6B4-46B8-BA8B-CB87680A428E}"/>
            </a:ext>
          </a:extLst>
        </xdr:cNvPr>
        <xdr:cNvCxnSpPr/>
      </xdr:nvCxnSpPr>
      <xdr:spPr>
        <a:xfrm>
          <a:off x="20434300" y="10479405"/>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79883</xdr:rowOff>
    </xdr:from>
    <xdr:to>
      <xdr:col>102</xdr:col>
      <xdr:colOff>165100</xdr:colOff>
      <xdr:row>60</xdr:row>
      <xdr:rowOff>10033</xdr:rowOff>
    </xdr:to>
    <xdr:sp macro="" textlink="">
      <xdr:nvSpPr>
        <xdr:cNvPr id="702" name="楕円 701">
          <a:extLst>
            <a:ext uri="{FF2B5EF4-FFF2-40B4-BE49-F238E27FC236}">
              <a16:creationId xmlns:a16="http://schemas.microsoft.com/office/drawing/2014/main" id="{B19F9988-03E0-45DD-AF90-3C74C4FC3A2D}"/>
            </a:ext>
          </a:extLst>
        </xdr:cNvPr>
        <xdr:cNvSpPr/>
      </xdr:nvSpPr>
      <xdr:spPr>
        <a:xfrm>
          <a:off x="19494500" y="1019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130683</xdr:rowOff>
    </xdr:from>
    <xdr:to>
      <xdr:col>107</xdr:col>
      <xdr:colOff>50800</xdr:colOff>
      <xdr:row>61</xdr:row>
      <xdr:rowOff>20955</xdr:rowOff>
    </xdr:to>
    <xdr:cxnSp macro="">
      <xdr:nvCxnSpPr>
        <xdr:cNvPr id="703" name="直線コネクタ 702">
          <a:extLst>
            <a:ext uri="{FF2B5EF4-FFF2-40B4-BE49-F238E27FC236}">
              <a16:creationId xmlns:a16="http://schemas.microsoft.com/office/drawing/2014/main" id="{39BF35CE-1218-408E-A53A-A0CFFDF6B9BD}"/>
            </a:ext>
          </a:extLst>
        </xdr:cNvPr>
        <xdr:cNvCxnSpPr/>
      </xdr:nvCxnSpPr>
      <xdr:spPr>
        <a:xfrm>
          <a:off x="19545300" y="10246233"/>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5397</xdr:rowOff>
    </xdr:from>
    <xdr:to>
      <xdr:col>98</xdr:col>
      <xdr:colOff>38100</xdr:colOff>
      <xdr:row>61</xdr:row>
      <xdr:rowOff>106997</xdr:rowOff>
    </xdr:to>
    <xdr:sp macro="" textlink="">
      <xdr:nvSpPr>
        <xdr:cNvPr id="704" name="楕円 703">
          <a:extLst>
            <a:ext uri="{FF2B5EF4-FFF2-40B4-BE49-F238E27FC236}">
              <a16:creationId xmlns:a16="http://schemas.microsoft.com/office/drawing/2014/main" id="{D741C7CA-08CF-4B9C-82F7-C02B49A085DB}"/>
            </a:ext>
          </a:extLst>
        </xdr:cNvPr>
        <xdr:cNvSpPr/>
      </xdr:nvSpPr>
      <xdr:spPr>
        <a:xfrm>
          <a:off x="18605500" y="1046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130683</xdr:rowOff>
    </xdr:from>
    <xdr:to>
      <xdr:col>102</xdr:col>
      <xdr:colOff>114300</xdr:colOff>
      <xdr:row>61</xdr:row>
      <xdr:rowOff>56197</xdr:rowOff>
    </xdr:to>
    <xdr:cxnSp macro="">
      <xdr:nvCxnSpPr>
        <xdr:cNvPr id="705" name="直線コネクタ 704">
          <a:extLst>
            <a:ext uri="{FF2B5EF4-FFF2-40B4-BE49-F238E27FC236}">
              <a16:creationId xmlns:a16="http://schemas.microsoft.com/office/drawing/2014/main" id="{8E858612-4B95-4D1D-A766-C1F691AE0518}"/>
            </a:ext>
          </a:extLst>
        </xdr:cNvPr>
        <xdr:cNvCxnSpPr/>
      </xdr:nvCxnSpPr>
      <xdr:spPr>
        <a:xfrm flipV="1">
          <a:off x="18656300" y="10246233"/>
          <a:ext cx="889000" cy="26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706" name="n_1aveValue【学校施設】&#10;一人当たり面積">
          <a:extLst>
            <a:ext uri="{FF2B5EF4-FFF2-40B4-BE49-F238E27FC236}">
              <a16:creationId xmlns:a16="http://schemas.microsoft.com/office/drawing/2014/main" id="{D9C26559-7E6A-4826-A8D6-FF25E2340741}"/>
            </a:ext>
          </a:extLst>
        </xdr:cNvPr>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707" name="n_2aveValue【学校施設】&#10;一人当たり面積">
          <a:extLst>
            <a:ext uri="{FF2B5EF4-FFF2-40B4-BE49-F238E27FC236}">
              <a16:creationId xmlns:a16="http://schemas.microsoft.com/office/drawing/2014/main" id="{E0396C65-651B-460E-BBCE-F8E4E6E86FE5}"/>
            </a:ext>
          </a:extLst>
        </xdr:cNvPr>
        <xdr:cNvSpPr txBox="1"/>
      </xdr:nvSpPr>
      <xdr:spPr>
        <a:xfrm>
          <a:off x="20199427" y="106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708" name="n_3aveValue【学校施設】&#10;一人当たり面積">
          <a:extLst>
            <a:ext uri="{FF2B5EF4-FFF2-40B4-BE49-F238E27FC236}">
              <a16:creationId xmlns:a16="http://schemas.microsoft.com/office/drawing/2014/main" id="{82453DBA-B5C0-4FBC-AE12-9FD86F1E3515}"/>
            </a:ext>
          </a:extLst>
        </xdr:cNvPr>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17162</xdr:rowOff>
    </xdr:from>
    <xdr:ext cx="469744" cy="259045"/>
    <xdr:sp macro="" textlink="">
      <xdr:nvSpPr>
        <xdr:cNvPr id="709" name="n_4aveValue【学校施設】&#10;一人当たり面積">
          <a:extLst>
            <a:ext uri="{FF2B5EF4-FFF2-40B4-BE49-F238E27FC236}">
              <a16:creationId xmlns:a16="http://schemas.microsoft.com/office/drawing/2014/main" id="{4CF38C87-244B-405A-8C8F-87AE50B3E1B9}"/>
            </a:ext>
          </a:extLst>
        </xdr:cNvPr>
        <xdr:cNvSpPr txBox="1"/>
      </xdr:nvSpPr>
      <xdr:spPr>
        <a:xfrm>
          <a:off x="184214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103141</xdr:rowOff>
    </xdr:from>
    <xdr:ext cx="469744" cy="259045"/>
    <xdr:sp macro="" textlink="">
      <xdr:nvSpPr>
        <xdr:cNvPr id="710" name="n_1mainValue【学校施設】&#10;一人当たり面積">
          <a:extLst>
            <a:ext uri="{FF2B5EF4-FFF2-40B4-BE49-F238E27FC236}">
              <a16:creationId xmlns:a16="http://schemas.microsoft.com/office/drawing/2014/main" id="{D835D689-C5AD-466A-BB70-FF9221666511}"/>
            </a:ext>
          </a:extLst>
        </xdr:cNvPr>
        <xdr:cNvSpPr txBox="1"/>
      </xdr:nvSpPr>
      <xdr:spPr>
        <a:xfrm>
          <a:off x="21075727" y="1021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88282</xdr:rowOff>
    </xdr:from>
    <xdr:ext cx="469744" cy="259045"/>
    <xdr:sp macro="" textlink="">
      <xdr:nvSpPr>
        <xdr:cNvPr id="711" name="n_2mainValue【学校施設】&#10;一人当たり面積">
          <a:extLst>
            <a:ext uri="{FF2B5EF4-FFF2-40B4-BE49-F238E27FC236}">
              <a16:creationId xmlns:a16="http://schemas.microsoft.com/office/drawing/2014/main" id="{80EBCEA1-B1F2-4368-8FDB-32A2518B70C0}"/>
            </a:ext>
          </a:extLst>
        </xdr:cNvPr>
        <xdr:cNvSpPr txBox="1"/>
      </xdr:nvSpPr>
      <xdr:spPr>
        <a:xfrm>
          <a:off x="20199427" y="1020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26560</xdr:rowOff>
    </xdr:from>
    <xdr:ext cx="469744" cy="259045"/>
    <xdr:sp macro="" textlink="">
      <xdr:nvSpPr>
        <xdr:cNvPr id="712" name="n_3mainValue【学校施設】&#10;一人当たり面積">
          <a:extLst>
            <a:ext uri="{FF2B5EF4-FFF2-40B4-BE49-F238E27FC236}">
              <a16:creationId xmlns:a16="http://schemas.microsoft.com/office/drawing/2014/main" id="{DC0221E0-F268-4D9E-8D37-9D26EE4FEC96}"/>
            </a:ext>
          </a:extLst>
        </xdr:cNvPr>
        <xdr:cNvSpPr txBox="1"/>
      </xdr:nvSpPr>
      <xdr:spPr>
        <a:xfrm>
          <a:off x="19310427" y="997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123524</xdr:rowOff>
    </xdr:from>
    <xdr:ext cx="469744" cy="259045"/>
    <xdr:sp macro="" textlink="">
      <xdr:nvSpPr>
        <xdr:cNvPr id="713" name="n_4mainValue【学校施設】&#10;一人当たり面積">
          <a:extLst>
            <a:ext uri="{FF2B5EF4-FFF2-40B4-BE49-F238E27FC236}">
              <a16:creationId xmlns:a16="http://schemas.microsoft.com/office/drawing/2014/main" id="{6465B668-FB9F-4EEF-A750-E1E6445492AB}"/>
            </a:ext>
          </a:extLst>
        </xdr:cNvPr>
        <xdr:cNvSpPr txBox="1"/>
      </xdr:nvSpPr>
      <xdr:spPr>
        <a:xfrm>
          <a:off x="18421427" y="1023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a:extLst>
            <a:ext uri="{FF2B5EF4-FFF2-40B4-BE49-F238E27FC236}">
              <a16:creationId xmlns:a16="http://schemas.microsoft.com/office/drawing/2014/main" id="{11F98C1E-C87F-4A08-9841-989C104812F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a:extLst>
            <a:ext uri="{FF2B5EF4-FFF2-40B4-BE49-F238E27FC236}">
              <a16:creationId xmlns:a16="http://schemas.microsoft.com/office/drawing/2014/main" id="{235111C4-C267-452D-8932-558C30E35AB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a:extLst>
            <a:ext uri="{FF2B5EF4-FFF2-40B4-BE49-F238E27FC236}">
              <a16:creationId xmlns:a16="http://schemas.microsoft.com/office/drawing/2014/main" id="{6B212511-E60C-4312-A359-0B18BEC266E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a:extLst>
            <a:ext uri="{FF2B5EF4-FFF2-40B4-BE49-F238E27FC236}">
              <a16:creationId xmlns:a16="http://schemas.microsoft.com/office/drawing/2014/main" id="{4534455D-CB5F-4051-A1C4-14E3E260AF9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a:extLst>
            <a:ext uri="{FF2B5EF4-FFF2-40B4-BE49-F238E27FC236}">
              <a16:creationId xmlns:a16="http://schemas.microsoft.com/office/drawing/2014/main" id="{B7F01D08-8676-4B01-80E4-4FF8A2E6D09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a:extLst>
            <a:ext uri="{FF2B5EF4-FFF2-40B4-BE49-F238E27FC236}">
              <a16:creationId xmlns:a16="http://schemas.microsoft.com/office/drawing/2014/main" id="{DA101703-0FFC-49C7-BAC6-DCB7A6EF95D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a:extLst>
            <a:ext uri="{FF2B5EF4-FFF2-40B4-BE49-F238E27FC236}">
              <a16:creationId xmlns:a16="http://schemas.microsoft.com/office/drawing/2014/main" id="{FAD18E5B-A258-4B91-ADB1-C33345E6C53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a:extLst>
            <a:ext uri="{FF2B5EF4-FFF2-40B4-BE49-F238E27FC236}">
              <a16:creationId xmlns:a16="http://schemas.microsoft.com/office/drawing/2014/main" id="{988D4E86-2B9D-4166-A693-7A3574AF68E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a:extLst>
            <a:ext uri="{FF2B5EF4-FFF2-40B4-BE49-F238E27FC236}">
              <a16:creationId xmlns:a16="http://schemas.microsoft.com/office/drawing/2014/main" id="{0D32FBD7-809E-4662-A61A-1A8EF92A8EE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a:extLst>
            <a:ext uri="{FF2B5EF4-FFF2-40B4-BE49-F238E27FC236}">
              <a16:creationId xmlns:a16="http://schemas.microsoft.com/office/drawing/2014/main" id="{891348A9-1408-463A-BD26-F46D98265C0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a:extLst>
            <a:ext uri="{FF2B5EF4-FFF2-40B4-BE49-F238E27FC236}">
              <a16:creationId xmlns:a16="http://schemas.microsoft.com/office/drawing/2014/main" id="{71F6E4F8-F270-4067-8553-47AA56C67AA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5" name="直線コネクタ 724">
          <a:extLst>
            <a:ext uri="{FF2B5EF4-FFF2-40B4-BE49-F238E27FC236}">
              <a16:creationId xmlns:a16="http://schemas.microsoft.com/office/drawing/2014/main" id="{E71A6104-E0B0-473E-BD5C-AB8AACF1EAD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6" name="テキスト ボックス 725">
          <a:extLst>
            <a:ext uri="{FF2B5EF4-FFF2-40B4-BE49-F238E27FC236}">
              <a16:creationId xmlns:a16="http://schemas.microsoft.com/office/drawing/2014/main" id="{157693EA-84F2-4E4E-97C3-466D64D5007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7" name="直線コネクタ 726">
          <a:extLst>
            <a:ext uri="{FF2B5EF4-FFF2-40B4-BE49-F238E27FC236}">
              <a16:creationId xmlns:a16="http://schemas.microsoft.com/office/drawing/2014/main" id="{1CEA4C55-0E89-4697-AB46-C7AA25EA7E8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8" name="テキスト ボックス 727">
          <a:extLst>
            <a:ext uri="{FF2B5EF4-FFF2-40B4-BE49-F238E27FC236}">
              <a16:creationId xmlns:a16="http://schemas.microsoft.com/office/drawing/2014/main" id="{D2E07477-DD9A-4BEF-8D4C-22F3919A8C5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9" name="直線コネクタ 728">
          <a:extLst>
            <a:ext uri="{FF2B5EF4-FFF2-40B4-BE49-F238E27FC236}">
              <a16:creationId xmlns:a16="http://schemas.microsoft.com/office/drawing/2014/main" id="{A9605B3B-40DF-4A2E-A903-520EFAA853F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0" name="テキスト ボックス 729">
          <a:extLst>
            <a:ext uri="{FF2B5EF4-FFF2-40B4-BE49-F238E27FC236}">
              <a16:creationId xmlns:a16="http://schemas.microsoft.com/office/drawing/2014/main" id="{789B7054-3ADC-4E53-80A2-6F9B4D91067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1" name="直線コネクタ 730">
          <a:extLst>
            <a:ext uri="{FF2B5EF4-FFF2-40B4-BE49-F238E27FC236}">
              <a16:creationId xmlns:a16="http://schemas.microsoft.com/office/drawing/2014/main" id="{7D6923F5-48DC-4CED-A758-5C4F402C397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2" name="テキスト ボックス 731">
          <a:extLst>
            <a:ext uri="{FF2B5EF4-FFF2-40B4-BE49-F238E27FC236}">
              <a16:creationId xmlns:a16="http://schemas.microsoft.com/office/drawing/2014/main" id="{7628E3FA-B601-4B68-B4F6-D7119CE37F3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3" name="直線コネクタ 732">
          <a:extLst>
            <a:ext uri="{FF2B5EF4-FFF2-40B4-BE49-F238E27FC236}">
              <a16:creationId xmlns:a16="http://schemas.microsoft.com/office/drawing/2014/main" id="{3758A904-482C-4B29-B31B-1AB9DE007AB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4" name="テキスト ボックス 733">
          <a:extLst>
            <a:ext uri="{FF2B5EF4-FFF2-40B4-BE49-F238E27FC236}">
              <a16:creationId xmlns:a16="http://schemas.microsoft.com/office/drawing/2014/main" id="{6563C262-E4AC-4F82-ACE5-3702CEAB61C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5" name="直線コネクタ 734">
          <a:extLst>
            <a:ext uri="{FF2B5EF4-FFF2-40B4-BE49-F238E27FC236}">
              <a16:creationId xmlns:a16="http://schemas.microsoft.com/office/drawing/2014/main" id="{2E9F0B4D-3D96-47ED-9035-005335A1C4B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6" name="テキスト ボックス 735">
          <a:extLst>
            <a:ext uri="{FF2B5EF4-FFF2-40B4-BE49-F238E27FC236}">
              <a16:creationId xmlns:a16="http://schemas.microsoft.com/office/drawing/2014/main" id="{26AC3CC6-F57E-4E6C-8CB4-D50B9CD2045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a:extLst>
            <a:ext uri="{FF2B5EF4-FFF2-40B4-BE49-F238E27FC236}">
              <a16:creationId xmlns:a16="http://schemas.microsoft.com/office/drawing/2014/main" id="{6BBCEE25-2495-4DB4-B93C-4DCCF4D18B9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児童館】&#10;有形固定資産減価償却率グラフ枠">
          <a:extLst>
            <a:ext uri="{FF2B5EF4-FFF2-40B4-BE49-F238E27FC236}">
              <a16:creationId xmlns:a16="http://schemas.microsoft.com/office/drawing/2014/main" id="{7A9CEB6C-9F2A-45CE-95D2-1DCE28E903F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739" name="直線コネクタ 738">
          <a:extLst>
            <a:ext uri="{FF2B5EF4-FFF2-40B4-BE49-F238E27FC236}">
              <a16:creationId xmlns:a16="http://schemas.microsoft.com/office/drawing/2014/main" id="{17A7BC6A-67BD-471E-8DE5-56B8B2425E26}"/>
            </a:ext>
          </a:extLst>
        </xdr:cNvPr>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0" name="【児童館】&#10;有形固定資産減価償却率最小値テキスト">
          <a:extLst>
            <a:ext uri="{FF2B5EF4-FFF2-40B4-BE49-F238E27FC236}">
              <a16:creationId xmlns:a16="http://schemas.microsoft.com/office/drawing/2014/main" id="{3734922A-1D46-4D17-8198-D3AC9BD6F61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1" name="直線コネクタ 740">
          <a:extLst>
            <a:ext uri="{FF2B5EF4-FFF2-40B4-BE49-F238E27FC236}">
              <a16:creationId xmlns:a16="http://schemas.microsoft.com/office/drawing/2014/main" id="{5140CE62-AF13-4E0C-9AF7-32923B046AE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742" name="【児童館】&#10;有形固定資産減価償却率最大値テキスト">
          <a:extLst>
            <a:ext uri="{FF2B5EF4-FFF2-40B4-BE49-F238E27FC236}">
              <a16:creationId xmlns:a16="http://schemas.microsoft.com/office/drawing/2014/main" id="{72692AE8-66A0-432F-A381-F0AD96B02F69}"/>
            </a:ext>
          </a:extLst>
        </xdr:cNvPr>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743" name="直線コネクタ 742">
          <a:extLst>
            <a:ext uri="{FF2B5EF4-FFF2-40B4-BE49-F238E27FC236}">
              <a16:creationId xmlns:a16="http://schemas.microsoft.com/office/drawing/2014/main" id="{A954A3E2-2630-4A39-9D4C-2635268418C1}"/>
            </a:ext>
          </a:extLst>
        </xdr:cNvPr>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744" name="【児童館】&#10;有形固定資産減価償却率平均値テキスト">
          <a:extLst>
            <a:ext uri="{FF2B5EF4-FFF2-40B4-BE49-F238E27FC236}">
              <a16:creationId xmlns:a16="http://schemas.microsoft.com/office/drawing/2014/main" id="{1CC7DBEF-63F4-4D98-BCB1-B1C05F640981}"/>
            </a:ext>
          </a:extLst>
        </xdr:cNvPr>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745" name="フローチャート: 判断 744">
          <a:extLst>
            <a:ext uri="{FF2B5EF4-FFF2-40B4-BE49-F238E27FC236}">
              <a16:creationId xmlns:a16="http://schemas.microsoft.com/office/drawing/2014/main" id="{CA88ABDF-AF70-440E-BE07-896DE39E1864}"/>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46" name="フローチャート: 判断 745">
          <a:extLst>
            <a:ext uri="{FF2B5EF4-FFF2-40B4-BE49-F238E27FC236}">
              <a16:creationId xmlns:a16="http://schemas.microsoft.com/office/drawing/2014/main" id="{20B78A9F-AC91-4286-B6E3-F4F3C6C03195}"/>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747" name="フローチャート: 判断 746">
          <a:extLst>
            <a:ext uri="{FF2B5EF4-FFF2-40B4-BE49-F238E27FC236}">
              <a16:creationId xmlns:a16="http://schemas.microsoft.com/office/drawing/2014/main" id="{DC0D60EB-2199-4EB9-BCA9-5079A839CF6A}"/>
            </a:ext>
          </a:extLst>
        </xdr:cNvPr>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748" name="フローチャート: 判断 747">
          <a:extLst>
            <a:ext uri="{FF2B5EF4-FFF2-40B4-BE49-F238E27FC236}">
              <a16:creationId xmlns:a16="http://schemas.microsoft.com/office/drawing/2014/main" id="{8F64790A-B089-486F-BB17-2497035BFC33}"/>
            </a:ext>
          </a:extLst>
        </xdr:cNvPr>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749" name="フローチャート: 判断 748">
          <a:extLst>
            <a:ext uri="{FF2B5EF4-FFF2-40B4-BE49-F238E27FC236}">
              <a16:creationId xmlns:a16="http://schemas.microsoft.com/office/drawing/2014/main" id="{97CDCD4C-9CD9-4F45-8C71-42D2F954EF8D}"/>
            </a:ext>
          </a:extLst>
        </xdr:cNvPr>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88BDAED2-D6DC-4550-B600-4D2B4B7CF4A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662D616E-98CE-4C29-8979-98ACA8068CA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AEF82C95-7AF6-42DA-84B9-36BA09812E0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DFB2EEA9-AA4A-4A8F-8D99-136B7EC7759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AF5B21E9-EADA-4732-A899-8127463FED2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755" name="楕円 754">
          <a:extLst>
            <a:ext uri="{FF2B5EF4-FFF2-40B4-BE49-F238E27FC236}">
              <a16:creationId xmlns:a16="http://schemas.microsoft.com/office/drawing/2014/main" id="{6C6E9EE5-7B04-46A1-8603-95A2B22022F7}"/>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756" name="【児童館】&#10;有形固定資産減価償却率該当値テキスト">
          <a:extLst>
            <a:ext uri="{FF2B5EF4-FFF2-40B4-BE49-F238E27FC236}">
              <a16:creationId xmlns:a16="http://schemas.microsoft.com/office/drawing/2014/main" id="{F6650E4D-1998-4F2F-AE64-E1682C36022B}"/>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757" name="楕円 756">
          <a:extLst>
            <a:ext uri="{FF2B5EF4-FFF2-40B4-BE49-F238E27FC236}">
              <a16:creationId xmlns:a16="http://schemas.microsoft.com/office/drawing/2014/main" id="{20F4CF02-5C08-4885-AEAC-E94201A25FAF}"/>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758" name="直線コネクタ 757">
          <a:extLst>
            <a:ext uri="{FF2B5EF4-FFF2-40B4-BE49-F238E27FC236}">
              <a16:creationId xmlns:a16="http://schemas.microsoft.com/office/drawing/2014/main" id="{18724F3C-B8A6-4D42-BDEF-57FB32B7D57B}"/>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759" name="楕円 758">
          <a:extLst>
            <a:ext uri="{FF2B5EF4-FFF2-40B4-BE49-F238E27FC236}">
              <a16:creationId xmlns:a16="http://schemas.microsoft.com/office/drawing/2014/main" id="{D6D28093-CD55-421E-9795-C5136B8949F4}"/>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760" name="直線コネクタ 759">
          <a:extLst>
            <a:ext uri="{FF2B5EF4-FFF2-40B4-BE49-F238E27FC236}">
              <a16:creationId xmlns:a16="http://schemas.microsoft.com/office/drawing/2014/main" id="{567C331C-680D-479E-AA99-777EA13C78A8}"/>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761" name="楕円 760">
          <a:extLst>
            <a:ext uri="{FF2B5EF4-FFF2-40B4-BE49-F238E27FC236}">
              <a16:creationId xmlns:a16="http://schemas.microsoft.com/office/drawing/2014/main" id="{12FFA31B-7E05-445A-9B23-EE2D874AC414}"/>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762" name="直線コネクタ 761">
          <a:extLst>
            <a:ext uri="{FF2B5EF4-FFF2-40B4-BE49-F238E27FC236}">
              <a16:creationId xmlns:a16="http://schemas.microsoft.com/office/drawing/2014/main" id="{0FBBC996-0288-4427-950D-797AD3FEC255}"/>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763" name="楕円 762">
          <a:extLst>
            <a:ext uri="{FF2B5EF4-FFF2-40B4-BE49-F238E27FC236}">
              <a16:creationId xmlns:a16="http://schemas.microsoft.com/office/drawing/2014/main" id="{DA9BA180-94BB-41EA-904E-702238764D96}"/>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764" name="直線コネクタ 763">
          <a:extLst>
            <a:ext uri="{FF2B5EF4-FFF2-40B4-BE49-F238E27FC236}">
              <a16:creationId xmlns:a16="http://schemas.microsoft.com/office/drawing/2014/main" id="{8128C75A-7FC8-4DC9-926F-D782A4744009}"/>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765" name="n_1aveValue【児童館】&#10;有形固定資産減価償却率">
          <a:extLst>
            <a:ext uri="{FF2B5EF4-FFF2-40B4-BE49-F238E27FC236}">
              <a16:creationId xmlns:a16="http://schemas.microsoft.com/office/drawing/2014/main" id="{24B07B89-3B46-4F72-81CC-F34AB88DDBC4}"/>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766" name="n_2aveValue【児童館】&#10;有形固定資産減価償却率">
          <a:extLst>
            <a:ext uri="{FF2B5EF4-FFF2-40B4-BE49-F238E27FC236}">
              <a16:creationId xmlns:a16="http://schemas.microsoft.com/office/drawing/2014/main" id="{AF21D68E-7512-4897-A9F1-B2DED918E03A}"/>
            </a:ext>
          </a:extLst>
        </xdr:cNvPr>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767" name="n_3aveValue【児童館】&#10;有形固定資産減価償却率">
          <a:extLst>
            <a:ext uri="{FF2B5EF4-FFF2-40B4-BE49-F238E27FC236}">
              <a16:creationId xmlns:a16="http://schemas.microsoft.com/office/drawing/2014/main" id="{7DE9B079-B031-4D08-8162-3ED2D0E70FFF}"/>
            </a:ext>
          </a:extLst>
        </xdr:cNvPr>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768" name="n_4aveValue【児童館】&#10;有形固定資産減価償却率">
          <a:extLst>
            <a:ext uri="{FF2B5EF4-FFF2-40B4-BE49-F238E27FC236}">
              <a16:creationId xmlns:a16="http://schemas.microsoft.com/office/drawing/2014/main" id="{2AB3B88B-64CB-4628-A3C2-FC559120F5C4}"/>
            </a:ext>
          </a:extLst>
        </xdr:cNvPr>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769" name="n_1mainValue【児童館】&#10;有形固定資産減価償却率">
          <a:extLst>
            <a:ext uri="{FF2B5EF4-FFF2-40B4-BE49-F238E27FC236}">
              <a16:creationId xmlns:a16="http://schemas.microsoft.com/office/drawing/2014/main" id="{3AC7E236-3139-4D8B-ADD8-26E0D98F276B}"/>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770" name="n_2mainValue【児童館】&#10;有形固定資産減価償却率">
          <a:extLst>
            <a:ext uri="{FF2B5EF4-FFF2-40B4-BE49-F238E27FC236}">
              <a16:creationId xmlns:a16="http://schemas.microsoft.com/office/drawing/2014/main" id="{9E1851A3-FA8D-44DE-BB96-6E2FC7689EC6}"/>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771" name="n_3mainValue【児童館】&#10;有形固定資産減価償却率">
          <a:extLst>
            <a:ext uri="{FF2B5EF4-FFF2-40B4-BE49-F238E27FC236}">
              <a16:creationId xmlns:a16="http://schemas.microsoft.com/office/drawing/2014/main" id="{1502175C-B852-4AD2-80C8-2750D877C118}"/>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772" name="n_4mainValue【児童館】&#10;有形固定資産減価償却率">
          <a:extLst>
            <a:ext uri="{FF2B5EF4-FFF2-40B4-BE49-F238E27FC236}">
              <a16:creationId xmlns:a16="http://schemas.microsoft.com/office/drawing/2014/main" id="{E64A153C-18EE-462C-A283-D0772B4F8758}"/>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a:extLst>
            <a:ext uri="{FF2B5EF4-FFF2-40B4-BE49-F238E27FC236}">
              <a16:creationId xmlns:a16="http://schemas.microsoft.com/office/drawing/2014/main" id="{2D04D9B4-CF3D-48A7-A131-4518E739369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a:extLst>
            <a:ext uri="{FF2B5EF4-FFF2-40B4-BE49-F238E27FC236}">
              <a16:creationId xmlns:a16="http://schemas.microsoft.com/office/drawing/2014/main" id="{758C2DF6-8EAC-4AAC-81EA-0C1C2880F55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a:extLst>
            <a:ext uri="{FF2B5EF4-FFF2-40B4-BE49-F238E27FC236}">
              <a16:creationId xmlns:a16="http://schemas.microsoft.com/office/drawing/2014/main" id="{07AC58C3-4E89-46F1-A277-370ECF095B3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a:extLst>
            <a:ext uri="{FF2B5EF4-FFF2-40B4-BE49-F238E27FC236}">
              <a16:creationId xmlns:a16="http://schemas.microsoft.com/office/drawing/2014/main" id="{00320D2D-3C89-4BE4-AB85-A8F93DECCFF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a:extLst>
            <a:ext uri="{FF2B5EF4-FFF2-40B4-BE49-F238E27FC236}">
              <a16:creationId xmlns:a16="http://schemas.microsoft.com/office/drawing/2014/main" id="{FD31FE7A-96B4-48B9-B696-6E065495DE2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a:extLst>
            <a:ext uri="{FF2B5EF4-FFF2-40B4-BE49-F238E27FC236}">
              <a16:creationId xmlns:a16="http://schemas.microsoft.com/office/drawing/2014/main" id="{DF6EF11A-FFEC-49B5-9C7E-27853DA9835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a:extLst>
            <a:ext uri="{FF2B5EF4-FFF2-40B4-BE49-F238E27FC236}">
              <a16:creationId xmlns:a16="http://schemas.microsoft.com/office/drawing/2014/main" id="{A2B54F02-4604-42BB-B30E-B8EF500D252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a:extLst>
            <a:ext uri="{FF2B5EF4-FFF2-40B4-BE49-F238E27FC236}">
              <a16:creationId xmlns:a16="http://schemas.microsoft.com/office/drawing/2014/main" id="{5C6CF883-59B2-416B-B450-5B8237F1234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a:extLst>
            <a:ext uri="{FF2B5EF4-FFF2-40B4-BE49-F238E27FC236}">
              <a16:creationId xmlns:a16="http://schemas.microsoft.com/office/drawing/2014/main" id="{FB97FCFA-FA81-424F-B50B-9EA6AC79489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a:extLst>
            <a:ext uri="{FF2B5EF4-FFF2-40B4-BE49-F238E27FC236}">
              <a16:creationId xmlns:a16="http://schemas.microsoft.com/office/drawing/2014/main" id="{84D1A120-EE36-47EA-AF67-A170C7BF22E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3" name="直線コネクタ 782">
          <a:extLst>
            <a:ext uri="{FF2B5EF4-FFF2-40B4-BE49-F238E27FC236}">
              <a16:creationId xmlns:a16="http://schemas.microsoft.com/office/drawing/2014/main" id="{EA1A9B73-F822-4862-BE17-25C46284851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4" name="テキスト ボックス 783">
          <a:extLst>
            <a:ext uri="{FF2B5EF4-FFF2-40B4-BE49-F238E27FC236}">
              <a16:creationId xmlns:a16="http://schemas.microsoft.com/office/drawing/2014/main" id="{B26D30C9-D917-44F2-8B0B-4E902518253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5" name="直線コネクタ 784">
          <a:extLst>
            <a:ext uri="{FF2B5EF4-FFF2-40B4-BE49-F238E27FC236}">
              <a16:creationId xmlns:a16="http://schemas.microsoft.com/office/drawing/2014/main" id="{67AC9E3E-8718-4D2D-B44B-684BB19841C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6" name="テキスト ボックス 785">
          <a:extLst>
            <a:ext uri="{FF2B5EF4-FFF2-40B4-BE49-F238E27FC236}">
              <a16:creationId xmlns:a16="http://schemas.microsoft.com/office/drawing/2014/main" id="{4C24B329-1247-4DC0-A9E4-F237C23EEFE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7" name="直線コネクタ 786">
          <a:extLst>
            <a:ext uri="{FF2B5EF4-FFF2-40B4-BE49-F238E27FC236}">
              <a16:creationId xmlns:a16="http://schemas.microsoft.com/office/drawing/2014/main" id="{F9E31F1F-C973-4127-B82B-B65A3DBDD6F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8" name="テキスト ボックス 787">
          <a:extLst>
            <a:ext uri="{FF2B5EF4-FFF2-40B4-BE49-F238E27FC236}">
              <a16:creationId xmlns:a16="http://schemas.microsoft.com/office/drawing/2014/main" id="{F2179A5A-FE19-41E7-8DE0-A2ACD27708E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9" name="直線コネクタ 788">
          <a:extLst>
            <a:ext uri="{FF2B5EF4-FFF2-40B4-BE49-F238E27FC236}">
              <a16:creationId xmlns:a16="http://schemas.microsoft.com/office/drawing/2014/main" id="{72AE3876-D6E0-4DDE-A346-B4D4324690F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0" name="テキスト ボックス 789">
          <a:extLst>
            <a:ext uri="{FF2B5EF4-FFF2-40B4-BE49-F238E27FC236}">
              <a16:creationId xmlns:a16="http://schemas.microsoft.com/office/drawing/2014/main" id="{9AF1190B-F4D6-4A84-88F9-9A670CC9092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1" name="直線コネクタ 790">
          <a:extLst>
            <a:ext uri="{FF2B5EF4-FFF2-40B4-BE49-F238E27FC236}">
              <a16:creationId xmlns:a16="http://schemas.microsoft.com/office/drawing/2014/main" id="{D0CB7F05-6878-4896-A65C-C493D112817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2" name="テキスト ボックス 791">
          <a:extLst>
            <a:ext uri="{FF2B5EF4-FFF2-40B4-BE49-F238E27FC236}">
              <a16:creationId xmlns:a16="http://schemas.microsoft.com/office/drawing/2014/main" id="{71BF73E7-50D2-41FC-B82E-CA945B8932A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3" name="【児童館】&#10;一人当たり面積グラフ枠">
          <a:extLst>
            <a:ext uri="{FF2B5EF4-FFF2-40B4-BE49-F238E27FC236}">
              <a16:creationId xmlns:a16="http://schemas.microsoft.com/office/drawing/2014/main" id="{42B358E6-B27C-47EB-9C31-BA022A65B15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794" name="直線コネクタ 793">
          <a:extLst>
            <a:ext uri="{FF2B5EF4-FFF2-40B4-BE49-F238E27FC236}">
              <a16:creationId xmlns:a16="http://schemas.microsoft.com/office/drawing/2014/main" id="{5C21A37F-DB52-4035-BF9F-CFCDA099C088}"/>
            </a:ext>
          </a:extLst>
        </xdr:cNvPr>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95" name="【児童館】&#10;一人当たり面積最小値テキスト">
          <a:extLst>
            <a:ext uri="{FF2B5EF4-FFF2-40B4-BE49-F238E27FC236}">
              <a16:creationId xmlns:a16="http://schemas.microsoft.com/office/drawing/2014/main" id="{D40EB63E-E11A-43BE-B014-5183CE6C95FC}"/>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96" name="直線コネクタ 795">
          <a:extLst>
            <a:ext uri="{FF2B5EF4-FFF2-40B4-BE49-F238E27FC236}">
              <a16:creationId xmlns:a16="http://schemas.microsoft.com/office/drawing/2014/main" id="{F83A6246-DA66-4952-B0CC-6C1A3E4537B6}"/>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97" name="【児童館】&#10;一人当たり面積最大値テキスト">
          <a:extLst>
            <a:ext uri="{FF2B5EF4-FFF2-40B4-BE49-F238E27FC236}">
              <a16:creationId xmlns:a16="http://schemas.microsoft.com/office/drawing/2014/main" id="{166B384A-8958-483A-9E71-0C59BFCDC6DA}"/>
            </a:ext>
          </a:extLst>
        </xdr:cNvPr>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98" name="直線コネクタ 797">
          <a:extLst>
            <a:ext uri="{FF2B5EF4-FFF2-40B4-BE49-F238E27FC236}">
              <a16:creationId xmlns:a16="http://schemas.microsoft.com/office/drawing/2014/main" id="{8F084F6A-C1A6-4217-9ECA-53108CA936DD}"/>
            </a:ext>
          </a:extLst>
        </xdr:cNvPr>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35323</xdr:rowOff>
    </xdr:from>
    <xdr:ext cx="469744" cy="259045"/>
    <xdr:sp macro="" textlink="">
      <xdr:nvSpPr>
        <xdr:cNvPr id="799" name="【児童館】&#10;一人当たり面積平均値テキスト">
          <a:extLst>
            <a:ext uri="{FF2B5EF4-FFF2-40B4-BE49-F238E27FC236}">
              <a16:creationId xmlns:a16="http://schemas.microsoft.com/office/drawing/2014/main" id="{79F73930-E8AC-4855-94AF-12938904201E}"/>
            </a:ext>
          </a:extLst>
        </xdr:cNvPr>
        <xdr:cNvSpPr txBox="1"/>
      </xdr:nvSpPr>
      <xdr:spPr>
        <a:xfrm>
          <a:off x="22199600" y="14437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800" name="フローチャート: 判断 799">
          <a:extLst>
            <a:ext uri="{FF2B5EF4-FFF2-40B4-BE49-F238E27FC236}">
              <a16:creationId xmlns:a16="http://schemas.microsoft.com/office/drawing/2014/main" id="{05D9DBBD-D215-4FF5-811A-0AB214F0A28A}"/>
            </a:ext>
          </a:extLst>
        </xdr:cNvPr>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801" name="フローチャート: 判断 800">
          <a:extLst>
            <a:ext uri="{FF2B5EF4-FFF2-40B4-BE49-F238E27FC236}">
              <a16:creationId xmlns:a16="http://schemas.microsoft.com/office/drawing/2014/main" id="{2B1BBD62-232C-493C-9A90-98007C81B5CD}"/>
            </a:ext>
          </a:extLst>
        </xdr:cNvPr>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802" name="フローチャート: 判断 801">
          <a:extLst>
            <a:ext uri="{FF2B5EF4-FFF2-40B4-BE49-F238E27FC236}">
              <a16:creationId xmlns:a16="http://schemas.microsoft.com/office/drawing/2014/main" id="{503F9D81-3671-49D7-903B-C83CC4FCC4B1}"/>
            </a:ext>
          </a:extLst>
        </xdr:cNvPr>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803" name="フローチャート: 判断 802">
          <a:extLst>
            <a:ext uri="{FF2B5EF4-FFF2-40B4-BE49-F238E27FC236}">
              <a16:creationId xmlns:a16="http://schemas.microsoft.com/office/drawing/2014/main" id="{82A39D70-309D-4061-8D0F-285C3E860252}"/>
            </a:ext>
          </a:extLst>
        </xdr:cNvPr>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804" name="フローチャート: 判断 803">
          <a:extLst>
            <a:ext uri="{FF2B5EF4-FFF2-40B4-BE49-F238E27FC236}">
              <a16:creationId xmlns:a16="http://schemas.microsoft.com/office/drawing/2014/main" id="{F2B16967-309F-4262-ABA9-0D13D3088D59}"/>
            </a:ext>
          </a:extLst>
        </xdr:cNvPr>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69B3440A-690D-475E-BBA1-E75C58A4000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A84D8796-F679-4CA4-BDEF-9A31C2BD18C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81048D1D-E759-4D82-90BF-ABA9F429CD1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1EA59E17-88E7-4633-BADA-D313120BEAC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A6E21FDF-66C3-4E80-8B38-9BC2A06BD7F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131318</xdr:rowOff>
    </xdr:from>
    <xdr:to>
      <xdr:col>116</xdr:col>
      <xdr:colOff>114300</xdr:colOff>
      <xdr:row>86</xdr:row>
      <xdr:rowOff>61468</xdr:rowOff>
    </xdr:to>
    <xdr:sp macro="" textlink="">
      <xdr:nvSpPr>
        <xdr:cNvPr id="810" name="楕円 809">
          <a:extLst>
            <a:ext uri="{FF2B5EF4-FFF2-40B4-BE49-F238E27FC236}">
              <a16:creationId xmlns:a16="http://schemas.microsoft.com/office/drawing/2014/main" id="{C626AA44-84B4-4B47-BD3A-E6BED76053DD}"/>
            </a:ext>
          </a:extLst>
        </xdr:cNvPr>
        <xdr:cNvSpPr/>
      </xdr:nvSpPr>
      <xdr:spPr>
        <a:xfrm>
          <a:off x="22110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46245</xdr:rowOff>
    </xdr:from>
    <xdr:ext cx="469744" cy="259045"/>
    <xdr:sp macro="" textlink="">
      <xdr:nvSpPr>
        <xdr:cNvPr id="811" name="【児童館】&#10;一人当たり面積該当値テキスト">
          <a:extLst>
            <a:ext uri="{FF2B5EF4-FFF2-40B4-BE49-F238E27FC236}">
              <a16:creationId xmlns:a16="http://schemas.microsoft.com/office/drawing/2014/main" id="{04F838EC-207E-40F4-A174-68650239BAB7}"/>
            </a:ext>
          </a:extLst>
        </xdr:cNvPr>
        <xdr:cNvSpPr txBox="1"/>
      </xdr:nvSpPr>
      <xdr:spPr>
        <a:xfrm>
          <a:off x="22199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131318</xdr:rowOff>
    </xdr:from>
    <xdr:to>
      <xdr:col>112</xdr:col>
      <xdr:colOff>38100</xdr:colOff>
      <xdr:row>86</xdr:row>
      <xdr:rowOff>61468</xdr:rowOff>
    </xdr:to>
    <xdr:sp macro="" textlink="">
      <xdr:nvSpPr>
        <xdr:cNvPr id="812" name="楕円 811">
          <a:extLst>
            <a:ext uri="{FF2B5EF4-FFF2-40B4-BE49-F238E27FC236}">
              <a16:creationId xmlns:a16="http://schemas.microsoft.com/office/drawing/2014/main" id="{3C81E91C-B97B-4AA3-87FE-51FAC2142D8A}"/>
            </a:ext>
          </a:extLst>
        </xdr:cNvPr>
        <xdr:cNvSpPr/>
      </xdr:nvSpPr>
      <xdr:spPr>
        <a:xfrm>
          <a:off x="21272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10668</xdr:rowOff>
    </xdr:from>
    <xdr:to>
      <xdr:col>116</xdr:col>
      <xdr:colOff>63500</xdr:colOff>
      <xdr:row>86</xdr:row>
      <xdr:rowOff>10668</xdr:rowOff>
    </xdr:to>
    <xdr:cxnSp macro="">
      <xdr:nvCxnSpPr>
        <xdr:cNvPr id="813" name="直線コネクタ 812">
          <a:extLst>
            <a:ext uri="{FF2B5EF4-FFF2-40B4-BE49-F238E27FC236}">
              <a16:creationId xmlns:a16="http://schemas.microsoft.com/office/drawing/2014/main" id="{22957728-0C95-44FC-A355-8AFE82A80DC4}"/>
            </a:ext>
          </a:extLst>
        </xdr:cNvPr>
        <xdr:cNvCxnSpPr/>
      </xdr:nvCxnSpPr>
      <xdr:spPr>
        <a:xfrm>
          <a:off x="21323300" y="1475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131318</xdr:rowOff>
    </xdr:from>
    <xdr:to>
      <xdr:col>107</xdr:col>
      <xdr:colOff>101600</xdr:colOff>
      <xdr:row>86</xdr:row>
      <xdr:rowOff>61468</xdr:rowOff>
    </xdr:to>
    <xdr:sp macro="" textlink="">
      <xdr:nvSpPr>
        <xdr:cNvPr id="814" name="楕円 813">
          <a:extLst>
            <a:ext uri="{FF2B5EF4-FFF2-40B4-BE49-F238E27FC236}">
              <a16:creationId xmlns:a16="http://schemas.microsoft.com/office/drawing/2014/main" id="{6460B576-5C38-4E07-8B0F-979633C25395}"/>
            </a:ext>
          </a:extLst>
        </xdr:cNvPr>
        <xdr:cNvSpPr/>
      </xdr:nvSpPr>
      <xdr:spPr>
        <a:xfrm>
          <a:off x="20383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10668</xdr:rowOff>
    </xdr:from>
    <xdr:to>
      <xdr:col>111</xdr:col>
      <xdr:colOff>177800</xdr:colOff>
      <xdr:row>86</xdr:row>
      <xdr:rowOff>10668</xdr:rowOff>
    </xdr:to>
    <xdr:cxnSp macro="">
      <xdr:nvCxnSpPr>
        <xdr:cNvPr id="815" name="直線コネクタ 814">
          <a:extLst>
            <a:ext uri="{FF2B5EF4-FFF2-40B4-BE49-F238E27FC236}">
              <a16:creationId xmlns:a16="http://schemas.microsoft.com/office/drawing/2014/main" id="{05BD9185-AFEB-49AD-B11E-CD725951AC84}"/>
            </a:ext>
          </a:extLst>
        </xdr:cNvPr>
        <xdr:cNvCxnSpPr/>
      </xdr:nvCxnSpPr>
      <xdr:spPr>
        <a:xfrm>
          <a:off x="20434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131318</xdr:rowOff>
    </xdr:from>
    <xdr:to>
      <xdr:col>102</xdr:col>
      <xdr:colOff>165100</xdr:colOff>
      <xdr:row>86</xdr:row>
      <xdr:rowOff>61468</xdr:rowOff>
    </xdr:to>
    <xdr:sp macro="" textlink="">
      <xdr:nvSpPr>
        <xdr:cNvPr id="816" name="楕円 815">
          <a:extLst>
            <a:ext uri="{FF2B5EF4-FFF2-40B4-BE49-F238E27FC236}">
              <a16:creationId xmlns:a16="http://schemas.microsoft.com/office/drawing/2014/main" id="{16D8EAE5-2B78-4D13-8191-FE6AC0016B97}"/>
            </a:ext>
          </a:extLst>
        </xdr:cNvPr>
        <xdr:cNvSpPr/>
      </xdr:nvSpPr>
      <xdr:spPr>
        <a:xfrm>
          <a:off x="19494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10668</xdr:rowOff>
    </xdr:from>
    <xdr:to>
      <xdr:col>107</xdr:col>
      <xdr:colOff>50800</xdr:colOff>
      <xdr:row>86</xdr:row>
      <xdr:rowOff>10668</xdr:rowOff>
    </xdr:to>
    <xdr:cxnSp macro="">
      <xdr:nvCxnSpPr>
        <xdr:cNvPr id="817" name="直線コネクタ 816">
          <a:extLst>
            <a:ext uri="{FF2B5EF4-FFF2-40B4-BE49-F238E27FC236}">
              <a16:creationId xmlns:a16="http://schemas.microsoft.com/office/drawing/2014/main" id="{B628AC2E-7586-4506-B12F-71EA79F939AA}"/>
            </a:ext>
          </a:extLst>
        </xdr:cNvPr>
        <xdr:cNvCxnSpPr/>
      </xdr:nvCxnSpPr>
      <xdr:spPr>
        <a:xfrm>
          <a:off x="19545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131318</xdr:rowOff>
    </xdr:from>
    <xdr:to>
      <xdr:col>98</xdr:col>
      <xdr:colOff>38100</xdr:colOff>
      <xdr:row>86</xdr:row>
      <xdr:rowOff>61468</xdr:rowOff>
    </xdr:to>
    <xdr:sp macro="" textlink="">
      <xdr:nvSpPr>
        <xdr:cNvPr id="818" name="楕円 817">
          <a:extLst>
            <a:ext uri="{FF2B5EF4-FFF2-40B4-BE49-F238E27FC236}">
              <a16:creationId xmlns:a16="http://schemas.microsoft.com/office/drawing/2014/main" id="{D42442A3-46E1-4060-AE4C-279F000714C7}"/>
            </a:ext>
          </a:extLst>
        </xdr:cNvPr>
        <xdr:cNvSpPr/>
      </xdr:nvSpPr>
      <xdr:spPr>
        <a:xfrm>
          <a:off x="18605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10668</xdr:rowOff>
    </xdr:from>
    <xdr:to>
      <xdr:col>102</xdr:col>
      <xdr:colOff>114300</xdr:colOff>
      <xdr:row>86</xdr:row>
      <xdr:rowOff>10668</xdr:rowOff>
    </xdr:to>
    <xdr:cxnSp macro="">
      <xdr:nvCxnSpPr>
        <xdr:cNvPr id="819" name="直線コネクタ 818">
          <a:extLst>
            <a:ext uri="{FF2B5EF4-FFF2-40B4-BE49-F238E27FC236}">
              <a16:creationId xmlns:a16="http://schemas.microsoft.com/office/drawing/2014/main" id="{65956FBE-CEE5-4D0A-8010-4DF918BAC641}"/>
            </a:ext>
          </a:extLst>
        </xdr:cNvPr>
        <xdr:cNvCxnSpPr/>
      </xdr:nvCxnSpPr>
      <xdr:spPr>
        <a:xfrm>
          <a:off x="18656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139716</xdr:rowOff>
    </xdr:from>
    <xdr:ext cx="469744" cy="259045"/>
    <xdr:sp macro="" textlink="">
      <xdr:nvSpPr>
        <xdr:cNvPr id="820" name="n_1aveValue【児童館】&#10;一人当たり面積">
          <a:extLst>
            <a:ext uri="{FF2B5EF4-FFF2-40B4-BE49-F238E27FC236}">
              <a16:creationId xmlns:a16="http://schemas.microsoft.com/office/drawing/2014/main" id="{B4121E20-0AC8-42BD-9608-62D53D04DFFC}"/>
            </a:ext>
          </a:extLst>
        </xdr:cNvPr>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821" name="n_2aveValue【児童館】&#10;一人当たり面積">
          <a:extLst>
            <a:ext uri="{FF2B5EF4-FFF2-40B4-BE49-F238E27FC236}">
              <a16:creationId xmlns:a16="http://schemas.microsoft.com/office/drawing/2014/main" id="{56F789D0-82F3-4672-ADB2-A8ADF35C6A67}"/>
            </a:ext>
          </a:extLst>
        </xdr:cNvPr>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822" name="n_3aveValue【児童館】&#10;一人当たり面積">
          <a:extLst>
            <a:ext uri="{FF2B5EF4-FFF2-40B4-BE49-F238E27FC236}">
              <a16:creationId xmlns:a16="http://schemas.microsoft.com/office/drawing/2014/main" id="{1856D9C2-DC36-42C5-B1CA-CA2614C9A285}"/>
            </a:ext>
          </a:extLst>
        </xdr:cNvPr>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823" name="n_4aveValue【児童館】&#10;一人当たり面積">
          <a:extLst>
            <a:ext uri="{FF2B5EF4-FFF2-40B4-BE49-F238E27FC236}">
              <a16:creationId xmlns:a16="http://schemas.microsoft.com/office/drawing/2014/main" id="{E7D01D3A-DA7C-4E23-B0E8-887A61371AB5}"/>
            </a:ext>
          </a:extLst>
        </xdr:cNvPr>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52595</xdr:rowOff>
    </xdr:from>
    <xdr:ext cx="469744" cy="259045"/>
    <xdr:sp macro="" textlink="">
      <xdr:nvSpPr>
        <xdr:cNvPr id="824" name="n_1mainValue【児童館】&#10;一人当たり面積">
          <a:extLst>
            <a:ext uri="{FF2B5EF4-FFF2-40B4-BE49-F238E27FC236}">
              <a16:creationId xmlns:a16="http://schemas.microsoft.com/office/drawing/2014/main" id="{06F34ED6-8145-475D-862E-05C6EA1DF1E0}"/>
            </a:ext>
          </a:extLst>
        </xdr:cNvPr>
        <xdr:cNvSpPr txBox="1"/>
      </xdr:nvSpPr>
      <xdr:spPr>
        <a:xfrm>
          <a:off x="21075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52595</xdr:rowOff>
    </xdr:from>
    <xdr:ext cx="469744" cy="259045"/>
    <xdr:sp macro="" textlink="">
      <xdr:nvSpPr>
        <xdr:cNvPr id="825" name="n_2mainValue【児童館】&#10;一人当たり面積">
          <a:extLst>
            <a:ext uri="{FF2B5EF4-FFF2-40B4-BE49-F238E27FC236}">
              <a16:creationId xmlns:a16="http://schemas.microsoft.com/office/drawing/2014/main" id="{211B19C3-1E74-4502-997E-8EC386D9E95C}"/>
            </a:ext>
          </a:extLst>
        </xdr:cNvPr>
        <xdr:cNvSpPr txBox="1"/>
      </xdr:nvSpPr>
      <xdr:spPr>
        <a:xfrm>
          <a:off x="20199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52595</xdr:rowOff>
    </xdr:from>
    <xdr:ext cx="469744" cy="259045"/>
    <xdr:sp macro="" textlink="">
      <xdr:nvSpPr>
        <xdr:cNvPr id="826" name="n_3mainValue【児童館】&#10;一人当たり面積">
          <a:extLst>
            <a:ext uri="{FF2B5EF4-FFF2-40B4-BE49-F238E27FC236}">
              <a16:creationId xmlns:a16="http://schemas.microsoft.com/office/drawing/2014/main" id="{BCBA4990-CA60-47C1-9905-6599CE498FB0}"/>
            </a:ext>
          </a:extLst>
        </xdr:cNvPr>
        <xdr:cNvSpPr txBox="1"/>
      </xdr:nvSpPr>
      <xdr:spPr>
        <a:xfrm>
          <a:off x="19310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52595</xdr:rowOff>
    </xdr:from>
    <xdr:ext cx="469744" cy="259045"/>
    <xdr:sp macro="" textlink="">
      <xdr:nvSpPr>
        <xdr:cNvPr id="827" name="n_4mainValue【児童館】&#10;一人当たり面積">
          <a:extLst>
            <a:ext uri="{FF2B5EF4-FFF2-40B4-BE49-F238E27FC236}">
              <a16:creationId xmlns:a16="http://schemas.microsoft.com/office/drawing/2014/main" id="{62B1C860-56A2-4251-9A02-87B3F92E6649}"/>
            </a:ext>
          </a:extLst>
        </xdr:cNvPr>
        <xdr:cNvSpPr txBox="1"/>
      </xdr:nvSpPr>
      <xdr:spPr>
        <a:xfrm>
          <a:off x="18421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a:extLst>
            <a:ext uri="{FF2B5EF4-FFF2-40B4-BE49-F238E27FC236}">
              <a16:creationId xmlns:a16="http://schemas.microsoft.com/office/drawing/2014/main" id="{8A37EE86-CA4B-4412-9B59-D3C09DA2B26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a:extLst>
            <a:ext uri="{FF2B5EF4-FFF2-40B4-BE49-F238E27FC236}">
              <a16:creationId xmlns:a16="http://schemas.microsoft.com/office/drawing/2014/main" id="{CABA5209-DEED-4DFB-A45D-8BB2BC374D9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a:extLst>
            <a:ext uri="{FF2B5EF4-FFF2-40B4-BE49-F238E27FC236}">
              <a16:creationId xmlns:a16="http://schemas.microsoft.com/office/drawing/2014/main" id="{D782D66A-3E1B-47CE-9C46-8F457F37B80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a:extLst>
            <a:ext uri="{FF2B5EF4-FFF2-40B4-BE49-F238E27FC236}">
              <a16:creationId xmlns:a16="http://schemas.microsoft.com/office/drawing/2014/main" id="{0F3861B9-86A3-4AFB-8548-070E24D2102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a:extLst>
            <a:ext uri="{FF2B5EF4-FFF2-40B4-BE49-F238E27FC236}">
              <a16:creationId xmlns:a16="http://schemas.microsoft.com/office/drawing/2014/main" id="{FD2D89F1-6A86-4C38-8179-880BA3D546E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a:extLst>
            <a:ext uri="{FF2B5EF4-FFF2-40B4-BE49-F238E27FC236}">
              <a16:creationId xmlns:a16="http://schemas.microsoft.com/office/drawing/2014/main" id="{93B2FBB8-49DE-4C3C-A4E5-AB94E17C3FB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a:extLst>
            <a:ext uri="{FF2B5EF4-FFF2-40B4-BE49-F238E27FC236}">
              <a16:creationId xmlns:a16="http://schemas.microsoft.com/office/drawing/2014/main" id="{E30D531B-787D-4B60-9675-33FC5CB3ED3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a:extLst>
            <a:ext uri="{FF2B5EF4-FFF2-40B4-BE49-F238E27FC236}">
              <a16:creationId xmlns:a16="http://schemas.microsoft.com/office/drawing/2014/main" id="{FEC0CAAC-A37E-4850-8985-AC50D55D30D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a:extLst>
            <a:ext uri="{FF2B5EF4-FFF2-40B4-BE49-F238E27FC236}">
              <a16:creationId xmlns:a16="http://schemas.microsoft.com/office/drawing/2014/main" id="{78388DAB-9EB1-480F-A70D-B08E2648614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a:extLst>
            <a:ext uri="{FF2B5EF4-FFF2-40B4-BE49-F238E27FC236}">
              <a16:creationId xmlns:a16="http://schemas.microsoft.com/office/drawing/2014/main" id="{158017B0-DEA9-4BBD-AA98-04676C4FF59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a:extLst>
            <a:ext uri="{FF2B5EF4-FFF2-40B4-BE49-F238E27FC236}">
              <a16:creationId xmlns:a16="http://schemas.microsoft.com/office/drawing/2014/main" id="{08DF182E-76A0-452C-9230-AEBE7744330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9" name="直線コネクタ 838">
          <a:extLst>
            <a:ext uri="{FF2B5EF4-FFF2-40B4-BE49-F238E27FC236}">
              <a16:creationId xmlns:a16="http://schemas.microsoft.com/office/drawing/2014/main" id="{8AADA4D7-2E3A-44CB-B941-23A3C2E3514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0" name="テキスト ボックス 839">
          <a:extLst>
            <a:ext uri="{FF2B5EF4-FFF2-40B4-BE49-F238E27FC236}">
              <a16:creationId xmlns:a16="http://schemas.microsoft.com/office/drawing/2014/main" id="{8B996873-272E-4833-96BF-49C44CC85FA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1" name="直線コネクタ 840">
          <a:extLst>
            <a:ext uri="{FF2B5EF4-FFF2-40B4-BE49-F238E27FC236}">
              <a16:creationId xmlns:a16="http://schemas.microsoft.com/office/drawing/2014/main" id="{A9B5DDFF-B85B-419A-AA49-9A50F09B8A3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2" name="テキスト ボックス 841">
          <a:extLst>
            <a:ext uri="{FF2B5EF4-FFF2-40B4-BE49-F238E27FC236}">
              <a16:creationId xmlns:a16="http://schemas.microsoft.com/office/drawing/2014/main" id="{BE445E7A-4400-4188-BE56-DB795AEF28A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3" name="直線コネクタ 842">
          <a:extLst>
            <a:ext uri="{FF2B5EF4-FFF2-40B4-BE49-F238E27FC236}">
              <a16:creationId xmlns:a16="http://schemas.microsoft.com/office/drawing/2014/main" id="{BECB50F1-6079-42D8-9A0F-FB41D96FEC4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4" name="テキスト ボックス 843">
          <a:extLst>
            <a:ext uri="{FF2B5EF4-FFF2-40B4-BE49-F238E27FC236}">
              <a16:creationId xmlns:a16="http://schemas.microsoft.com/office/drawing/2014/main" id="{D719EB4D-DA87-422C-9832-81775F1E10E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5" name="直線コネクタ 844">
          <a:extLst>
            <a:ext uri="{FF2B5EF4-FFF2-40B4-BE49-F238E27FC236}">
              <a16:creationId xmlns:a16="http://schemas.microsoft.com/office/drawing/2014/main" id="{AF21FDD5-AAE1-49BF-AE09-1F505D698BD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6" name="テキスト ボックス 845">
          <a:extLst>
            <a:ext uri="{FF2B5EF4-FFF2-40B4-BE49-F238E27FC236}">
              <a16:creationId xmlns:a16="http://schemas.microsoft.com/office/drawing/2014/main" id="{D5B23D2E-6488-4F00-AA35-C3029A043B1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7" name="直線コネクタ 846">
          <a:extLst>
            <a:ext uri="{FF2B5EF4-FFF2-40B4-BE49-F238E27FC236}">
              <a16:creationId xmlns:a16="http://schemas.microsoft.com/office/drawing/2014/main" id="{0C7DE1F6-6D85-470C-8BF8-8730D7D6AC1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8" name="テキスト ボックス 847">
          <a:extLst>
            <a:ext uri="{FF2B5EF4-FFF2-40B4-BE49-F238E27FC236}">
              <a16:creationId xmlns:a16="http://schemas.microsoft.com/office/drawing/2014/main" id="{10C09340-95A8-4A3C-A734-E0739ED7D26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9" name="直線コネクタ 848">
          <a:extLst>
            <a:ext uri="{FF2B5EF4-FFF2-40B4-BE49-F238E27FC236}">
              <a16:creationId xmlns:a16="http://schemas.microsoft.com/office/drawing/2014/main" id="{6CE343D9-2FFE-460C-8B47-F92E66B743E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0" name="テキスト ボックス 849">
          <a:extLst>
            <a:ext uri="{FF2B5EF4-FFF2-40B4-BE49-F238E27FC236}">
              <a16:creationId xmlns:a16="http://schemas.microsoft.com/office/drawing/2014/main" id="{5E091768-A693-4F09-B478-D92D46C9E06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a:extLst>
            <a:ext uri="{FF2B5EF4-FFF2-40B4-BE49-F238E27FC236}">
              <a16:creationId xmlns:a16="http://schemas.microsoft.com/office/drawing/2014/main" id="{F5583362-3AF2-45CC-8C6B-FF323023131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公民館】&#10;有形固定資産減価償却率グラフ枠">
          <a:extLst>
            <a:ext uri="{FF2B5EF4-FFF2-40B4-BE49-F238E27FC236}">
              <a16:creationId xmlns:a16="http://schemas.microsoft.com/office/drawing/2014/main" id="{17A41E19-CC27-4A5A-9D73-018FF50E0CA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853" name="直線コネクタ 852">
          <a:extLst>
            <a:ext uri="{FF2B5EF4-FFF2-40B4-BE49-F238E27FC236}">
              <a16:creationId xmlns:a16="http://schemas.microsoft.com/office/drawing/2014/main" id="{77DC3EBB-5D96-43EC-A862-1078E4778EF1}"/>
            </a:ext>
          </a:extLst>
        </xdr:cNvPr>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4" name="【公民館】&#10;有形固定資産減価償却率最小値テキスト">
          <a:extLst>
            <a:ext uri="{FF2B5EF4-FFF2-40B4-BE49-F238E27FC236}">
              <a16:creationId xmlns:a16="http://schemas.microsoft.com/office/drawing/2014/main" id="{B1EA40DC-1417-488C-92B0-2764F7FF9F1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5" name="直線コネクタ 854">
          <a:extLst>
            <a:ext uri="{FF2B5EF4-FFF2-40B4-BE49-F238E27FC236}">
              <a16:creationId xmlns:a16="http://schemas.microsoft.com/office/drawing/2014/main" id="{54BF1A14-E79F-4F54-B79F-35C5AA4C5EF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856" name="【公民館】&#10;有形固定資産減価償却率最大値テキスト">
          <a:extLst>
            <a:ext uri="{FF2B5EF4-FFF2-40B4-BE49-F238E27FC236}">
              <a16:creationId xmlns:a16="http://schemas.microsoft.com/office/drawing/2014/main" id="{813AA724-885A-49DF-82E6-3DAC5D4FAC0A}"/>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857" name="直線コネクタ 856">
          <a:extLst>
            <a:ext uri="{FF2B5EF4-FFF2-40B4-BE49-F238E27FC236}">
              <a16:creationId xmlns:a16="http://schemas.microsoft.com/office/drawing/2014/main" id="{F392B10D-4F2F-4533-B6F6-E8AB197EE68C}"/>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72407</xdr:rowOff>
    </xdr:from>
    <xdr:ext cx="405111" cy="259045"/>
    <xdr:sp macro="" textlink="">
      <xdr:nvSpPr>
        <xdr:cNvPr id="858" name="【公民館】&#10;有形固定資産減価償却率平均値テキスト">
          <a:extLst>
            <a:ext uri="{FF2B5EF4-FFF2-40B4-BE49-F238E27FC236}">
              <a16:creationId xmlns:a16="http://schemas.microsoft.com/office/drawing/2014/main" id="{0BA4FC47-3248-423A-AA02-1ED133D9A1D3}"/>
            </a:ext>
          </a:extLst>
        </xdr:cNvPr>
        <xdr:cNvSpPr txBox="1"/>
      </xdr:nvSpPr>
      <xdr:spPr>
        <a:xfrm>
          <a:off x="16357600" y="1807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859" name="フローチャート: 判断 858">
          <a:extLst>
            <a:ext uri="{FF2B5EF4-FFF2-40B4-BE49-F238E27FC236}">
              <a16:creationId xmlns:a16="http://schemas.microsoft.com/office/drawing/2014/main" id="{5C350237-1F94-4AD1-9A22-03A1E42BC02A}"/>
            </a:ext>
          </a:extLst>
        </xdr:cNvPr>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860" name="フローチャート: 判断 859">
          <a:extLst>
            <a:ext uri="{FF2B5EF4-FFF2-40B4-BE49-F238E27FC236}">
              <a16:creationId xmlns:a16="http://schemas.microsoft.com/office/drawing/2014/main" id="{9F746AB5-F8CF-4CC6-92FD-6AD33F392B08}"/>
            </a:ext>
          </a:extLst>
        </xdr:cNvPr>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861" name="フローチャート: 判断 860">
          <a:extLst>
            <a:ext uri="{FF2B5EF4-FFF2-40B4-BE49-F238E27FC236}">
              <a16:creationId xmlns:a16="http://schemas.microsoft.com/office/drawing/2014/main" id="{D35D3EE6-3DDE-4942-9C8A-9C68EF494018}"/>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862" name="フローチャート: 判断 861">
          <a:extLst>
            <a:ext uri="{FF2B5EF4-FFF2-40B4-BE49-F238E27FC236}">
              <a16:creationId xmlns:a16="http://schemas.microsoft.com/office/drawing/2014/main" id="{2CEA8D75-C5AF-49DA-97B9-AE52D1319A79}"/>
            </a:ext>
          </a:extLst>
        </xdr:cNvPr>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863" name="フローチャート: 判断 862">
          <a:extLst>
            <a:ext uri="{FF2B5EF4-FFF2-40B4-BE49-F238E27FC236}">
              <a16:creationId xmlns:a16="http://schemas.microsoft.com/office/drawing/2014/main" id="{EF3A8BCB-E624-4A53-B39A-19A71CD7D62D}"/>
            </a:ext>
          </a:extLst>
        </xdr:cNvPr>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89549BB6-C122-4691-BBBB-BF2D7E3780A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BF37BCE9-0211-4FCA-95CD-12279B0462F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A8105261-68BB-4F1D-95AA-8DFF32A8693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53663F7B-0565-486A-94F0-74D87D86632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F970F9D9-1E1F-4466-B34A-F91872F544A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165826</xdr:rowOff>
    </xdr:from>
    <xdr:to>
      <xdr:col>85</xdr:col>
      <xdr:colOff>177800</xdr:colOff>
      <xdr:row>103</xdr:row>
      <xdr:rowOff>95976</xdr:rowOff>
    </xdr:to>
    <xdr:sp macro="" textlink="">
      <xdr:nvSpPr>
        <xdr:cNvPr id="869" name="楕円 868">
          <a:extLst>
            <a:ext uri="{FF2B5EF4-FFF2-40B4-BE49-F238E27FC236}">
              <a16:creationId xmlns:a16="http://schemas.microsoft.com/office/drawing/2014/main" id="{F6F44C56-321E-4999-934F-334FEDF712B6}"/>
            </a:ext>
          </a:extLst>
        </xdr:cNvPr>
        <xdr:cNvSpPr/>
      </xdr:nvSpPr>
      <xdr:spPr>
        <a:xfrm>
          <a:off x="162687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17253</xdr:rowOff>
    </xdr:from>
    <xdr:ext cx="405111" cy="259045"/>
    <xdr:sp macro="" textlink="">
      <xdr:nvSpPr>
        <xdr:cNvPr id="870" name="【公民館】&#10;有形固定資産減価償却率該当値テキスト">
          <a:extLst>
            <a:ext uri="{FF2B5EF4-FFF2-40B4-BE49-F238E27FC236}">
              <a16:creationId xmlns:a16="http://schemas.microsoft.com/office/drawing/2014/main" id="{BC2BE3BF-7083-4B48-9353-3C85546106D6}"/>
            </a:ext>
          </a:extLst>
        </xdr:cNvPr>
        <xdr:cNvSpPr txBox="1"/>
      </xdr:nvSpPr>
      <xdr:spPr>
        <a:xfrm>
          <a:off x="16357600" y="1750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xdr:rowOff>
    </xdr:from>
    <xdr:to>
      <xdr:col>81</xdr:col>
      <xdr:colOff>101600</xdr:colOff>
      <xdr:row>103</xdr:row>
      <xdr:rowOff>115570</xdr:rowOff>
    </xdr:to>
    <xdr:sp macro="" textlink="">
      <xdr:nvSpPr>
        <xdr:cNvPr id="871" name="楕円 870">
          <a:extLst>
            <a:ext uri="{FF2B5EF4-FFF2-40B4-BE49-F238E27FC236}">
              <a16:creationId xmlns:a16="http://schemas.microsoft.com/office/drawing/2014/main" id="{57FC94B6-2798-4DB6-AA27-585EE6154115}"/>
            </a:ext>
          </a:extLst>
        </xdr:cNvPr>
        <xdr:cNvSpPr/>
      </xdr:nvSpPr>
      <xdr:spPr>
        <a:xfrm>
          <a:off x="15430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45176</xdr:rowOff>
    </xdr:from>
    <xdr:to>
      <xdr:col>85</xdr:col>
      <xdr:colOff>127000</xdr:colOff>
      <xdr:row>103</xdr:row>
      <xdr:rowOff>64770</xdr:rowOff>
    </xdr:to>
    <xdr:cxnSp macro="">
      <xdr:nvCxnSpPr>
        <xdr:cNvPr id="872" name="直線コネクタ 871">
          <a:extLst>
            <a:ext uri="{FF2B5EF4-FFF2-40B4-BE49-F238E27FC236}">
              <a16:creationId xmlns:a16="http://schemas.microsoft.com/office/drawing/2014/main" id="{B8CC23E7-D235-47E0-AEF3-6B8E183F49A7}"/>
            </a:ext>
          </a:extLst>
        </xdr:cNvPr>
        <xdr:cNvCxnSpPr/>
      </xdr:nvCxnSpPr>
      <xdr:spPr>
        <a:xfrm flipV="1">
          <a:off x="15481300" y="1770452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873" name="楕円 872">
          <a:extLst>
            <a:ext uri="{FF2B5EF4-FFF2-40B4-BE49-F238E27FC236}">
              <a16:creationId xmlns:a16="http://schemas.microsoft.com/office/drawing/2014/main" id="{8CDE870E-AE05-4F06-82D5-A936F84CBCDC}"/>
            </a:ext>
          </a:extLst>
        </xdr:cNvPr>
        <xdr:cNvSpPr/>
      </xdr:nvSpPr>
      <xdr:spPr>
        <a:xfrm>
          <a:off x="14541500" y="176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43543</xdr:rowOff>
    </xdr:from>
    <xdr:to>
      <xdr:col>81</xdr:col>
      <xdr:colOff>50800</xdr:colOff>
      <xdr:row>103</xdr:row>
      <xdr:rowOff>64770</xdr:rowOff>
    </xdr:to>
    <xdr:cxnSp macro="">
      <xdr:nvCxnSpPr>
        <xdr:cNvPr id="874" name="直線コネクタ 873">
          <a:extLst>
            <a:ext uri="{FF2B5EF4-FFF2-40B4-BE49-F238E27FC236}">
              <a16:creationId xmlns:a16="http://schemas.microsoft.com/office/drawing/2014/main" id="{1CC91663-5118-44E5-8D83-B0304A896D13}"/>
            </a:ext>
          </a:extLst>
        </xdr:cNvPr>
        <xdr:cNvCxnSpPr/>
      </xdr:nvCxnSpPr>
      <xdr:spPr>
        <a:xfrm>
          <a:off x="14592300" y="1770289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4173</xdr:rowOff>
    </xdr:from>
    <xdr:to>
      <xdr:col>72</xdr:col>
      <xdr:colOff>38100</xdr:colOff>
      <xdr:row>102</xdr:row>
      <xdr:rowOff>105773</xdr:rowOff>
    </xdr:to>
    <xdr:sp macro="" textlink="">
      <xdr:nvSpPr>
        <xdr:cNvPr id="875" name="楕円 874">
          <a:extLst>
            <a:ext uri="{FF2B5EF4-FFF2-40B4-BE49-F238E27FC236}">
              <a16:creationId xmlns:a16="http://schemas.microsoft.com/office/drawing/2014/main" id="{CC35D7F3-09CC-423B-A789-15046AA67E9B}"/>
            </a:ext>
          </a:extLst>
        </xdr:cNvPr>
        <xdr:cNvSpPr/>
      </xdr:nvSpPr>
      <xdr:spPr>
        <a:xfrm>
          <a:off x="13652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54973</xdr:rowOff>
    </xdr:from>
    <xdr:to>
      <xdr:col>76</xdr:col>
      <xdr:colOff>114300</xdr:colOff>
      <xdr:row>103</xdr:row>
      <xdr:rowOff>43543</xdr:rowOff>
    </xdr:to>
    <xdr:cxnSp macro="">
      <xdr:nvCxnSpPr>
        <xdr:cNvPr id="876" name="直線コネクタ 875">
          <a:extLst>
            <a:ext uri="{FF2B5EF4-FFF2-40B4-BE49-F238E27FC236}">
              <a16:creationId xmlns:a16="http://schemas.microsoft.com/office/drawing/2014/main" id="{5D618E6F-12E7-4555-928E-F4400192D846}"/>
            </a:ext>
          </a:extLst>
        </xdr:cNvPr>
        <xdr:cNvCxnSpPr/>
      </xdr:nvCxnSpPr>
      <xdr:spPr>
        <a:xfrm>
          <a:off x="13703300" y="17542873"/>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33564</xdr:rowOff>
    </xdr:from>
    <xdr:to>
      <xdr:col>67</xdr:col>
      <xdr:colOff>101600</xdr:colOff>
      <xdr:row>103</xdr:row>
      <xdr:rowOff>135164</xdr:rowOff>
    </xdr:to>
    <xdr:sp macro="" textlink="">
      <xdr:nvSpPr>
        <xdr:cNvPr id="877" name="楕円 876">
          <a:extLst>
            <a:ext uri="{FF2B5EF4-FFF2-40B4-BE49-F238E27FC236}">
              <a16:creationId xmlns:a16="http://schemas.microsoft.com/office/drawing/2014/main" id="{9320296A-435D-4FBD-A8C5-5D5ABCB05C51}"/>
            </a:ext>
          </a:extLst>
        </xdr:cNvPr>
        <xdr:cNvSpPr/>
      </xdr:nvSpPr>
      <xdr:spPr>
        <a:xfrm>
          <a:off x="12763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54973</xdr:rowOff>
    </xdr:from>
    <xdr:to>
      <xdr:col>71</xdr:col>
      <xdr:colOff>177800</xdr:colOff>
      <xdr:row>103</xdr:row>
      <xdr:rowOff>84364</xdr:rowOff>
    </xdr:to>
    <xdr:cxnSp macro="">
      <xdr:nvCxnSpPr>
        <xdr:cNvPr id="878" name="直線コネクタ 877">
          <a:extLst>
            <a:ext uri="{FF2B5EF4-FFF2-40B4-BE49-F238E27FC236}">
              <a16:creationId xmlns:a16="http://schemas.microsoft.com/office/drawing/2014/main" id="{7EC639A3-E94D-43BD-B4D4-27A5EBAA93D4}"/>
            </a:ext>
          </a:extLst>
        </xdr:cNvPr>
        <xdr:cNvCxnSpPr/>
      </xdr:nvCxnSpPr>
      <xdr:spPr>
        <a:xfrm flipV="1">
          <a:off x="12814300" y="17542873"/>
          <a:ext cx="889000" cy="20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7093</xdr:rowOff>
    </xdr:from>
    <xdr:ext cx="405111" cy="259045"/>
    <xdr:sp macro="" textlink="">
      <xdr:nvSpPr>
        <xdr:cNvPr id="879" name="n_1aveValue【公民館】&#10;有形固定資産減価償却率">
          <a:extLst>
            <a:ext uri="{FF2B5EF4-FFF2-40B4-BE49-F238E27FC236}">
              <a16:creationId xmlns:a16="http://schemas.microsoft.com/office/drawing/2014/main" id="{B9DCFF9E-0D99-40A5-85AC-4A890E1BB509}"/>
            </a:ext>
          </a:extLst>
        </xdr:cNvPr>
        <xdr:cNvSpPr txBox="1"/>
      </xdr:nvSpPr>
      <xdr:spPr>
        <a:xfrm>
          <a:off x="15266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880" name="n_2aveValue【公民館】&#10;有形固定資産減価償却率">
          <a:extLst>
            <a:ext uri="{FF2B5EF4-FFF2-40B4-BE49-F238E27FC236}">
              <a16:creationId xmlns:a16="http://schemas.microsoft.com/office/drawing/2014/main" id="{3FC2035A-DC44-409A-A096-D7A37F6E3592}"/>
            </a:ext>
          </a:extLst>
        </xdr:cNvPr>
        <xdr:cNvSpPr txBox="1"/>
      </xdr:nvSpPr>
      <xdr:spPr>
        <a:xfrm>
          <a:off x="14389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165479</xdr:rowOff>
    </xdr:from>
    <xdr:ext cx="405111" cy="259045"/>
    <xdr:sp macro="" textlink="">
      <xdr:nvSpPr>
        <xdr:cNvPr id="881" name="n_3aveValue【公民館】&#10;有形固定資産減価償却率">
          <a:extLst>
            <a:ext uri="{FF2B5EF4-FFF2-40B4-BE49-F238E27FC236}">
              <a16:creationId xmlns:a16="http://schemas.microsoft.com/office/drawing/2014/main" id="{EE47558D-B7BB-4D95-801A-69519CE1D8BE}"/>
            </a:ext>
          </a:extLst>
        </xdr:cNvPr>
        <xdr:cNvSpPr txBox="1"/>
      </xdr:nvSpPr>
      <xdr:spPr>
        <a:xfrm>
          <a:off x="13500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167113</xdr:rowOff>
    </xdr:from>
    <xdr:ext cx="405111" cy="259045"/>
    <xdr:sp macro="" textlink="">
      <xdr:nvSpPr>
        <xdr:cNvPr id="882" name="n_4aveValue【公民館】&#10;有形固定資産減価償却率">
          <a:extLst>
            <a:ext uri="{FF2B5EF4-FFF2-40B4-BE49-F238E27FC236}">
              <a16:creationId xmlns:a16="http://schemas.microsoft.com/office/drawing/2014/main" id="{D16D11B1-2B9E-4A0D-8785-5117F103A320}"/>
            </a:ext>
          </a:extLst>
        </xdr:cNvPr>
        <xdr:cNvSpPr txBox="1"/>
      </xdr:nvSpPr>
      <xdr:spPr>
        <a:xfrm>
          <a:off x="12611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132097</xdr:rowOff>
    </xdr:from>
    <xdr:ext cx="405111" cy="259045"/>
    <xdr:sp macro="" textlink="">
      <xdr:nvSpPr>
        <xdr:cNvPr id="883" name="n_1mainValue【公民館】&#10;有形固定資産減価償却率">
          <a:extLst>
            <a:ext uri="{FF2B5EF4-FFF2-40B4-BE49-F238E27FC236}">
              <a16:creationId xmlns:a16="http://schemas.microsoft.com/office/drawing/2014/main" id="{BCB5D426-48E9-414B-8FCA-6675714AA961}"/>
            </a:ext>
          </a:extLst>
        </xdr:cNvPr>
        <xdr:cNvSpPr txBox="1"/>
      </xdr:nvSpPr>
      <xdr:spPr>
        <a:xfrm>
          <a:off x="152660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884" name="n_2mainValue【公民館】&#10;有形固定資産減価償却率">
          <a:extLst>
            <a:ext uri="{FF2B5EF4-FFF2-40B4-BE49-F238E27FC236}">
              <a16:creationId xmlns:a16="http://schemas.microsoft.com/office/drawing/2014/main" id="{8C5AC080-E471-4479-B236-14BDFCEFA45B}"/>
            </a:ext>
          </a:extLst>
        </xdr:cNvPr>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122300</xdr:rowOff>
    </xdr:from>
    <xdr:ext cx="405111" cy="259045"/>
    <xdr:sp macro="" textlink="">
      <xdr:nvSpPr>
        <xdr:cNvPr id="885" name="n_3mainValue【公民館】&#10;有形固定資産減価償却率">
          <a:extLst>
            <a:ext uri="{FF2B5EF4-FFF2-40B4-BE49-F238E27FC236}">
              <a16:creationId xmlns:a16="http://schemas.microsoft.com/office/drawing/2014/main" id="{B3E90B7C-D1F1-45EB-8615-86AC41CC34EA}"/>
            </a:ext>
          </a:extLst>
        </xdr:cNvPr>
        <xdr:cNvSpPr txBox="1"/>
      </xdr:nvSpPr>
      <xdr:spPr>
        <a:xfrm>
          <a:off x="1350074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151691</xdr:rowOff>
    </xdr:from>
    <xdr:ext cx="405111" cy="259045"/>
    <xdr:sp macro="" textlink="">
      <xdr:nvSpPr>
        <xdr:cNvPr id="886" name="n_4mainValue【公民館】&#10;有形固定資産減価償却率">
          <a:extLst>
            <a:ext uri="{FF2B5EF4-FFF2-40B4-BE49-F238E27FC236}">
              <a16:creationId xmlns:a16="http://schemas.microsoft.com/office/drawing/2014/main" id="{2E8CCED0-C853-4CA3-9CCC-A097C8F6AC59}"/>
            </a:ext>
          </a:extLst>
        </xdr:cNvPr>
        <xdr:cNvSpPr txBox="1"/>
      </xdr:nvSpPr>
      <xdr:spPr>
        <a:xfrm>
          <a:off x="12611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a:extLst>
            <a:ext uri="{FF2B5EF4-FFF2-40B4-BE49-F238E27FC236}">
              <a16:creationId xmlns:a16="http://schemas.microsoft.com/office/drawing/2014/main" id="{E07F7B85-C100-49A5-9160-C711EBA2293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a:extLst>
            <a:ext uri="{FF2B5EF4-FFF2-40B4-BE49-F238E27FC236}">
              <a16:creationId xmlns:a16="http://schemas.microsoft.com/office/drawing/2014/main" id="{B93972CC-872A-4B54-AF98-019E2EFBC8D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a:extLst>
            <a:ext uri="{FF2B5EF4-FFF2-40B4-BE49-F238E27FC236}">
              <a16:creationId xmlns:a16="http://schemas.microsoft.com/office/drawing/2014/main" id="{A31B261A-414F-4476-B06E-6C06E1CC061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a:extLst>
            <a:ext uri="{FF2B5EF4-FFF2-40B4-BE49-F238E27FC236}">
              <a16:creationId xmlns:a16="http://schemas.microsoft.com/office/drawing/2014/main" id="{D2EE4884-A8C4-4E57-A1C6-B45527D1AE6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a:extLst>
            <a:ext uri="{FF2B5EF4-FFF2-40B4-BE49-F238E27FC236}">
              <a16:creationId xmlns:a16="http://schemas.microsoft.com/office/drawing/2014/main" id="{D9561C5F-73B0-4990-952A-E936B343513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a:extLst>
            <a:ext uri="{FF2B5EF4-FFF2-40B4-BE49-F238E27FC236}">
              <a16:creationId xmlns:a16="http://schemas.microsoft.com/office/drawing/2014/main" id="{C10EC9CC-2E7B-4E9F-9C95-E6172054982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a:extLst>
            <a:ext uri="{FF2B5EF4-FFF2-40B4-BE49-F238E27FC236}">
              <a16:creationId xmlns:a16="http://schemas.microsoft.com/office/drawing/2014/main" id="{89BB427C-E351-4104-AAE7-FEB32A47B9E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a:extLst>
            <a:ext uri="{FF2B5EF4-FFF2-40B4-BE49-F238E27FC236}">
              <a16:creationId xmlns:a16="http://schemas.microsoft.com/office/drawing/2014/main" id="{787DC1AC-F74A-45A7-9F81-9222ACFBDE3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a:extLst>
            <a:ext uri="{FF2B5EF4-FFF2-40B4-BE49-F238E27FC236}">
              <a16:creationId xmlns:a16="http://schemas.microsoft.com/office/drawing/2014/main" id="{CDEF9ACE-5BFB-47B2-94FA-9D16C10C9B7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a:extLst>
            <a:ext uri="{FF2B5EF4-FFF2-40B4-BE49-F238E27FC236}">
              <a16:creationId xmlns:a16="http://schemas.microsoft.com/office/drawing/2014/main" id="{DC4FFA5D-D26D-429D-B8E7-037E70F1F44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7" name="直線コネクタ 896">
          <a:extLst>
            <a:ext uri="{FF2B5EF4-FFF2-40B4-BE49-F238E27FC236}">
              <a16:creationId xmlns:a16="http://schemas.microsoft.com/office/drawing/2014/main" id="{1A5B2662-020C-47A0-8257-08409EA840A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8" name="テキスト ボックス 897">
          <a:extLst>
            <a:ext uri="{FF2B5EF4-FFF2-40B4-BE49-F238E27FC236}">
              <a16:creationId xmlns:a16="http://schemas.microsoft.com/office/drawing/2014/main" id="{E71E19C2-A615-402E-9524-F67986FA4A5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9" name="直線コネクタ 898">
          <a:extLst>
            <a:ext uri="{FF2B5EF4-FFF2-40B4-BE49-F238E27FC236}">
              <a16:creationId xmlns:a16="http://schemas.microsoft.com/office/drawing/2014/main" id="{C8E0FA90-B869-4EC3-8044-362231F29CC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0" name="テキスト ボックス 899">
          <a:extLst>
            <a:ext uri="{FF2B5EF4-FFF2-40B4-BE49-F238E27FC236}">
              <a16:creationId xmlns:a16="http://schemas.microsoft.com/office/drawing/2014/main" id="{B8FDF3E8-9C4F-402E-9BA2-07902644D37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1" name="直線コネクタ 900">
          <a:extLst>
            <a:ext uri="{FF2B5EF4-FFF2-40B4-BE49-F238E27FC236}">
              <a16:creationId xmlns:a16="http://schemas.microsoft.com/office/drawing/2014/main" id="{1E79B36E-A8C6-4AC4-A3DB-1788FE2FE8C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2" name="テキスト ボックス 901">
          <a:extLst>
            <a:ext uri="{FF2B5EF4-FFF2-40B4-BE49-F238E27FC236}">
              <a16:creationId xmlns:a16="http://schemas.microsoft.com/office/drawing/2014/main" id="{425A4F03-F167-45DF-B63D-CBD95AC5FA5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3" name="直線コネクタ 902">
          <a:extLst>
            <a:ext uri="{FF2B5EF4-FFF2-40B4-BE49-F238E27FC236}">
              <a16:creationId xmlns:a16="http://schemas.microsoft.com/office/drawing/2014/main" id="{8FA3D704-59AE-4572-AAFE-B7BC5F7A9F7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4" name="テキスト ボックス 903">
          <a:extLst>
            <a:ext uri="{FF2B5EF4-FFF2-40B4-BE49-F238E27FC236}">
              <a16:creationId xmlns:a16="http://schemas.microsoft.com/office/drawing/2014/main" id="{C7BFD1B7-1F3F-4C31-B0EE-1208A685B94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5" name="直線コネクタ 904">
          <a:extLst>
            <a:ext uri="{FF2B5EF4-FFF2-40B4-BE49-F238E27FC236}">
              <a16:creationId xmlns:a16="http://schemas.microsoft.com/office/drawing/2014/main" id="{9F09A4FD-FA9C-444B-9C38-9803B262346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6" name="テキスト ボックス 905">
          <a:extLst>
            <a:ext uri="{FF2B5EF4-FFF2-40B4-BE49-F238E27FC236}">
              <a16:creationId xmlns:a16="http://schemas.microsoft.com/office/drawing/2014/main" id="{015E738F-CF84-4BDA-A0A2-6E25086C587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7" name="直線コネクタ 906">
          <a:extLst>
            <a:ext uri="{FF2B5EF4-FFF2-40B4-BE49-F238E27FC236}">
              <a16:creationId xmlns:a16="http://schemas.microsoft.com/office/drawing/2014/main" id="{815EBB67-FB70-4977-B891-52F0CF83F52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8" name="テキスト ボックス 907">
          <a:extLst>
            <a:ext uri="{FF2B5EF4-FFF2-40B4-BE49-F238E27FC236}">
              <a16:creationId xmlns:a16="http://schemas.microsoft.com/office/drawing/2014/main" id="{AA1FF66D-9061-4216-BA2D-182C8DC34BD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a:extLst>
            <a:ext uri="{FF2B5EF4-FFF2-40B4-BE49-F238E27FC236}">
              <a16:creationId xmlns:a16="http://schemas.microsoft.com/office/drawing/2014/main" id="{4296517E-A054-4024-9C62-758658419FD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a:extLst>
            <a:ext uri="{FF2B5EF4-FFF2-40B4-BE49-F238E27FC236}">
              <a16:creationId xmlns:a16="http://schemas.microsoft.com/office/drawing/2014/main" id="{CF5DAA19-A34A-4435-B7AB-368611775F3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公民館】&#10;一人当たり面積グラフ枠">
          <a:extLst>
            <a:ext uri="{FF2B5EF4-FFF2-40B4-BE49-F238E27FC236}">
              <a16:creationId xmlns:a16="http://schemas.microsoft.com/office/drawing/2014/main" id="{AC427D17-F004-4790-8CA7-129F9B182C5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912" name="直線コネクタ 911">
          <a:extLst>
            <a:ext uri="{FF2B5EF4-FFF2-40B4-BE49-F238E27FC236}">
              <a16:creationId xmlns:a16="http://schemas.microsoft.com/office/drawing/2014/main" id="{34D48794-0478-4BEC-8884-B4FD83AEF930}"/>
            </a:ext>
          </a:extLst>
        </xdr:cNvPr>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913" name="【公民館】&#10;一人当たり面積最小値テキスト">
          <a:extLst>
            <a:ext uri="{FF2B5EF4-FFF2-40B4-BE49-F238E27FC236}">
              <a16:creationId xmlns:a16="http://schemas.microsoft.com/office/drawing/2014/main" id="{40F2F026-B7ED-4263-BC0A-0F740ACBDC0E}"/>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914" name="直線コネクタ 913">
          <a:extLst>
            <a:ext uri="{FF2B5EF4-FFF2-40B4-BE49-F238E27FC236}">
              <a16:creationId xmlns:a16="http://schemas.microsoft.com/office/drawing/2014/main" id="{FFD390C5-27C2-41E3-A1B8-C8AB9A0BD5FF}"/>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915" name="【公民館】&#10;一人当たり面積最大値テキスト">
          <a:extLst>
            <a:ext uri="{FF2B5EF4-FFF2-40B4-BE49-F238E27FC236}">
              <a16:creationId xmlns:a16="http://schemas.microsoft.com/office/drawing/2014/main" id="{A5920AC4-47AD-4F0C-BCFC-5C04957D8E3D}"/>
            </a:ext>
          </a:extLst>
        </xdr:cNvPr>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916" name="直線コネクタ 915">
          <a:extLst>
            <a:ext uri="{FF2B5EF4-FFF2-40B4-BE49-F238E27FC236}">
              <a16:creationId xmlns:a16="http://schemas.microsoft.com/office/drawing/2014/main" id="{4114CDA3-AE0E-487D-9C01-B3A85C745D79}"/>
            </a:ext>
          </a:extLst>
        </xdr:cNvPr>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917" name="【公民館】&#10;一人当たり面積平均値テキスト">
          <a:extLst>
            <a:ext uri="{FF2B5EF4-FFF2-40B4-BE49-F238E27FC236}">
              <a16:creationId xmlns:a16="http://schemas.microsoft.com/office/drawing/2014/main" id="{20886958-F85A-4D97-B111-E96707C2DE59}"/>
            </a:ext>
          </a:extLst>
        </xdr:cNvPr>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918" name="フローチャート: 判断 917">
          <a:extLst>
            <a:ext uri="{FF2B5EF4-FFF2-40B4-BE49-F238E27FC236}">
              <a16:creationId xmlns:a16="http://schemas.microsoft.com/office/drawing/2014/main" id="{378FE681-4B2A-4321-A9A1-68ACA0AE06FD}"/>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919" name="フローチャート: 判断 918">
          <a:extLst>
            <a:ext uri="{FF2B5EF4-FFF2-40B4-BE49-F238E27FC236}">
              <a16:creationId xmlns:a16="http://schemas.microsoft.com/office/drawing/2014/main" id="{D5396B68-E220-40F2-B3F1-A6E059BE99BF}"/>
            </a:ext>
          </a:extLst>
        </xdr:cNvPr>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920" name="フローチャート: 判断 919">
          <a:extLst>
            <a:ext uri="{FF2B5EF4-FFF2-40B4-BE49-F238E27FC236}">
              <a16:creationId xmlns:a16="http://schemas.microsoft.com/office/drawing/2014/main" id="{305CE4EE-866E-4D6D-A42E-1FD2031FAA5F}"/>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921" name="フローチャート: 判断 920">
          <a:extLst>
            <a:ext uri="{FF2B5EF4-FFF2-40B4-BE49-F238E27FC236}">
              <a16:creationId xmlns:a16="http://schemas.microsoft.com/office/drawing/2014/main" id="{718E8C0E-13B9-4CAE-931C-17FEA8AAB1AA}"/>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922" name="フローチャート: 判断 921">
          <a:extLst>
            <a:ext uri="{FF2B5EF4-FFF2-40B4-BE49-F238E27FC236}">
              <a16:creationId xmlns:a16="http://schemas.microsoft.com/office/drawing/2014/main" id="{A2DA5919-6E55-4564-BEF7-C28B2C7F0F89}"/>
            </a:ext>
          </a:extLst>
        </xdr:cNvPr>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B7AE67EF-F6B5-4F7B-9A3E-F64D9487B85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F9F9ED88-E6EC-4DF7-A5F6-86E2B4A0D2B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270F4541-76F7-40CA-9CB9-3C9C9089F7D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E89E95BA-5546-444F-8B08-D318512DDBE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B39C5B60-5AE4-4D28-A5E0-E331474C564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40095</xdr:rowOff>
    </xdr:from>
    <xdr:to>
      <xdr:col>116</xdr:col>
      <xdr:colOff>114300</xdr:colOff>
      <xdr:row>106</xdr:row>
      <xdr:rowOff>141695</xdr:rowOff>
    </xdr:to>
    <xdr:sp macro="" textlink="">
      <xdr:nvSpPr>
        <xdr:cNvPr id="928" name="楕円 927">
          <a:extLst>
            <a:ext uri="{FF2B5EF4-FFF2-40B4-BE49-F238E27FC236}">
              <a16:creationId xmlns:a16="http://schemas.microsoft.com/office/drawing/2014/main" id="{723BA183-2698-4CCC-9152-D05BA81275D5}"/>
            </a:ext>
          </a:extLst>
        </xdr:cNvPr>
        <xdr:cNvSpPr/>
      </xdr:nvSpPr>
      <xdr:spPr>
        <a:xfrm>
          <a:off x="221107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62972</xdr:rowOff>
    </xdr:from>
    <xdr:ext cx="469744" cy="259045"/>
    <xdr:sp macro="" textlink="">
      <xdr:nvSpPr>
        <xdr:cNvPr id="929" name="【公民館】&#10;一人当たり面積該当値テキスト">
          <a:extLst>
            <a:ext uri="{FF2B5EF4-FFF2-40B4-BE49-F238E27FC236}">
              <a16:creationId xmlns:a16="http://schemas.microsoft.com/office/drawing/2014/main" id="{A205D2AE-57EA-45C1-B285-49856FFDA0FF}"/>
            </a:ext>
          </a:extLst>
        </xdr:cNvPr>
        <xdr:cNvSpPr txBox="1"/>
      </xdr:nvSpPr>
      <xdr:spPr>
        <a:xfrm>
          <a:off x="22199600" y="1806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930" name="楕円 929">
          <a:extLst>
            <a:ext uri="{FF2B5EF4-FFF2-40B4-BE49-F238E27FC236}">
              <a16:creationId xmlns:a16="http://schemas.microsoft.com/office/drawing/2014/main" id="{D6FA6EC5-F8A1-461B-B40A-DC163BF5A7E5}"/>
            </a:ext>
          </a:extLst>
        </xdr:cNvPr>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90895</xdr:rowOff>
    </xdr:from>
    <xdr:to>
      <xdr:col>116</xdr:col>
      <xdr:colOff>63500</xdr:colOff>
      <xdr:row>106</xdr:row>
      <xdr:rowOff>99061</xdr:rowOff>
    </xdr:to>
    <xdr:cxnSp macro="">
      <xdr:nvCxnSpPr>
        <xdr:cNvPr id="931" name="直線コネクタ 930">
          <a:extLst>
            <a:ext uri="{FF2B5EF4-FFF2-40B4-BE49-F238E27FC236}">
              <a16:creationId xmlns:a16="http://schemas.microsoft.com/office/drawing/2014/main" id="{84FD90BD-C3CF-45C0-8DC3-BD5D2A60B76B}"/>
            </a:ext>
          </a:extLst>
        </xdr:cNvPr>
        <xdr:cNvCxnSpPr/>
      </xdr:nvCxnSpPr>
      <xdr:spPr>
        <a:xfrm flipV="1">
          <a:off x="21323300" y="18264595"/>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62956</xdr:rowOff>
    </xdr:from>
    <xdr:to>
      <xdr:col>107</xdr:col>
      <xdr:colOff>101600</xdr:colOff>
      <xdr:row>105</xdr:row>
      <xdr:rowOff>164556</xdr:rowOff>
    </xdr:to>
    <xdr:sp macro="" textlink="">
      <xdr:nvSpPr>
        <xdr:cNvPr id="932" name="楕円 931">
          <a:extLst>
            <a:ext uri="{FF2B5EF4-FFF2-40B4-BE49-F238E27FC236}">
              <a16:creationId xmlns:a16="http://schemas.microsoft.com/office/drawing/2014/main" id="{EB38CD5C-A333-44FF-922F-F5DBDC0849C2}"/>
            </a:ext>
          </a:extLst>
        </xdr:cNvPr>
        <xdr:cNvSpPr/>
      </xdr:nvSpPr>
      <xdr:spPr>
        <a:xfrm>
          <a:off x="20383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113756</xdr:rowOff>
    </xdr:from>
    <xdr:to>
      <xdr:col>111</xdr:col>
      <xdr:colOff>177800</xdr:colOff>
      <xdr:row>106</xdr:row>
      <xdr:rowOff>99061</xdr:rowOff>
    </xdr:to>
    <xdr:cxnSp macro="">
      <xdr:nvCxnSpPr>
        <xdr:cNvPr id="933" name="直線コネクタ 932">
          <a:extLst>
            <a:ext uri="{FF2B5EF4-FFF2-40B4-BE49-F238E27FC236}">
              <a16:creationId xmlns:a16="http://schemas.microsoft.com/office/drawing/2014/main" id="{EBDEE0D4-1B7A-4D8D-80C6-82F684C3149D}"/>
            </a:ext>
          </a:extLst>
        </xdr:cNvPr>
        <xdr:cNvCxnSpPr/>
      </xdr:nvCxnSpPr>
      <xdr:spPr>
        <a:xfrm>
          <a:off x="20434300" y="18116006"/>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934" name="楕円 933">
          <a:extLst>
            <a:ext uri="{FF2B5EF4-FFF2-40B4-BE49-F238E27FC236}">
              <a16:creationId xmlns:a16="http://schemas.microsoft.com/office/drawing/2014/main" id="{4A97DEC6-32AD-449C-A42A-4A9D453C4285}"/>
            </a:ext>
          </a:extLst>
        </xdr:cNvPr>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113756</xdr:rowOff>
    </xdr:from>
    <xdr:to>
      <xdr:col>107</xdr:col>
      <xdr:colOff>50800</xdr:colOff>
      <xdr:row>106</xdr:row>
      <xdr:rowOff>144780</xdr:rowOff>
    </xdr:to>
    <xdr:cxnSp macro="">
      <xdr:nvCxnSpPr>
        <xdr:cNvPr id="935" name="直線コネクタ 934">
          <a:extLst>
            <a:ext uri="{FF2B5EF4-FFF2-40B4-BE49-F238E27FC236}">
              <a16:creationId xmlns:a16="http://schemas.microsoft.com/office/drawing/2014/main" id="{F998851C-24B7-4CD7-A30E-F4A1B32812A4}"/>
            </a:ext>
          </a:extLst>
        </xdr:cNvPr>
        <xdr:cNvCxnSpPr/>
      </xdr:nvCxnSpPr>
      <xdr:spPr>
        <a:xfrm flipV="1">
          <a:off x="19545300" y="18116006"/>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121738</xdr:rowOff>
    </xdr:from>
    <xdr:to>
      <xdr:col>98</xdr:col>
      <xdr:colOff>38100</xdr:colOff>
      <xdr:row>104</xdr:row>
      <xdr:rowOff>51888</xdr:rowOff>
    </xdr:to>
    <xdr:sp macro="" textlink="">
      <xdr:nvSpPr>
        <xdr:cNvPr id="936" name="楕円 935">
          <a:extLst>
            <a:ext uri="{FF2B5EF4-FFF2-40B4-BE49-F238E27FC236}">
              <a16:creationId xmlns:a16="http://schemas.microsoft.com/office/drawing/2014/main" id="{B996DF9C-F269-4707-84A3-594FFA8F9D97}"/>
            </a:ext>
          </a:extLst>
        </xdr:cNvPr>
        <xdr:cNvSpPr/>
      </xdr:nvSpPr>
      <xdr:spPr>
        <a:xfrm>
          <a:off x="18605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1088</xdr:rowOff>
    </xdr:from>
    <xdr:to>
      <xdr:col>102</xdr:col>
      <xdr:colOff>114300</xdr:colOff>
      <xdr:row>106</xdr:row>
      <xdr:rowOff>144780</xdr:rowOff>
    </xdr:to>
    <xdr:cxnSp macro="">
      <xdr:nvCxnSpPr>
        <xdr:cNvPr id="937" name="直線コネクタ 936">
          <a:extLst>
            <a:ext uri="{FF2B5EF4-FFF2-40B4-BE49-F238E27FC236}">
              <a16:creationId xmlns:a16="http://schemas.microsoft.com/office/drawing/2014/main" id="{2E998F05-BB6B-4B89-A925-B05F8BCA3815}"/>
            </a:ext>
          </a:extLst>
        </xdr:cNvPr>
        <xdr:cNvCxnSpPr/>
      </xdr:nvCxnSpPr>
      <xdr:spPr>
        <a:xfrm>
          <a:off x="18656300" y="17831888"/>
          <a:ext cx="889000" cy="48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69141</xdr:rowOff>
    </xdr:from>
    <xdr:ext cx="469744" cy="259045"/>
    <xdr:sp macro="" textlink="">
      <xdr:nvSpPr>
        <xdr:cNvPr id="938" name="n_1aveValue【公民館】&#10;一人当たり面積">
          <a:extLst>
            <a:ext uri="{FF2B5EF4-FFF2-40B4-BE49-F238E27FC236}">
              <a16:creationId xmlns:a16="http://schemas.microsoft.com/office/drawing/2014/main" id="{0EB947A3-ABA4-4AB9-802E-EE4C8BFFE233}"/>
            </a:ext>
          </a:extLst>
        </xdr:cNvPr>
        <xdr:cNvSpPr txBox="1"/>
      </xdr:nvSpPr>
      <xdr:spPr>
        <a:xfrm>
          <a:off x="2107572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939" name="n_2aveValue【公民館】&#10;一人当たり面積">
          <a:extLst>
            <a:ext uri="{FF2B5EF4-FFF2-40B4-BE49-F238E27FC236}">
              <a16:creationId xmlns:a16="http://schemas.microsoft.com/office/drawing/2014/main" id="{CEA2DBD5-C8C7-4B31-9C46-DCDB82E18DF8}"/>
            </a:ext>
          </a:extLst>
        </xdr:cNvPr>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940" name="n_3aveValue【公民館】&#10;一人当たり面積">
          <a:extLst>
            <a:ext uri="{FF2B5EF4-FFF2-40B4-BE49-F238E27FC236}">
              <a16:creationId xmlns:a16="http://schemas.microsoft.com/office/drawing/2014/main" id="{C8294DEF-4AA8-42D5-B764-32DF7DE7F9DF}"/>
            </a:ext>
          </a:extLst>
        </xdr:cNvPr>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103432</xdr:rowOff>
    </xdr:from>
    <xdr:ext cx="469744" cy="259045"/>
    <xdr:sp macro="" textlink="">
      <xdr:nvSpPr>
        <xdr:cNvPr id="941" name="n_4aveValue【公民館】&#10;一人当たり面積">
          <a:extLst>
            <a:ext uri="{FF2B5EF4-FFF2-40B4-BE49-F238E27FC236}">
              <a16:creationId xmlns:a16="http://schemas.microsoft.com/office/drawing/2014/main" id="{59F8670D-B1D3-4201-BD39-EEBDD7553A02}"/>
            </a:ext>
          </a:extLst>
        </xdr:cNvPr>
        <xdr:cNvSpPr txBox="1"/>
      </xdr:nvSpPr>
      <xdr:spPr>
        <a:xfrm>
          <a:off x="18421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166388</xdr:rowOff>
    </xdr:from>
    <xdr:ext cx="469744" cy="259045"/>
    <xdr:sp macro="" textlink="">
      <xdr:nvSpPr>
        <xdr:cNvPr id="942" name="n_1mainValue【公民館】&#10;一人当たり面積">
          <a:extLst>
            <a:ext uri="{FF2B5EF4-FFF2-40B4-BE49-F238E27FC236}">
              <a16:creationId xmlns:a16="http://schemas.microsoft.com/office/drawing/2014/main" id="{8DDFA84F-6CB5-476C-A531-0ABC96437369}"/>
            </a:ext>
          </a:extLst>
        </xdr:cNvPr>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9633</xdr:rowOff>
    </xdr:from>
    <xdr:ext cx="469744" cy="259045"/>
    <xdr:sp macro="" textlink="">
      <xdr:nvSpPr>
        <xdr:cNvPr id="943" name="n_2mainValue【公民館】&#10;一人当たり面積">
          <a:extLst>
            <a:ext uri="{FF2B5EF4-FFF2-40B4-BE49-F238E27FC236}">
              <a16:creationId xmlns:a16="http://schemas.microsoft.com/office/drawing/2014/main" id="{1C69EC1E-A264-4855-8DE1-626742279F50}"/>
            </a:ext>
          </a:extLst>
        </xdr:cNvPr>
        <xdr:cNvSpPr txBox="1"/>
      </xdr:nvSpPr>
      <xdr:spPr>
        <a:xfrm>
          <a:off x="20199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40657</xdr:rowOff>
    </xdr:from>
    <xdr:ext cx="469744" cy="259045"/>
    <xdr:sp macro="" textlink="">
      <xdr:nvSpPr>
        <xdr:cNvPr id="944" name="n_3mainValue【公民館】&#10;一人当たり面積">
          <a:extLst>
            <a:ext uri="{FF2B5EF4-FFF2-40B4-BE49-F238E27FC236}">
              <a16:creationId xmlns:a16="http://schemas.microsoft.com/office/drawing/2014/main" id="{4F379388-88EB-406C-98B4-099BDABD96C4}"/>
            </a:ext>
          </a:extLst>
        </xdr:cNvPr>
        <xdr:cNvSpPr txBox="1"/>
      </xdr:nvSpPr>
      <xdr:spPr>
        <a:xfrm>
          <a:off x="19310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68415</xdr:rowOff>
    </xdr:from>
    <xdr:ext cx="469744" cy="259045"/>
    <xdr:sp macro="" textlink="">
      <xdr:nvSpPr>
        <xdr:cNvPr id="945" name="n_4mainValue【公民館】&#10;一人当たり面積">
          <a:extLst>
            <a:ext uri="{FF2B5EF4-FFF2-40B4-BE49-F238E27FC236}">
              <a16:creationId xmlns:a16="http://schemas.microsoft.com/office/drawing/2014/main" id="{3558CD0B-B828-4386-B6BF-6F03FEC81B9C}"/>
            </a:ext>
          </a:extLst>
        </xdr:cNvPr>
        <xdr:cNvSpPr txBox="1"/>
      </xdr:nvSpPr>
      <xdr:spPr>
        <a:xfrm>
          <a:off x="18421427" y="175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a:extLst>
            <a:ext uri="{FF2B5EF4-FFF2-40B4-BE49-F238E27FC236}">
              <a16:creationId xmlns:a16="http://schemas.microsoft.com/office/drawing/2014/main" id="{568C94DF-F616-48E6-9385-E7F36836F12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a:extLst>
            <a:ext uri="{FF2B5EF4-FFF2-40B4-BE49-F238E27FC236}">
              <a16:creationId xmlns:a16="http://schemas.microsoft.com/office/drawing/2014/main" id="{2112E900-57E6-4E9D-925E-A30E5E44D8B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a:extLst>
            <a:ext uri="{FF2B5EF4-FFF2-40B4-BE49-F238E27FC236}">
              <a16:creationId xmlns:a16="http://schemas.microsoft.com/office/drawing/2014/main" id="{91F4F1BE-583D-4C77-BAD8-F058D49629D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類似団体と比較して特に有形固定資産減価償却率が高くなっている施設は、認定こども園・幼稚園・保育所である。その要因については、保有する施設の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半数以上が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経過しているためである。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今後の利用児童数の動向等を考慮しつつ、整備計画を策定し、施設の耐震化や老朽化した施設の適切な維持保全に努めていく。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インフラ施設のうち、港湾・漁港の一人当たり有形固定資産（償却資産）額が類似団体平均を大きく上回るのは</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港もの漁港を擁するためである</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年度に橋りょう・トンネルの有形固定資産減価償却率が低くなっているのは平成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年度において固定資産台帳の再整備を行い、数値の修正を行ったためである。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児童館の有形固定資産減価償却率が</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100</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％となっているのは、当該施設が築</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年以上経過しているためである。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年度に公民館の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一人当たりの有形固定資産（償却資産）額が大きく減少しているのは、平成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日に新施設（公民館と図書館の複合施設）がオープンし、旧施設の除却を行ったためである。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今後は人口の将来見通しや更新費用等の増大などの課題を踏まえると、現在の維持管理のあり方を今後も継続していくことは困難と考えられることから、量的、質的な</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適正化を図るとともに、</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適切な維持管理に努めていく。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D2DA094-72C7-40B3-8323-15DDFA03206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B080F68-DC3B-4BAE-A4B8-D218F02D335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DFB7016-7EC5-414D-9B49-1FD5B3E1F98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37DEFCC-13B2-48EF-AF98-8D54175A922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899E4BF-D081-4718-B2D2-799D03B435B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A48D247-5C8E-4502-84F1-CBF22FD9915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C5803D1-2555-4641-B766-227339E9693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20BC40-C694-41B9-B664-1E086F47C63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4ECD84C-F116-4E6C-A47A-D6B897344A1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A006658-33DF-4F27-94B4-3CDF565BEBA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30,901
30,714
235.10
25,958,238
25,125,070
296,387
13,001,916
26,020,994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2FB8330-1C15-4568-B268-9241AD0EAC6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9BBA1E8-6F62-4301-9913-4CB263907C9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69E32AE-1EE9-4B21-9B37-6D69EFC0D82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BA1F089-4B0D-40E3-95E2-8703C9B691F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612521A-FA0B-4FC7-87ED-5B19B8A3649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E7262A7-A242-4A84-AECF-E75AA6D1D30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53116C9-E68F-4276-A7FC-7886EFA16A4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2E93DF0-ABC2-4776-A9CB-AFC157CE587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B42DA4B-35B8-4CB5-93A8-37B039B45B8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4B7EA30-7D35-437F-B3E3-4A29999AD98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DD9A994-89D6-45AB-9187-B972B956B7B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A3F253E-CFB7-4616-8B24-38A88FD26B6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E06838A-11C2-4023-AD3C-93C2BCE7CB6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4F59933-E0D3-4F27-A916-C411FE53482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BE80AB1-94EF-4E71-BADB-A4FAA3465A2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BC42AC6-6533-4E0D-A810-829DBD36AAA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95387BA-E9BB-4CB2-9812-2A1C2B99454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EED0F3C-FA0B-4B81-A729-3546CC6705E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6D36912-3FA4-481C-86A4-34A740F5494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0AAB7A7-B597-432C-BD4C-2F9AD6053BB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A076B48-2C6C-450D-8DB0-AB4AA71B6A0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3367263-5E1D-4E0E-B9F7-84EA88962A1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788397F-490B-451A-B05A-41EB34542FB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360A185-E250-437E-93F1-5DC21BFAA4B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5B67A53-EA44-4D64-8BE3-55F79E50FC9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96F388C-AECB-4806-BE85-2F86BDB2020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91D8B9A-2658-4A0F-8A69-DDC1F35ACF3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F1041AA-84D3-400E-9A46-A67CBA00E20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4848FDB-B22B-4424-A99C-A49EF8BF863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207DA5D-6877-49BA-881E-CEF270C2340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C0EAB52-D7FC-4AA0-88CF-E29C65B540E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BDE1C3A-BA7E-44C9-88CA-3AED68106FD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29A36C7-0751-44C9-8DE3-C5A748238D4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A83942F-AA7A-4276-A7EF-DE043FD07CBB}"/>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CD131CB-837A-45F9-B6A0-18109614A67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9B33302-9036-48FC-BD3B-33B045082F5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74DBEAB-230E-48EB-A9B5-525271B8A35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B361018-C041-46E3-B712-42B14AAB361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FF79D38-8DF3-4B8A-84A7-AC1C9EF5F6F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0CAFB97-57AD-4FE5-9E2F-04262743960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C7FC911-BC0A-4A0C-82A2-9B0B5F2CA1A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E142A0E9-F5AB-454B-8444-BA22421F9BE2}"/>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CD0F149-8195-4896-8DAC-C651A0B7938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F8D37205-7BA7-4BA7-B4BF-DA4F6211132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7424061-AA4D-44B4-8E46-075AAB036E9D}"/>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DB8A3135-558E-4363-B7B9-26F5089EFB10}"/>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AEC55808-F7A2-42B7-8C39-D978CD5BF080}"/>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9550EF1-D33B-449E-8274-68A167A330C2}"/>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8F3BB9CA-930D-4710-9669-DC1BD3E6DAEA}"/>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a:extLst>
            <a:ext uri="{FF2B5EF4-FFF2-40B4-BE49-F238E27FC236}">
              <a16:creationId xmlns:a16="http://schemas.microsoft.com/office/drawing/2014/main" id="{D12CB02A-58D4-4066-A7E2-04B1CE53C0E7}"/>
            </a:ext>
          </a:extLst>
        </xdr:cNvPr>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a:extLst>
            <a:ext uri="{FF2B5EF4-FFF2-40B4-BE49-F238E27FC236}">
              <a16:creationId xmlns:a16="http://schemas.microsoft.com/office/drawing/2014/main" id="{B1C1F137-F5EE-4941-8558-520BABAEA95A}"/>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id="{57C5B8CF-3143-42C7-B4F6-AD21F6D928F2}"/>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a:extLst>
            <a:ext uri="{FF2B5EF4-FFF2-40B4-BE49-F238E27FC236}">
              <a16:creationId xmlns:a16="http://schemas.microsoft.com/office/drawing/2014/main" id="{43EF26A4-B146-4F91-BBF9-9D28C6A99E8D}"/>
            </a:ext>
          </a:extLst>
        </xdr:cNvPr>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a:extLst>
            <a:ext uri="{FF2B5EF4-FFF2-40B4-BE49-F238E27FC236}">
              <a16:creationId xmlns:a16="http://schemas.microsoft.com/office/drawing/2014/main" id="{DB9372A3-4EFF-4CD6-B876-BD9D865B719A}"/>
            </a:ext>
          </a:extLst>
        </xdr:cNvPr>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a:extLst>
            <a:ext uri="{FF2B5EF4-FFF2-40B4-BE49-F238E27FC236}">
              <a16:creationId xmlns:a16="http://schemas.microsoft.com/office/drawing/2014/main" id="{CB4D9460-13F4-41C0-97A7-2F638C372EC2}"/>
            </a:ext>
          </a:extLst>
        </xdr:cNvPr>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682C7C4-285B-46B7-ADFF-42EB9D75A6C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AF56122-E028-4CF4-B349-B2219B6C9B4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50CB12D-32EC-416C-871B-B79B87E0E8C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8BC4803-381B-4160-8335-F33F3F90298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53DD195-0E64-42E0-8E8E-789C3DCDF8F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116840</xdr:rowOff>
    </xdr:from>
    <xdr:to>
      <xdr:col>24</xdr:col>
      <xdr:colOff>114300</xdr:colOff>
      <xdr:row>34</xdr:row>
      <xdr:rowOff>46990</xdr:rowOff>
    </xdr:to>
    <xdr:sp macro="" textlink="">
      <xdr:nvSpPr>
        <xdr:cNvPr id="72" name="楕円 71">
          <a:extLst>
            <a:ext uri="{FF2B5EF4-FFF2-40B4-BE49-F238E27FC236}">
              <a16:creationId xmlns:a16="http://schemas.microsoft.com/office/drawing/2014/main" id="{BCA595DD-3DC0-4B9D-BEF7-D8298A6B8E55}"/>
            </a:ext>
          </a:extLst>
        </xdr:cNvPr>
        <xdr:cNvSpPr/>
      </xdr:nvSpPr>
      <xdr:spPr>
        <a:xfrm>
          <a:off x="45847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31767</xdr:rowOff>
    </xdr:from>
    <xdr:ext cx="340478" cy="259045"/>
    <xdr:sp macro="" textlink="">
      <xdr:nvSpPr>
        <xdr:cNvPr id="73" name="【図書館】&#10;有形固定資産減価償却率該当値テキスト">
          <a:extLst>
            <a:ext uri="{FF2B5EF4-FFF2-40B4-BE49-F238E27FC236}">
              <a16:creationId xmlns:a16="http://schemas.microsoft.com/office/drawing/2014/main" id="{3F1BD977-6DE9-4A49-AE2B-46C1EC375218}"/>
            </a:ext>
          </a:extLst>
        </xdr:cNvPr>
        <xdr:cNvSpPr txBox="1"/>
      </xdr:nvSpPr>
      <xdr:spPr>
        <a:xfrm>
          <a:off x="4673600" y="5689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114300</xdr:rowOff>
    </xdr:from>
    <xdr:to>
      <xdr:col>20</xdr:col>
      <xdr:colOff>38100</xdr:colOff>
      <xdr:row>34</xdr:row>
      <xdr:rowOff>44450</xdr:rowOff>
    </xdr:to>
    <xdr:sp macro="" textlink="">
      <xdr:nvSpPr>
        <xdr:cNvPr id="74" name="楕円 73">
          <a:extLst>
            <a:ext uri="{FF2B5EF4-FFF2-40B4-BE49-F238E27FC236}">
              <a16:creationId xmlns:a16="http://schemas.microsoft.com/office/drawing/2014/main" id="{1E3EA48E-DCDB-4DA7-AB86-4E345666286C}"/>
            </a:ext>
          </a:extLst>
        </xdr:cNvPr>
        <xdr:cNvSpPr/>
      </xdr:nvSpPr>
      <xdr:spPr>
        <a:xfrm>
          <a:off x="37465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165100</xdr:rowOff>
    </xdr:from>
    <xdr:to>
      <xdr:col>24</xdr:col>
      <xdr:colOff>63500</xdr:colOff>
      <xdr:row>33</xdr:row>
      <xdr:rowOff>167640</xdr:rowOff>
    </xdr:to>
    <xdr:cxnSp macro="">
      <xdr:nvCxnSpPr>
        <xdr:cNvPr id="75" name="直線コネクタ 74">
          <a:extLst>
            <a:ext uri="{FF2B5EF4-FFF2-40B4-BE49-F238E27FC236}">
              <a16:creationId xmlns:a16="http://schemas.microsoft.com/office/drawing/2014/main" id="{98FB7306-E33D-4EFA-BC48-8546DA4AEE07}"/>
            </a:ext>
          </a:extLst>
        </xdr:cNvPr>
        <xdr:cNvCxnSpPr/>
      </xdr:nvCxnSpPr>
      <xdr:spPr>
        <a:xfrm>
          <a:off x="3797300" y="582295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88900</xdr:rowOff>
    </xdr:from>
    <xdr:to>
      <xdr:col>15</xdr:col>
      <xdr:colOff>101600</xdr:colOff>
      <xdr:row>34</xdr:row>
      <xdr:rowOff>19050</xdr:rowOff>
    </xdr:to>
    <xdr:sp macro="" textlink="">
      <xdr:nvSpPr>
        <xdr:cNvPr id="76" name="楕円 75">
          <a:extLst>
            <a:ext uri="{FF2B5EF4-FFF2-40B4-BE49-F238E27FC236}">
              <a16:creationId xmlns:a16="http://schemas.microsoft.com/office/drawing/2014/main" id="{2CFFD5AF-B401-4731-A612-FF19F1E6E9F3}"/>
            </a:ext>
          </a:extLst>
        </xdr:cNvPr>
        <xdr:cNvSpPr/>
      </xdr:nvSpPr>
      <xdr:spPr>
        <a:xfrm>
          <a:off x="2857500" y="57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139700</xdr:rowOff>
    </xdr:from>
    <xdr:to>
      <xdr:col>19</xdr:col>
      <xdr:colOff>177800</xdr:colOff>
      <xdr:row>33</xdr:row>
      <xdr:rowOff>165100</xdr:rowOff>
    </xdr:to>
    <xdr:cxnSp macro="">
      <xdr:nvCxnSpPr>
        <xdr:cNvPr id="77" name="直線コネクタ 76">
          <a:extLst>
            <a:ext uri="{FF2B5EF4-FFF2-40B4-BE49-F238E27FC236}">
              <a16:creationId xmlns:a16="http://schemas.microsoft.com/office/drawing/2014/main" id="{E8A0457A-0699-4093-8500-AAA5AB25EF22}"/>
            </a:ext>
          </a:extLst>
        </xdr:cNvPr>
        <xdr:cNvCxnSpPr/>
      </xdr:nvCxnSpPr>
      <xdr:spPr>
        <a:xfrm>
          <a:off x="2908300" y="57975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82550</xdr:rowOff>
    </xdr:from>
    <xdr:to>
      <xdr:col>10</xdr:col>
      <xdr:colOff>165100</xdr:colOff>
      <xdr:row>34</xdr:row>
      <xdr:rowOff>12700</xdr:rowOff>
    </xdr:to>
    <xdr:sp macro="" textlink="">
      <xdr:nvSpPr>
        <xdr:cNvPr id="78" name="楕円 77">
          <a:extLst>
            <a:ext uri="{FF2B5EF4-FFF2-40B4-BE49-F238E27FC236}">
              <a16:creationId xmlns:a16="http://schemas.microsoft.com/office/drawing/2014/main" id="{E5FD9681-FF8E-4844-ADD2-E933536006EB}"/>
            </a:ext>
          </a:extLst>
        </xdr:cNvPr>
        <xdr:cNvSpPr/>
      </xdr:nvSpPr>
      <xdr:spPr>
        <a:xfrm>
          <a:off x="1968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133350</xdr:rowOff>
    </xdr:from>
    <xdr:to>
      <xdr:col>15</xdr:col>
      <xdr:colOff>50800</xdr:colOff>
      <xdr:row>33</xdr:row>
      <xdr:rowOff>139700</xdr:rowOff>
    </xdr:to>
    <xdr:cxnSp macro="">
      <xdr:nvCxnSpPr>
        <xdr:cNvPr id="79" name="直線コネクタ 78">
          <a:extLst>
            <a:ext uri="{FF2B5EF4-FFF2-40B4-BE49-F238E27FC236}">
              <a16:creationId xmlns:a16="http://schemas.microsoft.com/office/drawing/2014/main" id="{DB0C8DE3-DA02-4AE8-B0E8-03A58543F86E}"/>
            </a:ext>
          </a:extLst>
        </xdr:cNvPr>
        <xdr:cNvCxnSpPr/>
      </xdr:nvCxnSpPr>
      <xdr:spPr>
        <a:xfrm>
          <a:off x="2019300" y="579120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73660</xdr:rowOff>
    </xdr:from>
    <xdr:to>
      <xdr:col>6</xdr:col>
      <xdr:colOff>38100</xdr:colOff>
      <xdr:row>34</xdr:row>
      <xdr:rowOff>3810</xdr:rowOff>
    </xdr:to>
    <xdr:sp macro="" textlink="">
      <xdr:nvSpPr>
        <xdr:cNvPr id="80" name="楕円 79">
          <a:extLst>
            <a:ext uri="{FF2B5EF4-FFF2-40B4-BE49-F238E27FC236}">
              <a16:creationId xmlns:a16="http://schemas.microsoft.com/office/drawing/2014/main" id="{8953AEA2-0846-40CC-9E51-264E4EDE8CE5}"/>
            </a:ext>
          </a:extLst>
        </xdr:cNvPr>
        <xdr:cNvSpPr/>
      </xdr:nvSpPr>
      <xdr:spPr>
        <a:xfrm>
          <a:off x="1079500" y="57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124460</xdr:rowOff>
    </xdr:from>
    <xdr:to>
      <xdr:col>10</xdr:col>
      <xdr:colOff>114300</xdr:colOff>
      <xdr:row>33</xdr:row>
      <xdr:rowOff>133350</xdr:rowOff>
    </xdr:to>
    <xdr:cxnSp macro="">
      <xdr:nvCxnSpPr>
        <xdr:cNvPr id="81" name="直線コネクタ 80">
          <a:extLst>
            <a:ext uri="{FF2B5EF4-FFF2-40B4-BE49-F238E27FC236}">
              <a16:creationId xmlns:a16="http://schemas.microsoft.com/office/drawing/2014/main" id="{D8C63C7D-477C-4166-A020-9E3227532A82}"/>
            </a:ext>
          </a:extLst>
        </xdr:cNvPr>
        <xdr:cNvCxnSpPr/>
      </xdr:nvCxnSpPr>
      <xdr:spPr>
        <a:xfrm>
          <a:off x="1130300" y="578231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82" name="n_1aveValue【図書館】&#10;有形固定資産減価償却率">
          <a:extLst>
            <a:ext uri="{FF2B5EF4-FFF2-40B4-BE49-F238E27FC236}">
              <a16:creationId xmlns:a16="http://schemas.microsoft.com/office/drawing/2014/main" id="{9E5EEA1E-6666-437A-89B9-20D9FB140D81}"/>
            </a:ext>
          </a:extLst>
        </xdr:cNvPr>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83" name="n_2aveValue【図書館】&#10;有形固定資産減価償却率">
          <a:extLst>
            <a:ext uri="{FF2B5EF4-FFF2-40B4-BE49-F238E27FC236}">
              <a16:creationId xmlns:a16="http://schemas.microsoft.com/office/drawing/2014/main" id="{CF9A3FF3-454E-4B10-A8CB-3F8A3BBB242F}"/>
            </a:ext>
          </a:extLst>
        </xdr:cNvPr>
        <xdr:cNvSpPr txBox="1"/>
      </xdr:nvSpPr>
      <xdr:spPr>
        <a:xfrm>
          <a:off x="2705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4" name="n_3aveValue【図書館】&#10;有形固定資産減価償却率">
          <a:extLst>
            <a:ext uri="{FF2B5EF4-FFF2-40B4-BE49-F238E27FC236}">
              <a16:creationId xmlns:a16="http://schemas.microsoft.com/office/drawing/2014/main" id="{DE14AEC2-0FBA-49F4-8E45-748D58F5A321}"/>
            </a:ext>
          </a:extLst>
        </xdr:cNvPr>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115587</xdr:rowOff>
    </xdr:from>
    <xdr:ext cx="405111" cy="259045"/>
    <xdr:sp macro="" textlink="">
      <xdr:nvSpPr>
        <xdr:cNvPr id="85" name="n_4aveValue【図書館】&#10;有形固定資産減価償却率">
          <a:extLst>
            <a:ext uri="{FF2B5EF4-FFF2-40B4-BE49-F238E27FC236}">
              <a16:creationId xmlns:a16="http://schemas.microsoft.com/office/drawing/2014/main" id="{739294B5-0311-4DB2-9041-0119DC827B19}"/>
            </a:ext>
          </a:extLst>
        </xdr:cNvPr>
        <xdr:cNvSpPr txBox="1"/>
      </xdr:nvSpPr>
      <xdr:spPr>
        <a:xfrm>
          <a:off x="927744" y="6287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60977</xdr:rowOff>
    </xdr:from>
    <xdr:ext cx="340478" cy="259045"/>
    <xdr:sp macro="" textlink="">
      <xdr:nvSpPr>
        <xdr:cNvPr id="86" name="n_1mainValue【図書館】&#10;有形固定資産減価償却率">
          <a:extLst>
            <a:ext uri="{FF2B5EF4-FFF2-40B4-BE49-F238E27FC236}">
              <a16:creationId xmlns:a16="http://schemas.microsoft.com/office/drawing/2014/main" id="{42E857B7-DA9E-4363-88D6-C41BAF7DF880}"/>
            </a:ext>
          </a:extLst>
        </xdr:cNvPr>
        <xdr:cNvSpPr txBox="1"/>
      </xdr:nvSpPr>
      <xdr:spPr>
        <a:xfrm>
          <a:off x="3614361" y="5547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35577</xdr:rowOff>
    </xdr:from>
    <xdr:ext cx="340478" cy="259045"/>
    <xdr:sp macro="" textlink="">
      <xdr:nvSpPr>
        <xdr:cNvPr id="87" name="n_2mainValue【図書館】&#10;有形固定資産減価償却率">
          <a:extLst>
            <a:ext uri="{FF2B5EF4-FFF2-40B4-BE49-F238E27FC236}">
              <a16:creationId xmlns:a16="http://schemas.microsoft.com/office/drawing/2014/main" id="{C31B2029-D057-40AD-B506-035637A7F2DD}"/>
            </a:ext>
          </a:extLst>
        </xdr:cNvPr>
        <xdr:cNvSpPr txBox="1"/>
      </xdr:nvSpPr>
      <xdr:spPr>
        <a:xfrm>
          <a:off x="2738061" y="5521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29227</xdr:rowOff>
    </xdr:from>
    <xdr:ext cx="340478" cy="259045"/>
    <xdr:sp macro="" textlink="">
      <xdr:nvSpPr>
        <xdr:cNvPr id="88" name="n_3mainValue【図書館】&#10;有形固定資産減価償却率">
          <a:extLst>
            <a:ext uri="{FF2B5EF4-FFF2-40B4-BE49-F238E27FC236}">
              <a16:creationId xmlns:a16="http://schemas.microsoft.com/office/drawing/2014/main" id="{B4088BB0-731C-4B7A-A2B2-379D3DC44780}"/>
            </a:ext>
          </a:extLst>
        </xdr:cNvPr>
        <xdr:cNvSpPr txBox="1"/>
      </xdr:nvSpPr>
      <xdr:spPr>
        <a:xfrm>
          <a:off x="1849061" y="551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20337</xdr:rowOff>
    </xdr:from>
    <xdr:ext cx="340478" cy="259045"/>
    <xdr:sp macro="" textlink="">
      <xdr:nvSpPr>
        <xdr:cNvPr id="89" name="n_4mainValue【図書館】&#10;有形固定資産減価償却率">
          <a:extLst>
            <a:ext uri="{FF2B5EF4-FFF2-40B4-BE49-F238E27FC236}">
              <a16:creationId xmlns:a16="http://schemas.microsoft.com/office/drawing/2014/main" id="{14445183-184B-46B4-97C0-5299B9127F35}"/>
            </a:ext>
          </a:extLst>
        </xdr:cNvPr>
        <xdr:cNvSpPr txBox="1"/>
      </xdr:nvSpPr>
      <xdr:spPr>
        <a:xfrm>
          <a:off x="960061" y="55067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146AA585-9AD1-40E6-B5FA-05F4A72D492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1D871D61-1849-4084-8D37-26A4A6F98BE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43EB7297-44EB-42CB-AC84-8B42FCDA44A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F087A4D8-58C6-4DF3-A1D6-11BB3979142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A1D16609-A972-47DA-8D33-316C8977EC5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85F4B50A-22BB-4B66-8FB3-386BF6DD326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B9D93F45-24B1-4FD2-926E-E79AB36BA7A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FDA0EA8A-4642-49D8-A72B-047E0E189EB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16240F2C-9433-4FFF-ACBE-ABC55934EDB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1CB09399-3045-40CA-A6A5-195B9AE1111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641CAD1A-FDEB-4930-A609-A3A0CC162EA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DEEB4843-E350-49D0-9E32-D7E43CA0076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0B8E4C93-CA32-4449-88F1-BE476EC4B43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62BDB077-8AA1-4695-881B-294AA369BD96}"/>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6D9FA6AB-3D4A-453B-B25A-398A89847FB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BBEE1664-3402-452C-B211-C43870CB8DFC}"/>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B3C6FDFE-8629-4805-B081-19AAAC86B36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B58ABB70-67CD-4BA3-A951-83A4EB9DDC44}"/>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3D4E4770-E7AC-4D1B-9DB6-FC5F2D45440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DA94E90F-527E-447A-89BA-0B8D67489F87}"/>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EAEDE3DE-4472-4542-A9FE-E6AEBED4FA0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F8576237-7EFD-4AD0-B2D3-0E7BF47914E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8EBA8EA7-F3B7-4782-8106-F747CC7F208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a:extLst>
            <a:ext uri="{FF2B5EF4-FFF2-40B4-BE49-F238E27FC236}">
              <a16:creationId xmlns:a16="http://schemas.microsoft.com/office/drawing/2014/main" id="{CBBD2FBF-A437-435C-AAF8-BDAEDAB33717}"/>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a:extLst>
            <a:ext uri="{FF2B5EF4-FFF2-40B4-BE49-F238E27FC236}">
              <a16:creationId xmlns:a16="http://schemas.microsoft.com/office/drawing/2014/main" id="{CFFF7F16-B5A6-4825-9727-B190DAB4928E}"/>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a:extLst>
            <a:ext uri="{FF2B5EF4-FFF2-40B4-BE49-F238E27FC236}">
              <a16:creationId xmlns:a16="http://schemas.microsoft.com/office/drawing/2014/main" id="{38E6A4FB-1369-4646-994D-41B5E3193AAD}"/>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a:extLst>
            <a:ext uri="{FF2B5EF4-FFF2-40B4-BE49-F238E27FC236}">
              <a16:creationId xmlns:a16="http://schemas.microsoft.com/office/drawing/2014/main" id="{27DD07C6-67BA-484C-80E5-B473155741A8}"/>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a:extLst>
            <a:ext uri="{FF2B5EF4-FFF2-40B4-BE49-F238E27FC236}">
              <a16:creationId xmlns:a16="http://schemas.microsoft.com/office/drawing/2014/main" id="{A5BD3F28-7AAF-44AF-8275-10A7BADA1FFE}"/>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18" name="【図書館】&#10;一人当たり面積平均値テキスト">
          <a:extLst>
            <a:ext uri="{FF2B5EF4-FFF2-40B4-BE49-F238E27FC236}">
              <a16:creationId xmlns:a16="http://schemas.microsoft.com/office/drawing/2014/main" id="{24E33280-2A22-4331-B623-847A2B6FA4D4}"/>
            </a:ext>
          </a:extLst>
        </xdr:cNvPr>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a:extLst>
            <a:ext uri="{FF2B5EF4-FFF2-40B4-BE49-F238E27FC236}">
              <a16:creationId xmlns:a16="http://schemas.microsoft.com/office/drawing/2014/main" id="{9F62A9C4-7DB5-4B5F-AE1E-8098D1ED645D}"/>
            </a:ext>
          </a:extLst>
        </xdr:cNvPr>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a:extLst>
            <a:ext uri="{FF2B5EF4-FFF2-40B4-BE49-F238E27FC236}">
              <a16:creationId xmlns:a16="http://schemas.microsoft.com/office/drawing/2014/main" id="{9B679AD1-A146-4C54-AE59-A121EDA933D7}"/>
            </a:ext>
          </a:extLst>
        </xdr:cNvPr>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a:extLst>
            <a:ext uri="{FF2B5EF4-FFF2-40B4-BE49-F238E27FC236}">
              <a16:creationId xmlns:a16="http://schemas.microsoft.com/office/drawing/2014/main" id="{F154785E-D626-42DF-A4E1-9E30E3FC39C9}"/>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a:extLst>
            <a:ext uri="{FF2B5EF4-FFF2-40B4-BE49-F238E27FC236}">
              <a16:creationId xmlns:a16="http://schemas.microsoft.com/office/drawing/2014/main" id="{116E6395-4B93-4E58-A2E0-EFBB5042BB56}"/>
            </a:ext>
          </a:extLst>
        </xdr:cNvPr>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a:extLst>
            <a:ext uri="{FF2B5EF4-FFF2-40B4-BE49-F238E27FC236}">
              <a16:creationId xmlns:a16="http://schemas.microsoft.com/office/drawing/2014/main" id="{DCBCF664-3011-4C3A-91A5-85DF90E3F7F2}"/>
            </a:ext>
          </a:extLst>
        </xdr:cNvPr>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99093BB-BBF3-4F68-9472-36EB4C2403D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4921471-D2B6-43B1-88B7-1F43CB5A956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805EF18-329B-4EB6-9799-C6A3D56B77A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04A5C6C-00DB-4167-9E68-E261F57A9E2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49268B1-9FE8-492E-AD63-DC24345917F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74930</xdr:rowOff>
    </xdr:from>
    <xdr:to>
      <xdr:col>55</xdr:col>
      <xdr:colOff>50800</xdr:colOff>
      <xdr:row>41</xdr:row>
      <xdr:rowOff>5080</xdr:rowOff>
    </xdr:to>
    <xdr:sp macro="" textlink="">
      <xdr:nvSpPr>
        <xdr:cNvPr id="129" name="楕円 128">
          <a:extLst>
            <a:ext uri="{FF2B5EF4-FFF2-40B4-BE49-F238E27FC236}">
              <a16:creationId xmlns:a16="http://schemas.microsoft.com/office/drawing/2014/main" id="{D3B9F929-4403-48B6-9F0D-5F7D312C57A5}"/>
            </a:ext>
          </a:extLst>
        </xdr:cNvPr>
        <xdr:cNvSpPr/>
      </xdr:nvSpPr>
      <xdr:spPr>
        <a:xfrm>
          <a:off x="104267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97807</xdr:rowOff>
    </xdr:from>
    <xdr:ext cx="469744" cy="259045"/>
    <xdr:sp macro="" textlink="">
      <xdr:nvSpPr>
        <xdr:cNvPr id="130" name="【図書館】&#10;一人当たり面積該当値テキスト">
          <a:extLst>
            <a:ext uri="{FF2B5EF4-FFF2-40B4-BE49-F238E27FC236}">
              <a16:creationId xmlns:a16="http://schemas.microsoft.com/office/drawing/2014/main" id="{93ABF5E9-C33D-4243-82CA-8533F05145DC}"/>
            </a:ext>
          </a:extLst>
        </xdr:cNvPr>
        <xdr:cNvSpPr txBox="1"/>
      </xdr:nvSpPr>
      <xdr:spPr>
        <a:xfrm>
          <a:off x="10515600" y="678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82550</xdr:rowOff>
    </xdr:from>
    <xdr:to>
      <xdr:col>50</xdr:col>
      <xdr:colOff>165100</xdr:colOff>
      <xdr:row>41</xdr:row>
      <xdr:rowOff>12700</xdr:rowOff>
    </xdr:to>
    <xdr:sp macro="" textlink="">
      <xdr:nvSpPr>
        <xdr:cNvPr id="131" name="楕円 130">
          <a:extLst>
            <a:ext uri="{FF2B5EF4-FFF2-40B4-BE49-F238E27FC236}">
              <a16:creationId xmlns:a16="http://schemas.microsoft.com/office/drawing/2014/main" id="{4C8A6E4F-AC3F-4248-A795-22847178F3A9}"/>
            </a:ext>
          </a:extLst>
        </xdr:cNvPr>
        <xdr:cNvSpPr/>
      </xdr:nvSpPr>
      <xdr:spPr>
        <a:xfrm>
          <a:off x="9588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125730</xdr:rowOff>
    </xdr:from>
    <xdr:to>
      <xdr:col>55</xdr:col>
      <xdr:colOff>0</xdr:colOff>
      <xdr:row>40</xdr:row>
      <xdr:rowOff>133350</xdr:rowOff>
    </xdr:to>
    <xdr:cxnSp macro="">
      <xdr:nvCxnSpPr>
        <xdr:cNvPr id="132" name="直線コネクタ 131">
          <a:extLst>
            <a:ext uri="{FF2B5EF4-FFF2-40B4-BE49-F238E27FC236}">
              <a16:creationId xmlns:a16="http://schemas.microsoft.com/office/drawing/2014/main" id="{96811996-8D45-4E12-9D73-16438069927D}"/>
            </a:ext>
          </a:extLst>
        </xdr:cNvPr>
        <xdr:cNvCxnSpPr/>
      </xdr:nvCxnSpPr>
      <xdr:spPr>
        <a:xfrm flipV="1">
          <a:off x="9639300" y="69837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86360</xdr:rowOff>
    </xdr:from>
    <xdr:to>
      <xdr:col>46</xdr:col>
      <xdr:colOff>38100</xdr:colOff>
      <xdr:row>41</xdr:row>
      <xdr:rowOff>16510</xdr:rowOff>
    </xdr:to>
    <xdr:sp macro="" textlink="">
      <xdr:nvSpPr>
        <xdr:cNvPr id="133" name="楕円 132">
          <a:extLst>
            <a:ext uri="{FF2B5EF4-FFF2-40B4-BE49-F238E27FC236}">
              <a16:creationId xmlns:a16="http://schemas.microsoft.com/office/drawing/2014/main" id="{7AC761C7-6364-4C26-AA93-B127039633B2}"/>
            </a:ext>
          </a:extLst>
        </xdr:cNvPr>
        <xdr:cNvSpPr/>
      </xdr:nvSpPr>
      <xdr:spPr>
        <a:xfrm>
          <a:off x="8699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133350</xdr:rowOff>
    </xdr:from>
    <xdr:to>
      <xdr:col>50</xdr:col>
      <xdr:colOff>114300</xdr:colOff>
      <xdr:row>40</xdr:row>
      <xdr:rowOff>137160</xdr:rowOff>
    </xdr:to>
    <xdr:cxnSp macro="">
      <xdr:nvCxnSpPr>
        <xdr:cNvPr id="134" name="直線コネクタ 133">
          <a:extLst>
            <a:ext uri="{FF2B5EF4-FFF2-40B4-BE49-F238E27FC236}">
              <a16:creationId xmlns:a16="http://schemas.microsoft.com/office/drawing/2014/main" id="{DEB5E270-42CF-4A39-B2CD-FA85C711CBFA}"/>
            </a:ext>
          </a:extLst>
        </xdr:cNvPr>
        <xdr:cNvCxnSpPr/>
      </xdr:nvCxnSpPr>
      <xdr:spPr>
        <a:xfrm flipV="1">
          <a:off x="8750300" y="6991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67310</xdr:rowOff>
    </xdr:from>
    <xdr:to>
      <xdr:col>41</xdr:col>
      <xdr:colOff>101600</xdr:colOff>
      <xdr:row>40</xdr:row>
      <xdr:rowOff>168910</xdr:rowOff>
    </xdr:to>
    <xdr:sp macro="" textlink="">
      <xdr:nvSpPr>
        <xdr:cNvPr id="135" name="楕円 134">
          <a:extLst>
            <a:ext uri="{FF2B5EF4-FFF2-40B4-BE49-F238E27FC236}">
              <a16:creationId xmlns:a16="http://schemas.microsoft.com/office/drawing/2014/main" id="{13AAA871-2DFB-45E9-9DBD-3A5D4C2CF518}"/>
            </a:ext>
          </a:extLst>
        </xdr:cNvPr>
        <xdr:cNvSpPr/>
      </xdr:nvSpPr>
      <xdr:spPr>
        <a:xfrm>
          <a:off x="7810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118110</xdr:rowOff>
    </xdr:from>
    <xdr:to>
      <xdr:col>45</xdr:col>
      <xdr:colOff>177800</xdr:colOff>
      <xdr:row>40</xdr:row>
      <xdr:rowOff>137160</xdr:rowOff>
    </xdr:to>
    <xdr:cxnSp macro="">
      <xdr:nvCxnSpPr>
        <xdr:cNvPr id="136" name="直線コネクタ 135">
          <a:extLst>
            <a:ext uri="{FF2B5EF4-FFF2-40B4-BE49-F238E27FC236}">
              <a16:creationId xmlns:a16="http://schemas.microsoft.com/office/drawing/2014/main" id="{D5698BB4-68FF-4379-A1FC-F4A54AA84D5C}"/>
            </a:ext>
          </a:extLst>
        </xdr:cNvPr>
        <xdr:cNvCxnSpPr/>
      </xdr:nvCxnSpPr>
      <xdr:spPr>
        <a:xfrm>
          <a:off x="7861300" y="69761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116840</xdr:rowOff>
    </xdr:from>
    <xdr:to>
      <xdr:col>36</xdr:col>
      <xdr:colOff>165100</xdr:colOff>
      <xdr:row>38</xdr:row>
      <xdr:rowOff>46990</xdr:rowOff>
    </xdr:to>
    <xdr:sp macro="" textlink="">
      <xdr:nvSpPr>
        <xdr:cNvPr id="137" name="楕円 136">
          <a:extLst>
            <a:ext uri="{FF2B5EF4-FFF2-40B4-BE49-F238E27FC236}">
              <a16:creationId xmlns:a16="http://schemas.microsoft.com/office/drawing/2014/main" id="{D9B079D3-5948-465E-B514-37C4905D50FA}"/>
            </a:ext>
          </a:extLst>
        </xdr:cNvPr>
        <xdr:cNvSpPr/>
      </xdr:nvSpPr>
      <xdr:spPr>
        <a:xfrm>
          <a:off x="6921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167640</xdr:rowOff>
    </xdr:from>
    <xdr:to>
      <xdr:col>41</xdr:col>
      <xdr:colOff>50800</xdr:colOff>
      <xdr:row>40</xdr:row>
      <xdr:rowOff>118110</xdr:rowOff>
    </xdr:to>
    <xdr:cxnSp macro="">
      <xdr:nvCxnSpPr>
        <xdr:cNvPr id="138" name="直線コネクタ 137">
          <a:extLst>
            <a:ext uri="{FF2B5EF4-FFF2-40B4-BE49-F238E27FC236}">
              <a16:creationId xmlns:a16="http://schemas.microsoft.com/office/drawing/2014/main" id="{21BA42D0-8324-4582-9A7E-EB196287C212}"/>
            </a:ext>
          </a:extLst>
        </xdr:cNvPr>
        <xdr:cNvCxnSpPr/>
      </xdr:nvCxnSpPr>
      <xdr:spPr>
        <a:xfrm>
          <a:off x="6972300" y="6511290"/>
          <a:ext cx="889000" cy="4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7637</xdr:rowOff>
    </xdr:from>
    <xdr:ext cx="469744" cy="259045"/>
    <xdr:sp macro="" textlink="">
      <xdr:nvSpPr>
        <xdr:cNvPr id="139" name="n_1aveValue【図書館】&#10;一人当たり面積">
          <a:extLst>
            <a:ext uri="{FF2B5EF4-FFF2-40B4-BE49-F238E27FC236}">
              <a16:creationId xmlns:a16="http://schemas.microsoft.com/office/drawing/2014/main" id="{D9959B17-4BB2-4015-AE88-A31CA91FBA67}"/>
            </a:ext>
          </a:extLst>
        </xdr:cNvPr>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0" name="n_2aveValue【図書館】&#10;一人当たり面積">
          <a:extLst>
            <a:ext uri="{FF2B5EF4-FFF2-40B4-BE49-F238E27FC236}">
              <a16:creationId xmlns:a16="http://schemas.microsoft.com/office/drawing/2014/main" id="{69868A82-0B51-485D-8391-364DB69745F5}"/>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41" name="n_3aveValue【図書館】&#10;一人当たり面積">
          <a:extLst>
            <a:ext uri="{FF2B5EF4-FFF2-40B4-BE49-F238E27FC236}">
              <a16:creationId xmlns:a16="http://schemas.microsoft.com/office/drawing/2014/main" id="{6F30B0C7-A759-4698-9957-3EF7BFB4B9EF}"/>
            </a:ext>
          </a:extLst>
        </xdr:cNvPr>
        <xdr:cNvSpPr txBox="1"/>
      </xdr:nvSpPr>
      <xdr:spPr>
        <a:xfrm>
          <a:off x="7626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30497</xdr:rowOff>
    </xdr:from>
    <xdr:ext cx="469744" cy="259045"/>
    <xdr:sp macro="" textlink="">
      <xdr:nvSpPr>
        <xdr:cNvPr id="142" name="n_4aveValue【図書館】&#10;一人当たり面積">
          <a:extLst>
            <a:ext uri="{FF2B5EF4-FFF2-40B4-BE49-F238E27FC236}">
              <a16:creationId xmlns:a16="http://schemas.microsoft.com/office/drawing/2014/main" id="{CC264D9B-37BD-44DC-9098-235D43974AA5}"/>
            </a:ext>
          </a:extLst>
        </xdr:cNvPr>
        <xdr:cNvSpPr txBox="1"/>
      </xdr:nvSpPr>
      <xdr:spPr>
        <a:xfrm>
          <a:off x="6737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29227</xdr:rowOff>
    </xdr:from>
    <xdr:ext cx="469744" cy="259045"/>
    <xdr:sp macro="" textlink="">
      <xdr:nvSpPr>
        <xdr:cNvPr id="143" name="n_1mainValue【図書館】&#10;一人当たり面積">
          <a:extLst>
            <a:ext uri="{FF2B5EF4-FFF2-40B4-BE49-F238E27FC236}">
              <a16:creationId xmlns:a16="http://schemas.microsoft.com/office/drawing/2014/main" id="{50531EAA-E6A8-493A-8D84-D46BC1FF64E1}"/>
            </a:ext>
          </a:extLst>
        </xdr:cNvPr>
        <xdr:cNvSpPr txBox="1"/>
      </xdr:nvSpPr>
      <xdr:spPr>
        <a:xfrm>
          <a:off x="93917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4" name="n_2mainValue【図書館】&#10;一人当たり面積">
          <a:extLst>
            <a:ext uri="{FF2B5EF4-FFF2-40B4-BE49-F238E27FC236}">
              <a16:creationId xmlns:a16="http://schemas.microsoft.com/office/drawing/2014/main" id="{69A11D3F-6BF1-4D9B-BB91-91BE1DE9450E}"/>
            </a:ext>
          </a:extLst>
        </xdr:cNvPr>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13987</xdr:rowOff>
    </xdr:from>
    <xdr:ext cx="469744" cy="259045"/>
    <xdr:sp macro="" textlink="">
      <xdr:nvSpPr>
        <xdr:cNvPr id="145" name="n_3mainValue【図書館】&#10;一人当たり面積">
          <a:extLst>
            <a:ext uri="{FF2B5EF4-FFF2-40B4-BE49-F238E27FC236}">
              <a16:creationId xmlns:a16="http://schemas.microsoft.com/office/drawing/2014/main" id="{A6796F6B-73C0-42C2-A5DF-28767BDB276A}"/>
            </a:ext>
          </a:extLst>
        </xdr:cNvPr>
        <xdr:cNvSpPr txBox="1"/>
      </xdr:nvSpPr>
      <xdr:spPr>
        <a:xfrm>
          <a:off x="7626427" y="670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63517</xdr:rowOff>
    </xdr:from>
    <xdr:ext cx="469744" cy="259045"/>
    <xdr:sp macro="" textlink="">
      <xdr:nvSpPr>
        <xdr:cNvPr id="146" name="n_4mainValue【図書館】&#10;一人当たり面積">
          <a:extLst>
            <a:ext uri="{FF2B5EF4-FFF2-40B4-BE49-F238E27FC236}">
              <a16:creationId xmlns:a16="http://schemas.microsoft.com/office/drawing/2014/main" id="{0987BFFE-B58B-4329-BF0D-7B896C317438}"/>
            </a:ext>
          </a:extLst>
        </xdr:cNvPr>
        <xdr:cNvSpPr txBox="1"/>
      </xdr:nvSpPr>
      <xdr:spPr>
        <a:xfrm>
          <a:off x="67374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2841FB9D-F2DF-41AD-AD47-7536B0F1079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F277241C-06D2-4CD9-A24B-1156E20AB4F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BE842116-7E18-4F10-82AB-13BD9D9796F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4B8E3D6F-5AAB-4282-A59E-DFE5B95223D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60087DF8-59A9-42F6-A164-81C9942FBF8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375382E4-C087-4DAC-91A1-12CD020BF82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3D1A4938-BD7B-4191-9430-31E7A82E3A9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810EE996-FEF3-4780-A65B-69B9A105DFE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5D6386BF-B769-44A8-A21B-CF2BBF9BCCF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D8B262B0-9710-49A5-8AF1-B73352ACD7F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C2D4863F-B4BF-427D-9F8F-BBF357BA1D2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BC249C1D-08B1-4F1A-BB58-F08EE1586FD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D0D38043-5E75-4672-A490-E8BD964DC89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C6F61452-793B-43DE-B274-3C1D2E24852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3A8C0BAD-8747-4AD8-8D60-B7FFDE62EED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C14E6080-64B0-4961-85CF-DA58D597986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17BD82BA-1F30-4013-8B15-A7B08596FD7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7664E784-A5DE-44F7-8984-0717A19524B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80A9D15D-869F-4073-B70F-7C782890202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49ACB9B6-577B-4413-BFA3-179AD60A6AE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91968873-82F3-4661-9DB2-9BCE6D94EC9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AF200B99-8620-4FAF-92D8-B815CEE7D21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6AEBAC5C-74A8-45F5-8816-73969779ABEB}"/>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64381D0F-7921-484E-A3FF-1CF973F0CA3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DA2B72CA-6169-4029-9FE4-DB255F5F5A6C}"/>
            </a:ext>
          </a:extLst>
        </xdr:cNvPr>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96B10E68-9E61-489D-BFFB-EA78D01954FF}"/>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2AE69FD1-C636-4816-9BCE-A25724EB213F}"/>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99002B7E-6086-44EC-A826-8A5CF350B737}"/>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FD84A9AB-4AE4-432B-A357-7D31209511B4}"/>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2AAF6BF0-F8AF-4771-BDED-8F7E0F6F5B5E}"/>
            </a:ext>
          </a:extLst>
        </xdr:cNvPr>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a:extLst>
            <a:ext uri="{FF2B5EF4-FFF2-40B4-BE49-F238E27FC236}">
              <a16:creationId xmlns:a16="http://schemas.microsoft.com/office/drawing/2014/main" id="{66534772-731C-436D-807B-F9CEE3DA7F23}"/>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a:extLst>
            <a:ext uri="{FF2B5EF4-FFF2-40B4-BE49-F238E27FC236}">
              <a16:creationId xmlns:a16="http://schemas.microsoft.com/office/drawing/2014/main" id="{987F2732-98CE-4510-9239-BC4ACEA4620A}"/>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a:extLst>
            <a:ext uri="{FF2B5EF4-FFF2-40B4-BE49-F238E27FC236}">
              <a16:creationId xmlns:a16="http://schemas.microsoft.com/office/drawing/2014/main" id="{09214422-512A-498E-97EE-CC7620A42D35}"/>
            </a:ext>
          </a:extLst>
        </xdr:cNvPr>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a:extLst>
            <a:ext uri="{FF2B5EF4-FFF2-40B4-BE49-F238E27FC236}">
              <a16:creationId xmlns:a16="http://schemas.microsoft.com/office/drawing/2014/main" id="{33CF1102-349E-4FF0-9A97-561463A9280D}"/>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a:extLst>
            <a:ext uri="{FF2B5EF4-FFF2-40B4-BE49-F238E27FC236}">
              <a16:creationId xmlns:a16="http://schemas.microsoft.com/office/drawing/2014/main" id="{C33FDDA9-5B4A-4E1B-ADD3-7DF8C7629A78}"/>
            </a:ext>
          </a:extLst>
        </xdr:cNvPr>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0BCD064-48F4-4218-81C0-BEC69B7DD9C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F7A6DA9-FAC9-4100-A86C-A6A0B30BEAB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66E114B-21FB-4EAC-9310-F804BDA426C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4073B8D-DB63-4300-AB5D-41C43F29E7A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54107C9-AF8B-48D2-B660-280B5779C02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36830</xdr:rowOff>
    </xdr:from>
    <xdr:to>
      <xdr:col>24</xdr:col>
      <xdr:colOff>114300</xdr:colOff>
      <xdr:row>61</xdr:row>
      <xdr:rowOff>138430</xdr:rowOff>
    </xdr:to>
    <xdr:sp macro="" textlink="">
      <xdr:nvSpPr>
        <xdr:cNvPr id="187" name="楕円 186">
          <a:extLst>
            <a:ext uri="{FF2B5EF4-FFF2-40B4-BE49-F238E27FC236}">
              <a16:creationId xmlns:a16="http://schemas.microsoft.com/office/drawing/2014/main" id="{D89637DD-1DDC-4E7A-8714-65CCB8DBC5C6}"/>
            </a:ext>
          </a:extLst>
        </xdr:cNvPr>
        <xdr:cNvSpPr/>
      </xdr:nvSpPr>
      <xdr:spPr>
        <a:xfrm>
          <a:off x="45847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15257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601AE686-1F30-40A6-B852-3EF71E997CCA}"/>
            </a:ext>
          </a:extLst>
        </xdr:cNvPr>
        <xdr:cNvSpPr txBox="1"/>
      </xdr:nvSpPr>
      <xdr:spPr>
        <a:xfrm>
          <a:off x="4673600"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53975</xdr:rowOff>
    </xdr:from>
    <xdr:to>
      <xdr:col>20</xdr:col>
      <xdr:colOff>38100</xdr:colOff>
      <xdr:row>61</xdr:row>
      <xdr:rowOff>155575</xdr:rowOff>
    </xdr:to>
    <xdr:sp macro="" textlink="">
      <xdr:nvSpPr>
        <xdr:cNvPr id="189" name="楕円 188">
          <a:extLst>
            <a:ext uri="{FF2B5EF4-FFF2-40B4-BE49-F238E27FC236}">
              <a16:creationId xmlns:a16="http://schemas.microsoft.com/office/drawing/2014/main" id="{2EC0F25C-BFC3-4D39-A74A-581FE581253A}"/>
            </a:ext>
          </a:extLst>
        </xdr:cNvPr>
        <xdr:cNvSpPr/>
      </xdr:nvSpPr>
      <xdr:spPr>
        <a:xfrm>
          <a:off x="3746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87630</xdr:rowOff>
    </xdr:from>
    <xdr:to>
      <xdr:col>24</xdr:col>
      <xdr:colOff>63500</xdr:colOff>
      <xdr:row>61</xdr:row>
      <xdr:rowOff>104775</xdr:rowOff>
    </xdr:to>
    <xdr:cxnSp macro="">
      <xdr:nvCxnSpPr>
        <xdr:cNvPr id="190" name="直線コネクタ 189">
          <a:extLst>
            <a:ext uri="{FF2B5EF4-FFF2-40B4-BE49-F238E27FC236}">
              <a16:creationId xmlns:a16="http://schemas.microsoft.com/office/drawing/2014/main" id="{81BEA81E-A46E-4D3F-A099-BDD289D0E1A7}"/>
            </a:ext>
          </a:extLst>
        </xdr:cNvPr>
        <xdr:cNvCxnSpPr/>
      </xdr:nvCxnSpPr>
      <xdr:spPr>
        <a:xfrm flipV="1">
          <a:off x="3797300" y="105460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4445</xdr:rowOff>
    </xdr:from>
    <xdr:to>
      <xdr:col>15</xdr:col>
      <xdr:colOff>101600</xdr:colOff>
      <xdr:row>61</xdr:row>
      <xdr:rowOff>106045</xdr:rowOff>
    </xdr:to>
    <xdr:sp macro="" textlink="">
      <xdr:nvSpPr>
        <xdr:cNvPr id="191" name="楕円 190">
          <a:extLst>
            <a:ext uri="{FF2B5EF4-FFF2-40B4-BE49-F238E27FC236}">
              <a16:creationId xmlns:a16="http://schemas.microsoft.com/office/drawing/2014/main" id="{E58FDAFD-7E20-4BE6-A633-FD58E8A3A68F}"/>
            </a:ext>
          </a:extLst>
        </xdr:cNvPr>
        <xdr:cNvSpPr/>
      </xdr:nvSpPr>
      <xdr:spPr>
        <a:xfrm>
          <a:off x="2857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55245</xdr:rowOff>
    </xdr:from>
    <xdr:to>
      <xdr:col>19</xdr:col>
      <xdr:colOff>177800</xdr:colOff>
      <xdr:row>61</xdr:row>
      <xdr:rowOff>104775</xdr:rowOff>
    </xdr:to>
    <xdr:cxnSp macro="">
      <xdr:nvCxnSpPr>
        <xdr:cNvPr id="192" name="直線コネクタ 191">
          <a:extLst>
            <a:ext uri="{FF2B5EF4-FFF2-40B4-BE49-F238E27FC236}">
              <a16:creationId xmlns:a16="http://schemas.microsoft.com/office/drawing/2014/main" id="{DD3EE01B-1223-4706-A49C-5678DBC366AD}"/>
            </a:ext>
          </a:extLst>
        </xdr:cNvPr>
        <xdr:cNvCxnSpPr/>
      </xdr:nvCxnSpPr>
      <xdr:spPr>
        <a:xfrm>
          <a:off x="2908300" y="105136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141605</xdr:rowOff>
    </xdr:from>
    <xdr:to>
      <xdr:col>10</xdr:col>
      <xdr:colOff>165100</xdr:colOff>
      <xdr:row>62</xdr:row>
      <xdr:rowOff>71755</xdr:rowOff>
    </xdr:to>
    <xdr:sp macro="" textlink="">
      <xdr:nvSpPr>
        <xdr:cNvPr id="193" name="楕円 192">
          <a:extLst>
            <a:ext uri="{FF2B5EF4-FFF2-40B4-BE49-F238E27FC236}">
              <a16:creationId xmlns:a16="http://schemas.microsoft.com/office/drawing/2014/main" id="{0963A186-8214-4DC2-9D74-1CAC236915BE}"/>
            </a:ext>
          </a:extLst>
        </xdr:cNvPr>
        <xdr:cNvSpPr/>
      </xdr:nvSpPr>
      <xdr:spPr>
        <a:xfrm>
          <a:off x="1968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55245</xdr:rowOff>
    </xdr:from>
    <xdr:to>
      <xdr:col>15</xdr:col>
      <xdr:colOff>50800</xdr:colOff>
      <xdr:row>62</xdr:row>
      <xdr:rowOff>20955</xdr:rowOff>
    </xdr:to>
    <xdr:cxnSp macro="">
      <xdr:nvCxnSpPr>
        <xdr:cNvPr id="194" name="直線コネクタ 193">
          <a:extLst>
            <a:ext uri="{FF2B5EF4-FFF2-40B4-BE49-F238E27FC236}">
              <a16:creationId xmlns:a16="http://schemas.microsoft.com/office/drawing/2014/main" id="{FB33A6AA-D489-44BF-848C-37151047BFA0}"/>
            </a:ext>
          </a:extLst>
        </xdr:cNvPr>
        <xdr:cNvCxnSpPr/>
      </xdr:nvCxnSpPr>
      <xdr:spPr>
        <a:xfrm flipV="1">
          <a:off x="2019300" y="1051369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21590</xdr:rowOff>
    </xdr:from>
    <xdr:to>
      <xdr:col>6</xdr:col>
      <xdr:colOff>38100</xdr:colOff>
      <xdr:row>61</xdr:row>
      <xdr:rowOff>123190</xdr:rowOff>
    </xdr:to>
    <xdr:sp macro="" textlink="">
      <xdr:nvSpPr>
        <xdr:cNvPr id="195" name="楕円 194">
          <a:extLst>
            <a:ext uri="{FF2B5EF4-FFF2-40B4-BE49-F238E27FC236}">
              <a16:creationId xmlns:a16="http://schemas.microsoft.com/office/drawing/2014/main" id="{1079FC8F-8C28-49E7-BDE9-0BC5B9561E66}"/>
            </a:ext>
          </a:extLst>
        </xdr:cNvPr>
        <xdr:cNvSpPr/>
      </xdr:nvSpPr>
      <xdr:spPr>
        <a:xfrm>
          <a:off x="1079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72390</xdr:rowOff>
    </xdr:from>
    <xdr:to>
      <xdr:col>10</xdr:col>
      <xdr:colOff>114300</xdr:colOff>
      <xdr:row>62</xdr:row>
      <xdr:rowOff>20955</xdr:rowOff>
    </xdr:to>
    <xdr:cxnSp macro="">
      <xdr:nvCxnSpPr>
        <xdr:cNvPr id="196" name="直線コネクタ 195">
          <a:extLst>
            <a:ext uri="{FF2B5EF4-FFF2-40B4-BE49-F238E27FC236}">
              <a16:creationId xmlns:a16="http://schemas.microsoft.com/office/drawing/2014/main" id="{C28B734F-0F59-4ED1-92DD-BD73877081CE}"/>
            </a:ext>
          </a:extLst>
        </xdr:cNvPr>
        <xdr:cNvCxnSpPr/>
      </xdr:nvCxnSpPr>
      <xdr:spPr>
        <a:xfrm>
          <a:off x="1130300" y="1053084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7" name="n_1aveValue【体育館・プール】&#10;有形固定資産減価償却率">
          <a:extLst>
            <a:ext uri="{FF2B5EF4-FFF2-40B4-BE49-F238E27FC236}">
              <a16:creationId xmlns:a16="http://schemas.microsoft.com/office/drawing/2014/main" id="{A5783E1D-9BD0-4AB3-AB8F-7DC3D3250942}"/>
            </a:ext>
          </a:extLst>
        </xdr:cNvPr>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8" name="n_2aveValue【体育館・プール】&#10;有形固定資産減価償却率">
          <a:extLst>
            <a:ext uri="{FF2B5EF4-FFF2-40B4-BE49-F238E27FC236}">
              <a16:creationId xmlns:a16="http://schemas.microsoft.com/office/drawing/2014/main" id="{38A22592-2C19-41EF-AEF1-D46E880CEF32}"/>
            </a:ext>
          </a:extLst>
        </xdr:cNvPr>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9" name="n_3aveValue【体育館・プール】&#10;有形固定資産減価償却率">
          <a:extLst>
            <a:ext uri="{FF2B5EF4-FFF2-40B4-BE49-F238E27FC236}">
              <a16:creationId xmlns:a16="http://schemas.microsoft.com/office/drawing/2014/main" id="{CDE621CF-24E4-4CD8-987C-6ED0E7E53A2B}"/>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200" name="n_4aveValue【体育館・プール】&#10;有形固定資産減価償却率">
          <a:extLst>
            <a:ext uri="{FF2B5EF4-FFF2-40B4-BE49-F238E27FC236}">
              <a16:creationId xmlns:a16="http://schemas.microsoft.com/office/drawing/2014/main" id="{E359B264-612C-43A7-A1E6-25E2F32752C9}"/>
            </a:ext>
          </a:extLst>
        </xdr:cNvPr>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146702</xdr:rowOff>
    </xdr:from>
    <xdr:ext cx="405111" cy="259045"/>
    <xdr:sp macro="" textlink="">
      <xdr:nvSpPr>
        <xdr:cNvPr id="201" name="n_1mainValue【体育館・プール】&#10;有形固定資産減価償却率">
          <a:extLst>
            <a:ext uri="{FF2B5EF4-FFF2-40B4-BE49-F238E27FC236}">
              <a16:creationId xmlns:a16="http://schemas.microsoft.com/office/drawing/2014/main" id="{109280BB-2AA1-4246-BBE9-130E297AB2F3}"/>
            </a:ext>
          </a:extLst>
        </xdr:cNvPr>
        <xdr:cNvSpPr txBox="1"/>
      </xdr:nvSpPr>
      <xdr:spPr>
        <a:xfrm>
          <a:off x="35820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97172</xdr:rowOff>
    </xdr:from>
    <xdr:ext cx="405111" cy="259045"/>
    <xdr:sp macro="" textlink="">
      <xdr:nvSpPr>
        <xdr:cNvPr id="202" name="n_2mainValue【体育館・プール】&#10;有形固定資産減価償却率">
          <a:extLst>
            <a:ext uri="{FF2B5EF4-FFF2-40B4-BE49-F238E27FC236}">
              <a16:creationId xmlns:a16="http://schemas.microsoft.com/office/drawing/2014/main" id="{F94BDFD6-0AD9-47FE-A2E5-E4AFB37AD801}"/>
            </a:ext>
          </a:extLst>
        </xdr:cNvPr>
        <xdr:cNvSpPr txBox="1"/>
      </xdr:nvSpPr>
      <xdr:spPr>
        <a:xfrm>
          <a:off x="27057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62882</xdr:rowOff>
    </xdr:from>
    <xdr:ext cx="405111" cy="259045"/>
    <xdr:sp macro="" textlink="">
      <xdr:nvSpPr>
        <xdr:cNvPr id="203" name="n_3mainValue【体育館・プール】&#10;有形固定資産減価償却率">
          <a:extLst>
            <a:ext uri="{FF2B5EF4-FFF2-40B4-BE49-F238E27FC236}">
              <a16:creationId xmlns:a16="http://schemas.microsoft.com/office/drawing/2014/main" id="{71853BF4-2C3E-4EBD-A414-E4EBE5113709}"/>
            </a:ext>
          </a:extLst>
        </xdr:cNvPr>
        <xdr:cNvSpPr txBox="1"/>
      </xdr:nvSpPr>
      <xdr:spPr>
        <a:xfrm>
          <a:off x="1816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114317</xdr:rowOff>
    </xdr:from>
    <xdr:ext cx="405111" cy="259045"/>
    <xdr:sp macro="" textlink="">
      <xdr:nvSpPr>
        <xdr:cNvPr id="204" name="n_4mainValue【体育館・プール】&#10;有形固定資産減価償却率">
          <a:extLst>
            <a:ext uri="{FF2B5EF4-FFF2-40B4-BE49-F238E27FC236}">
              <a16:creationId xmlns:a16="http://schemas.microsoft.com/office/drawing/2014/main" id="{97333356-C382-4EEF-9B78-878F9AAE9F5E}"/>
            </a:ext>
          </a:extLst>
        </xdr:cNvPr>
        <xdr:cNvSpPr txBox="1"/>
      </xdr:nvSpPr>
      <xdr:spPr>
        <a:xfrm>
          <a:off x="9277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D6E21B1-14AB-47F3-8D83-152072B9601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ABF332E3-791A-485D-833F-7404C0A612E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999203B8-91F8-4CBA-BF58-BCB076048CE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53B8B0F9-2957-422F-85DD-875EACED89E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3BE22DD4-256A-4389-8F75-59726D9CC37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472D4641-0EEB-48CB-93C6-C6B4909B33D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9F81ED8E-CA2C-4CC6-9CDC-2C577929FD1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4D0FD10-6361-4DBA-9A17-BEEC0031C70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16E99FCC-DB11-4397-A620-21F6DE00ED3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1DB45F87-0F04-4831-AC3B-48660ED5192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B7294586-A18F-493B-B819-F94B7D6CBD2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1A327F81-269B-49C5-83CA-A842A4FC511B}"/>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81B8FADA-3860-4725-945F-9B58033B25B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5ABBDC30-18D2-4737-A343-8423C627B23C}"/>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6DD3974-F930-4CA9-BA49-BECB5D38371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B87260BA-2B6C-41F8-B75C-25763A984185}"/>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59EE06-A2E1-4771-9E24-8D7801DF54D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2DBF1D5D-2652-4832-8D94-E4079EE56922}"/>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8DB3821D-2B9E-42B4-96D2-8962BECA18A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13E7C226-DECF-4949-A677-504C4CB4717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7A2C4CA4-0081-43C0-9606-E16D0020508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a:extLst>
            <a:ext uri="{FF2B5EF4-FFF2-40B4-BE49-F238E27FC236}">
              <a16:creationId xmlns:a16="http://schemas.microsoft.com/office/drawing/2014/main" id="{9F78C4EA-55CD-48A9-A23F-078E1CAA2091}"/>
            </a:ext>
          </a:extLst>
        </xdr:cNvPr>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a:extLst>
            <a:ext uri="{FF2B5EF4-FFF2-40B4-BE49-F238E27FC236}">
              <a16:creationId xmlns:a16="http://schemas.microsoft.com/office/drawing/2014/main" id="{00BB4F3F-5899-4117-8FB5-E427BF4D7BC5}"/>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a:extLst>
            <a:ext uri="{FF2B5EF4-FFF2-40B4-BE49-F238E27FC236}">
              <a16:creationId xmlns:a16="http://schemas.microsoft.com/office/drawing/2014/main" id="{E476A6AA-E203-4981-86D4-2EA25F16DD17}"/>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a:extLst>
            <a:ext uri="{FF2B5EF4-FFF2-40B4-BE49-F238E27FC236}">
              <a16:creationId xmlns:a16="http://schemas.microsoft.com/office/drawing/2014/main" id="{E13547E2-BF61-4818-9604-DD7CBBB5E519}"/>
            </a:ext>
          </a:extLst>
        </xdr:cNvPr>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a:extLst>
            <a:ext uri="{FF2B5EF4-FFF2-40B4-BE49-F238E27FC236}">
              <a16:creationId xmlns:a16="http://schemas.microsoft.com/office/drawing/2014/main" id="{4EA19149-687B-44BA-9C86-17A43921BB1F}"/>
            </a:ext>
          </a:extLst>
        </xdr:cNvPr>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231" name="【体育館・プール】&#10;一人当たり面積平均値テキスト">
          <a:extLst>
            <a:ext uri="{FF2B5EF4-FFF2-40B4-BE49-F238E27FC236}">
              <a16:creationId xmlns:a16="http://schemas.microsoft.com/office/drawing/2014/main" id="{1996F5D8-53C0-4978-B94C-EA9D85BF4CA4}"/>
            </a:ext>
          </a:extLst>
        </xdr:cNvPr>
        <xdr:cNvSpPr txBox="1"/>
      </xdr:nvSpPr>
      <xdr:spPr>
        <a:xfrm>
          <a:off x="10515600" y="1061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a:extLst>
            <a:ext uri="{FF2B5EF4-FFF2-40B4-BE49-F238E27FC236}">
              <a16:creationId xmlns:a16="http://schemas.microsoft.com/office/drawing/2014/main" id="{2F63DA23-FFDA-4014-9087-182E5719BDF3}"/>
            </a:ext>
          </a:extLst>
        </xdr:cNvPr>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a:extLst>
            <a:ext uri="{FF2B5EF4-FFF2-40B4-BE49-F238E27FC236}">
              <a16:creationId xmlns:a16="http://schemas.microsoft.com/office/drawing/2014/main" id="{077177FF-D953-4A96-A6F5-E41262B74024}"/>
            </a:ext>
          </a:extLst>
        </xdr:cNvPr>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a:extLst>
            <a:ext uri="{FF2B5EF4-FFF2-40B4-BE49-F238E27FC236}">
              <a16:creationId xmlns:a16="http://schemas.microsoft.com/office/drawing/2014/main" id="{738D2115-41AE-4185-88B8-C3230FD65662}"/>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a:extLst>
            <a:ext uri="{FF2B5EF4-FFF2-40B4-BE49-F238E27FC236}">
              <a16:creationId xmlns:a16="http://schemas.microsoft.com/office/drawing/2014/main" id="{96208707-D113-4401-9121-B70048EE0684}"/>
            </a:ext>
          </a:extLst>
        </xdr:cNvPr>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a:extLst>
            <a:ext uri="{FF2B5EF4-FFF2-40B4-BE49-F238E27FC236}">
              <a16:creationId xmlns:a16="http://schemas.microsoft.com/office/drawing/2014/main" id="{B357D068-70A7-4F82-AB42-9076096429F3}"/>
            </a:ext>
          </a:extLst>
        </xdr:cNvPr>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6B7C0408-BF97-4D38-A88E-B12190492BF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E9274817-9E67-4A0B-96CC-85B689C4B23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5309096E-2A05-451A-A001-B57814E07F8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B1154EE-D53F-4FA1-B660-3DD8E522D48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3F3BDF7-958B-4212-9655-FA2C180F93B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44755</xdr:rowOff>
    </xdr:from>
    <xdr:to>
      <xdr:col>55</xdr:col>
      <xdr:colOff>50800</xdr:colOff>
      <xdr:row>63</xdr:row>
      <xdr:rowOff>146355</xdr:rowOff>
    </xdr:to>
    <xdr:sp macro="" textlink="">
      <xdr:nvSpPr>
        <xdr:cNvPr id="242" name="楕円 241">
          <a:extLst>
            <a:ext uri="{FF2B5EF4-FFF2-40B4-BE49-F238E27FC236}">
              <a16:creationId xmlns:a16="http://schemas.microsoft.com/office/drawing/2014/main" id="{2C048CCD-A8C2-4884-B4F5-B0F37935F226}"/>
            </a:ext>
          </a:extLst>
        </xdr:cNvPr>
        <xdr:cNvSpPr/>
      </xdr:nvSpPr>
      <xdr:spPr>
        <a:xfrm>
          <a:off x="10426700" y="1084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131132</xdr:rowOff>
    </xdr:from>
    <xdr:ext cx="469744" cy="259045"/>
    <xdr:sp macro="" textlink="">
      <xdr:nvSpPr>
        <xdr:cNvPr id="243" name="【体育館・プール】&#10;一人当たり面積該当値テキスト">
          <a:extLst>
            <a:ext uri="{FF2B5EF4-FFF2-40B4-BE49-F238E27FC236}">
              <a16:creationId xmlns:a16="http://schemas.microsoft.com/office/drawing/2014/main" id="{9989F083-7F4C-4779-B082-61F412D240E9}"/>
            </a:ext>
          </a:extLst>
        </xdr:cNvPr>
        <xdr:cNvSpPr txBox="1"/>
      </xdr:nvSpPr>
      <xdr:spPr>
        <a:xfrm>
          <a:off x="10515600" y="107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46127</xdr:rowOff>
    </xdr:from>
    <xdr:to>
      <xdr:col>50</xdr:col>
      <xdr:colOff>165100</xdr:colOff>
      <xdr:row>63</xdr:row>
      <xdr:rowOff>147727</xdr:rowOff>
    </xdr:to>
    <xdr:sp macro="" textlink="">
      <xdr:nvSpPr>
        <xdr:cNvPr id="244" name="楕円 243">
          <a:extLst>
            <a:ext uri="{FF2B5EF4-FFF2-40B4-BE49-F238E27FC236}">
              <a16:creationId xmlns:a16="http://schemas.microsoft.com/office/drawing/2014/main" id="{7249EDE7-8F2C-4E49-A584-9C1C14E630E8}"/>
            </a:ext>
          </a:extLst>
        </xdr:cNvPr>
        <xdr:cNvSpPr/>
      </xdr:nvSpPr>
      <xdr:spPr>
        <a:xfrm>
          <a:off x="9588500" y="10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95555</xdr:rowOff>
    </xdr:from>
    <xdr:to>
      <xdr:col>55</xdr:col>
      <xdr:colOff>0</xdr:colOff>
      <xdr:row>63</xdr:row>
      <xdr:rowOff>96927</xdr:rowOff>
    </xdr:to>
    <xdr:cxnSp macro="">
      <xdr:nvCxnSpPr>
        <xdr:cNvPr id="245" name="直線コネクタ 244">
          <a:extLst>
            <a:ext uri="{FF2B5EF4-FFF2-40B4-BE49-F238E27FC236}">
              <a16:creationId xmlns:a16="http://schemas.microsoft.com/office/drawing/2014/main" id="{EE4666FD-2C22-40C3-8D89-F85197435016}"/>
            </a:ext>
          </a:extLst>
        </xdr:cNvPr>
        <xdr:cNvCxnSpPr/>
      </xdr:nvCxnSpPr>
      <xdr:spPr>
        <a:xfrm flipV="1">
          <a:off x="9639300" y="10896905"/>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47498</xdr:rowOff>
    </xdr:from>
    <xdr:to>
      <xdr:col>46</xdr:col>
      <xdr:colOff>38100</xdr:colOff>
      <xdr:row>63</xdr:row>
      <xdr:rowOff>149098</xdr:rowOff>
    </xdr:to>
    <xdr:sp macro="" textlink="">
      <xdr:nvSpPr>
        <xdr:cNvPr id="246" name="楕円 245">
          <a:extLst>
            <a:ext uri="{FF2B5EF4-FFF2-40B4-BE49-F238E27FC236}">
              <a16:creationId xmlns:a16="http://schemas.microsoft.com/office/drawing/2014/main" id="{1614AA3B-1DFC-451D-95D9-9D1CA8F416F1}"/>
            </a:ext>
          </a:extLst>
        </xdr:cNvPr>
        <xdr:cNvSpPr/>
      </xdr:nvSpPr>
      <xdr:spPr>
        <a:xfrm>
          <a:off x="8699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96927</xdr:rowOff>
    </xdr:from>
    <xdr:to>
      <xdr:col>50</xdr:col>
      <xdr:colOff>114300</xdr:colOff>
      <xdr:row>63</xdr:row>
      <xdr:rowOff>98298</xdr:rowOff>
    </xdr:to>
    <xdr:cxnSp macro="">
      <xdr:nvCxnSpPr>
        <xdr:cNvPr id="247" name="直線コネクタ 246">
          <a:extLst>
            <a:ext uri="{FF2B5EF4-FFF2-40B4-BE49-F238E27FC236}">
              <a16:creationId xmlns:a16="http://schemas.microsoft.com/office/drawing/2014/main" id="{9127DAB1-E628-4178-A2B4-AD47FC38223B}"/>
            </a:ext>
          </a:extLst>
        </xdr:cNvPr>
        <xdr:cNvCxnSpPr/>
      </xdr:nvCxnSpPr>
      <xdr:spPr>
        <a:xfrm flipV="1">
          <a:off x="8750300" y="10898277"/>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864</xdr:rowOff>
    </xdr:from>
    <xdr:to>
      <xdr:col>41</xdr:col>
      <xdr:colOff>101600</xdr:colOff>
      <xdr:row>63</xdr:row>
      <xdr:rowOff>102464</xdr:rowOff>
    </xdr:to>
    <xdr:sp macro="" textlink="">
      <xdr:nvSpPr>
        <xdr:cNvPr id="248" name="楕円 247">
          <a:extLst>
            <a:ext uri="{FF2B5EF4-FFF2-40B4-BE49-F238E27FC236}">
              <a16:creationId xmlns:a16="http://schemas.microsoft.com/office/drawing/2014/main" id="{5497B6A6-3691-40CF-82CB-88BC069C2411}"/>
            </a:ext>
          </a:extLst>
        </xdr:cNvPr>
        <xdr:cNvSpPr/>
      </xdr:nvSpPr>
      <xdr:spPr>
        <a:xfrm>
          <a:off x="7810500" y="1080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51664</xdr:rowOff>
    </xdr:from>
    <xdr:to>
      <xdr:col>45</xdr:col>
      <xdr:colOff>177800</xdr:colOff>
      <xdr:row>63</xdr:row>
      <xdr:rowOff>98298</xdr:rowOff>
    </xdr:to>
    <xdr:cxnSp macro="">
      <xdr:nvCxnSpPr>
        <xdr:cNvPr id="249" name="直線コネクタ 248">
          <a:extLst>
            <a:ext uri="{FF2B5EF4-FFF2-40B4-BE49-F238E27FC236}">
              <a16:creationId xmlns:a16="http://schemas.microsoft.com/office/drawing/2014/main" id="{7CD439B0-71BC-45F6-9C34-BC49306FEC59}"/>
            </a:ext>
          </a:extLst>
        </xdr:cNvPr>
        <xdr:cNvCxnSpPr/>
      </xdr:nvCxnSpPr>
      <xdr:spPr>
        <a:xfrm>
          <a:off x="7861300" y="10853014"/>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152654</xdr:rowOff>
    </xdr:from>
    <xdr:to>
      <xdr:col>36</xdr:col>
      <xdr:colOff>165100</xdr:colOff>
      <xdr:row>63</xdr:row>
      <xdr:rowOff>82804</xdr:rowOff>
    </xdr:to>
    <xdr:sp macro="" textlink="">
      <xdr:nvSpPr>
        <xdr:cNvPr id="250" name="楕円 249">
          <a:extLst>
            <a:ext uri="{FF2B5EF4-FFF2-40B4-BE49-F238E27FC236}">
              <a16:creationId xmlns:a16="http://schemas.microsoft.com/office/drawing/2014/main" id="{CBC82CE4-3224-44C0-BF6B-D8A259C26123}"/>
            </a:ext>
          </a:extLst>
        </xdr:cNvPr>
        <xdr:cNvSpPr/>
      </xdr:nvSpPr>
      <xdr:spPr>
        <a:xfrm>
          <a:off x="6921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32004</xdr:rowOff>
    </xdr:from>
    <xdr:to>
      <xdr:col>41</xdr:col>
      <xdr:colOff>50800</xdr:colOff>
      <xdr:row>63</xdr:row>
      <xdr:rowOff>51664</xdr:rowOff>
    </xdr:to>
    <xdr:cxnSp macro="">
      <xdr:nvCxnSpPr>
        <xdr:cNvPr id="251" name="直線コネクタ 250">
          <a:extLst>
            <a:ext uri="{FF2B5EF4-FFF2-40B4-BE49-F238E27FC236}">
              <a16:creationId xmlns:a16="http://schemas.microsoft.com/office/drawing/2014/main" id="{48CF3999-EA68-4DD0-9C97-83ABB9826F51}"/>
            </a:ext>
          </a:extLst>
        </xdr:cNvPr>
        <xdr:cNvCxnSpPr/>
      </xdr:nvCxnSpPr>
      <xdr:spPr>
        <a:xfrm>
          <a:off x="6972300" y="10833354"/>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252" name="n_1aveValue【体育館・プール】&#10;一人当たり面積">
          <a:extLst>
            <a:ext uri="{FF2B5EF4-FFF2-40B4-BE49-F238E27FC236}">
              <a16:creationId xmlns:a16="http://schemas.microsoft.com/office/drawing/2014/main" id="{A9F85E2F-AC34-4B32-B438-EE12008BCD6C}"/>
            </a:ext>
          </a:extLst>
        </xdr:cNvPr>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53" name="n_2aveValue【体育館・プール】&#10;一人当たり面積">
          <a:extLst>
            <a:ext uri="{FF2B5EF4-FFF2-40B4-BE49-F238E27FC236}">
              <a16:creationId xmlns:a16="http://schemas.microsoft.com/office/drawing/2014/main" id="{BAC620F8-FC60-4B99-8656-E14288300E4B}"/>
            </a:ext>
          </a:extLst>
        </xdr:cNvPr>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54" name="n_3aveValue【体育館・プール】&#10;一人当たり面積">
          <a:extLst>
            <a:ext uri="{FF2B5EF4-FFF2-40B4-BE49-F238E27FC236}">
              <a16:creationId xmlns:a16="http://schemas.microsoft.com/office/drawing/2014/main" id="{2EAFE62A-2E95-4CD4-9EF3-5E08CECBC401}"/>
            </a:ext>
          </a:extLst>
        </xdr:cNvPr>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93591</xdr:rowOff>
    </xdr:from>
    <xdr:ext cx="469744" cy="259045"/>
    <xdr:sp macro="" textlink="">
      <xdr:nvSpPr>
        <xdr:cNvPr id="255" name="n_4aveValue【体育館・プール】&#10;一人当たり面積">
          <a:extLst>
            <a:ext uri="{FF2B5EF4-FFF2-40B4-BE49-F238E27FC236}">
              <a16:creationId xmlns:a16="http://schemas.microsoft.com/office/drawing/2014/main" id="{DDF6B9B0-2E96-4736-A7A8-1E3B28753214}"/>
            </a:ext>
          </a:extLst>
        </xdr:cNvPr>
        <xdr:cNvSpPr txBox="1"/>
      </xdr:nvSpPr>
      <xdr:spPr>
        <a:xfrm>
          <a:off x="6737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138854</xdr:rowOff>
    </xdr:from>
    <xdr:ext cx="469744" cy="259045"/>
    <xdr:sp macro="" textlink="">
      <xdr:nvSpPr>
        <xdr:cNvPr id="256" name="n_1mainValue【体育館・プール】&#10;一人当たり面積">
          <a:extLst>
            <a:ext uri="{FF2B5EF4-FFF2-40B4-BE49-F238E27FC236}">
              <a16:creationId xmlns:a16="http://schemas.microsoft.com/office/drawing/2014/main" id="{FDB84AA3-E21C-4A29-96AB-ED9D0791F5A7}"/>
            </a:ext>
          </a:extLst>
        </xdr:cNvPr>
        <xdr:cNvSpPr txBox="1"/>
      </xdr:nvSpPr>
      <xdr:spPr>
        <a:xfrm>
          <a:off x="9391727" y="10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140225</xdr:rowOff>
    </xdr:from>
    <xdr:ext cx="469744" cy="259045"/>
    <xdr:sp macro="" textlink="">
      <xdr:nvSpPr>
        <xdr:cNvPr id="257" name="n_2mainValue【体育館・プール】&#10;一人当たり面積">
          <a:extLst>
            <a:ext uri="{FF2B5EF4-FFF2-40B4-BE49-F238E27FC236}">
              <a16:creationId xmlns:a16="http://schemas.microsoft.com/office/drawing/2014/main" id="{25E861C4-1AA7-4990-AF86-0A18320D275B}"/>
            </a:ext>
          </a:extLst>
        </xdr:cNvPr>
        <xdr:cNvSpPr txBox="1"/>
      </xdr:nvSpPr>
      <xdr:spPr>
        <a:xfrm>
          <a:off x="85154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93591</xdr:rowOff>
    </xdr:from>
    <xdr:ext cx="469744" cy="259045"/>
    <xdr:sp macro="" textlink="">
      <xdr:nvSpPr>
        <xdr:cNvPr id="258" name="n_3mainValue【体育館・プール】&#10;一人当たり面積">
          <a:extLst>
            <a:ext uri="{FF2B5EF4-FFF2-40B4-BE49-F238E27FC236}">
              <a16:creationId xmlns:a16="http://schemas.microsoft.com/office/drawing/2014/main" id="{F3C3C1BB-7470-4F19-B874-F4962EA98246}"/>
            </a:ext>
          </a:extLst>
        </xdr:cNvPr>
        <xdr:cNvSpPr txBox="1"/>
      </xdr:nvSpPr>
      <xdr:spPr>
        <a:xfrm>
          <a:off x="7626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99331</xdr:rowOff>
    </xdr:from>
    <xdr:ext cx="469744" cy="259045"/>
    <xdr:sp macro="" textlink="">
      <xdr:nvSpPr>
        <xdr:cNvPr id="259" name="n_4mainValue【体育館・プール】&#10;一人当たり面積">
          <a:extLst>
            <a:ext uri="{FF2B5EF4-FFF2-40B4-BE49-F238E27FC236}">
              <a16:creationId xmlns:a16="http://schemas.microsoft.com/office/drawing/2014/main" id="{79E1211F-0548-4450-B857-C7FB1E94CD1B}"/>
            </a:ext>
          </a:extLst>
        </xdr:cNvPr>
        <xdr:cNvSpPr txBox="1"/>
      </xdr:nvSpPr>
      <xdr:spPr>
        <a:xfrm>
          <a:off x="6737427" y="1055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6144E32A-F366-4ED3-A614-099DAD5C73E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50268110-FC93-446D-805D-2DB00D4FE06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C2001D90-E89B-4E0F-94DE-999549664DE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15D1A540-8A6D-4271-893D-8F2485FCB6D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D4444F69-CF33-4569-BF4F-5DA89C181B7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63E44A1B-EBF1-45CE-835D-E4C979E10C0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184D3403-7927-4BB0-8FDF-C75AE040EA2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F069A2F8-B1AA-4141-9DB9-B1C054D0094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989B179E-30AB-4276-BAA2-A23BFAA9CF7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4EC15A2D-A3A5-415C-8FFC-9EAE6D5881D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BA4F25C5-06C0-4208-82EC-9C3E36AB2C6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4FEBB769-31CE-4395-8156-6C9B5371F79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3E44AE74-F11E-488E-81E6-DA40202E497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D5C681AF-6713-4033-A703-88EDECD83D0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631EFDF4-4655-4E94-B47E-F4638F7F349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C1AA674A-F615-4F00-8A56-C276903988C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E7E1AD49-1D31-4205-84CE-3A3BB8F0566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DC01D506-D621-4FC5-8738-0114870BB78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14754C63-6052-42D8-B65B-9EBBC1B9B5F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087147A9-C975-4895-9551-702BBD29863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7F1C2712-3022-4929-93A0-1F8AC6028E7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8BF043FC-4F49-4F32-BB7B-BD322858852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22BCF514-F293-4A48-944F-1698292BA8B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F332D585-A63F-4C2F-8EBD-287F8D6063F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F50528AB-F45B-4708-82DA-BE3C62BDCC79}"/>
            </a:ext>
          </a:extLst>
        </xdr:cNvPr>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18709D5A-793C-4462-8AC9-3970E358C75E}"/>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666335A1-73CF-4C57-B018-20F071AF8B8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69946CBA-29F9-41D9-A3A1-FE5E671EF6FB}"/>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a:extLst>
            <a:ext uri="{FF2B5EF4-FFF2-40B4-BE49-F238E27FC236}">
              <a16:creationId xmlns:a16="http://schemas.microsoft.com/office/drawing/2014/main" id="{C351C907-AA28-403F-84F9-DEC169FD1930}"/>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2E1DAA0A-599E-42D4-9F04-FFA45F208439}"/>
            </a:ext>
          </a:extLst>
        </xdr:cNvPr>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a:extLst>
            <a:ext uri="{FF2B5EF4-FFF2-40B4-BE49-F238E27FC236}">
              <a16:creationId xmlns:a16="http://schemas.microsoft.com/office/drawing/2014/main" id="{5C12E317-C177-4B8D-927C-78D90CE6130D}"/>
            </a:ext>
          </a:extLst>
        </xdr:cNvPr>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a:extLst>
            <a:ext uri="{FF2B5EF4-FFF2-40B4-BE49-F238E27FC236}">
              <a16:creationId xmlns:a16="http://schemas.microsoft.com/office/drawing/2014/main" id="{0F80BE50-97E2-4560-B25D-0DCE1D0A7CA5}"/>
            </a:ext>
          </a:extLst>
        </xdr:cNvPr>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a:extLst>
            <a:ext uri="{FF2B5EF4-FFF2-40B4-BE49-F238E27FC236}">
              <a16:creationId xmlns:a16="http://schemas.microsoft.com/office/drawing/2014/main" id="{ED9F3E62-9087-415B-BF3B-2A31727360C8}"/>
            </a:ext>
          </a:extLst>
        </xdr:cNvPr>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a:extLst>
            <a:ext uri="{FF2B5EF4-FFF2-40B4-BE49-F238E27FC236}">
              <a16:creationId xmlns:a16="http://schemas.microsoft.com/office/drawing/2014/main" id="{2972C554-01A2-447E-9A5B-B0EBF1249A45}"/>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4" name="フローチャート: 判断 293">
          <a:extLst>
            <a:ext uri="{FF2B5EF4-FFF2-40B4-BE49-F238E27FC236}">
              <a16:creationId xmlns:a16="http://schemas.microsoft.com/office/drawing/2014/main" id="{C74BE1BC-9529-4098-ABE9-C94C4A29D742}"/>
            </a:ext>
          </a:extLst>
        </xdr:cNvPr>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9A4AC16D-AEAC-4029-84E5-864BC720249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ECB9724C-D5BF-4807-BDC3-6C55214C643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B023A337-2F95-4B18-A980-F1CE917B34E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03E3A11-F935-459D-B47E-15AF2E7422B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BE6E6D8-086E-419C-A308-DE054C5D73A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300" name="楕円 299">
          <a:extLst>
            <a:ext uri="{FF2B5EF4-FFF2-40B4-BE49-F238E27FC236}">
              <a16:creationId xmlns:a16="http://schemas.microsoft.com/office/drawing/2014/main" id="{60A8858E-8018-4364-8A48-F0D8539D20DD}"/>
            </a:ext>
          </a:extLst>
        </xdr:cNvPr>
        <xdr:cNvSpPr/>
      </xdr:nvSpPr>
      <xdr:spPr>
        <a:xfrm>
          <a:off x="45847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69232</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2D0C0C0F-30C9-4B71-8815-AB580409D8C9}"/>
            </a:ext>
          </a:extLst>
        </xdr:cNvPr>
        <xdr:cNvSpPr txBox="1"/>
      </xdr:nvSpPr>
      <xdr:spPr>
        <a:xfrm>
          <a:off x="4673600"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xdr:rowOff>
    </xdr:from>
    <xdr:to>
      <xdr:col>20</xdr:col>
      <xdr:colOff>38100</xdr:colOff>
      <xdr:row>81</xdr:row>
      <xdr:rowOff>106045</xdr:rowOff>
    </xdr:to>
    <xdr:sp macro="" textlink="">
      <xdr:nvSpPr>
        <xdr:cNvPr id="302" name="楕円 301">
          <a:extLst>
            <a:ext uri="{FF2B5EF4-FFF2-40B4-BE49-F238E27FC236}">
              <a16:creationId xmlns:a16="http://schemas.microsoft.com/office/drawing/2014/main" id="{1B6941AE-287F-4BD4-A02D-CC8D27DD77AD}"/>
            </a:ext>
          </a:extLst>
        </xdr:cNvPr>
        <xdr:cNvSpPr/>
      </xdr:nvSpPr>
      <xdr:spPr>
        <a:xfrm>
          <a:off x="3746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55245</xdr:rowOff>
    </xdr:from>
    <xdr:to>
      <xdr:col>24</xdr:col>
      <xdr:colOff>63500</xdr:colOff>
      <xdr:row>81</xdr:row>
      <xdr:rowOff>97155</xdr:rowOff>
    </xdr:to>
    <xdr:cxnSp macro="">
      <xdr:nvCxnSpPr>
        <xdr:cNvPr id="303" name="直線コネクタ 302">
          <a:extLst>
            <a:ext uri="{FF2B5EF4-FFF2-40B4-BE49-F238E27FC236}">
              <a16:creationId xmlns:a16="http://schemas.microsoft.com/office/drawing/2014/main" id="{E4C0ED6B-8534-474A-9D6B-EB59EEDBABA0}"/>
            </a:ext>
          </a:extLst>
        </xdr:cNvPr>
        <xdr:cNvCxnSpPr/>
      </xdr:nvCxnSpPr>
      <xdr:spPr>
        <a:xfrm>
          <a:off x="3797300" y="139426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135889</xdr:rowOff>
    </xdr:from>
    <xdr:to>
      <xdr:col>15</xdr:col>
      <xdr:colOff>101600</xdr:colOff>
      <xdr:row>81</xdr:row>
      <xdr:rowOff>66039</xdr:rowOff>
    </xdr:to>
    <xdr:sp macro="" textlink="">
      <xdr:nvSpPr>
        <xdr:cNvPr id="304" name="楕円 303">
          <a:extLst>
            <a:ext uri="{FF2B5EF4-FFF2-40B4-BE49-F238E27FC236}">
              <a16:creationId xmlns:a16="http://schemas.microsoft.com/office/drawing/2014/main" id="{37CA622D-2A9B-410F-A8F1-02DFAA0BD1FB}"/>
            </a:ext>
          </a:extLst>
        </xdr:cNvPr>
        <xdr:cNvSpPr/>
      </xdr:nvSpPr>
      <xdr:spPr>
        <a:xfrm>
          <a:off x="2857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15239</xdr:rowOff>
    </xdr:from>
    <xdr:to>
      <xdr:col>19</xdr:col>
      <xdr:colOff>177800</xdr:colOff>
      <xdr:row>81</xdr:row>
      <xdr:rowOff>55245</xdr:rowOff>
    </xdr:to>
    <xdr:cxnSp macro="">
      <xdr:nvCxnSpPr>
        <xdr:cNvPr id="305" name="直線コネクタ 304">
          <a:extLst>
            <a:ext uri="{FF2B5EF4-FFF2-40B4-BE49-F238E27FC236}">
              <a16:creationId xmlns:a16="http://schemas.microsoft.com/office/drawing/2014/main" id="{EC945B27-7180-43FA-9182-B239980E032A}"/>
            </a:ext>
          </a:extLst>
        </xdr:cNvPr>
        <xdr:cNvCxnSpPr/>
      </xdr:nvCxnSpPr>
      <xdr:spPr>
        <a:xfrm>
          <a:off x="2908300" y="139026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158750</xdr:rowOff>
    </xdr:from>
    <xdr:to>
      <xdr:col>10</xdr:col>
      <xdr:colOff>165100</xdr:colOff>
      <xdr:row>81</xdr:row>
      <xdr:rowOff>88900</xdr:rowOff>
    </xdr:to>
    <xdr:sp macro="" textlink="">
      <xdr:nvSpPr>
        <xdr:cNvPr id="306" name="楕円 305">
          <a:extLst>
            <a:ext uri="{FF2B5EF4-FFF2-40B4-BE49-F238E27FC236}">
              <a16:creationId xmlns:a16="http://schemas.microsoft.com/office/drawing/2014/main" id="{A916F3BC-7A93-4F12-80D7-FE4508A05263}"/>
            </a:ext>
          </a:extLst>
        </xdr:cNvPr>
        <xdr:cNvSpPr/>
      </xdr:nvSpPr>
      <xdr:spPr>
        <a:xfrm>
          <a:off x="1968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15239</xdr:rowOff>
    </xdr:from>
    <xdr:to>
      <xdr:col>15</xdr:col>
      <xdr:colOff>50800</xdr:colOff>
      <xdr:row>81</xdr:row>
      <xdr:rowOff>38100</xdr:rowOff>
    </xdr:to>
    <xdr:cxnSp macro="">
      <xdr:nvCxnSpPr>
        <xdr:cNvPr id="307" name="直線コネクタ 306">
          <a:extLst>
            <a:ext uri="{FF2B5EF4-FFF2-40B4-BE49-F238E27FC236}">
              <a16:creationId xmlns:a16="http://schemas.microsoft.com/office/drawing/2014/main" id="{E244F789-C291-4FDA-B4D2-149F1E346CCB}"/>
            </a:ext>
          </a:extLst>
        </xdr:cNvPr>
        <xdr:cNvCxnSpPr/>
      </xdr:nvCxnSpPr>
      <xdr:spPr>
        <a:xfrm flipV="1">
          <a:off x="2019300" y="139026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4445</xdr:rowOff>
    </xdr:from>
    <xdr:to>
      <xdr:col>6</xdr:col>
      <xdr:colOff>38100</xdr:colOff>
      <xdr:row>80</xdr:row>
      <xdr:rowOff>106045</xdr:rowOff>
    </xdr:to>
    <xdr:sp macro="" textlink="">
      <xdr:nvSpPr>
        <xdr:cNvPr id="308" name="楕円 307">
          <a:extLst>
            <a:ext uri="{FF2B5EF4-FFF2-40B4-BE49-F238E27FC236}">
              <a16:creationId xmlns:a16="http://schemas.microsoft.com/office/drawing/2014/main" id="{F32E45D2-D8EF-48BB-A172-53ED252A9E75}"/>
            </a:ext>
          </a:extLst>
        </xdr:cNvPr>
        <xdr:cNvSpPr/>
      </xdr:nvSpPr>
      <xdr:spPr>
        <a:xfrm>
          <a:off x="1079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55245</xdr:rowOff>
    </xdr:from>
    <xdr:to>
      <xdr:col>10</xdr:col>
      <xdr:colOff>114300</xdr:colOff>
      <xdr:row>81</xdr:row>
      <xdr:rowOff>38100</xdr:rowOff>
    </xdr:to>
    <xdr:cxnSp macro="">
      <xdr:nvCxnSpPr>
        <xdr:cNvPr id="309" name="直線コネクタ 308">
          <a:extLst>
            <a:ext uri="{FF2B5EF4-FFF2-40B4-BE49-F238E27FC236}">
              <a16:creationId xmlns:a16="http://schemas.microsoft.com/office/drawing/2014/main" id="{02D0146A-9AF4-4CD1-8AED-B71BBF0AF999}"/>
            </a:ext>
          </a:extLst>
        </xdr:cNvPr>
        <xdr:cNvCxnSpPr/>
      </xdr:nvCxnSpPr>
      <xdr:spPr>
        <a:xfrm>
          <a:off x="1130300" y="1377124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169563</xdr:rowOff>
    </xdr:from>
    <xdr:ext cx="405111" cy="259045"/>
    <xdr:sp macro="" textlink="">
      <xdr:nvSpPr>
        <xdr:cNvPr id="310" name="n_1aveValue【福祉施設】&#10;有形固定資産減価償却率">
          <a:extLst>
            <a:ext uri="{FF2B5EF4-FFF2-40B4-BE49-F238E27FC236}">
              <a16:creationId xmlns:a16="http://schemas.microsoft.com/office/drawing/2014/main" id="{F3D1F9FA-9C8E-4843-A11B-8BCD19D1136C}"/>
            </a:ext>
          </a:extLst>
        </xdr:cNvPr>
        <xdr:cNvSpPr txBox="1"/>
      </xdr:nvSpPr>
      <xdr:spPr>
        <a:xfrm>
          <a:off x="35820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148607</xdr:rowOff>
    </xdr:from>
    <xdr:ext cx="405111" cy="259045"/>
    <xdr:sp macro="" textlink="">
      <xdr:nvSpPr>
        <xdr:cNvPr id="311" name="n_2aveValue【福祉施設】&#10;有形固定資産減価償却率">
          <a:extLst>
            <a:ext uri="{FF2B5EF4-FFF2-40B4-BE49-F238E27FC236}">
              <a16:creationId xmlns:a16="http://schemas.microsoft.com/office/drawing/2014/main" id="{C33A191F-4EDB-4DF0-B71B-BB9AB2DC438B}"/>
            </a:ext>
          </a:extLst>
        </xdr:cNvPr>
        <xdr:cNvSpPr txBox="1"/>
      </xdr:nvSpPr>
      <xdr:spPr>
        <a:xfrm>
          <a:off x="2705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312" name="n_3aveValue【福祉施設】&#10;有形固定資産減価償却率">
          <a:extLst>
            <a:ext uri="{FF2B5EF4-FFF2-40B4-BE49-F238E27FC236}">
              <a16:creationId xmlns:a16="http://schemas.microsoft.com/office/drawing/2014/main" id="{56293947-0F88-47CE-BD3C-FFE987F97196}"/>
            </a:ext>
          </a:extLst>
        </xdr:cNvPr>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144797</xdr:rowOff>
    </xdr:from>
    <xdr:ext cx="405111" cy="259045"/>
    <xdr:sp macro="" textlink="">
      <xdr:nvSpPr>
        <xdr:cNvPr id="313" name="n_4aveValue【福祉施設】&#10;有形固定資産減価償却率">
          <a:extLst>
            <a:ext uri="{FF2B5EF4-FFF2-40B4-BE49-F238E27FC236}">
              <a16:creationId xmlns:a16="http://schemas.microsoft.com/office/drawing/2014/main" id="{9AE6C9E3-826F-441F-B10D-08A4A654D4E0}"/>
            </a:ext>
          </a:extLst>
        </xdr:cNvPr>
        <xdr:cNvSpPr txBox="1"/>
      </xdr:nvSpPr>
      <xdr:spPr>
        <a:xfrm>
          <a:off x="927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122572</xdr:rowOff>
    </xdr:from>
    <xdr:ext cx="405111" cy="259045"/>
    <xdr:sp macro="" textlink="">
      <xdr:nvSpPr>
        <xdr:cNvPr id="314" name="n_1mainValue【福祉施設】&#10;有形固定資産減価償却率">
          <a:extLst>
            <a:ext uri="{FF2B5EF4-FFF2-40B4-BE49-F238E27FC236}">
              <a16:creationId xmlns:a16="http://schemas.microsoft.com/office/drawing/2014/main" id="{128801AF-0024-4DD9-9819-FEE9C78F19DB}"/>
            </a:ext>
          </a:extLst>
        </xdr:cNvPr>
        <xdr:cNvSpPr txBox="1"/>
      </xdr:nvSpPr>
      <xdr:spPr>
        <a:xfrm>
          <a:off x="3582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82566</xdr:rowOff>
    </xdr:from>
    <xdr:ext cx="405111" cy="259045"/>
    <xdr:sp macro="" textlink="">
      <xdr:nvSpPr>
        <xdr:cNvPr id="315" name="n_2mainValue【福祉施設】&#10;有形固定資産減価償却率">
          <a:extLst>
            <a:ext uri="{FF2B5EF4-FFF2-40B4-BE49-F238E27FC236}">
              <a16:creationId xmlns:a16="http://schemas.microsoft.com/office/drawing/2014/main" id="{CFFA8370-8A98-436B-B298-D9F639092C0B}"/>
            </a:ext>
          </a:extLst>
        </xdr:cNvPr>
        <xdr:cNvSpPr txBox="1"/>
      </xdr:nvSpPr>
      <xdr:spPr>
        <a:xfrm>
          <a:off x="2705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105427</xdr:rowOff>
    </xdr:from>
    <xdr:ext cx="405111" cy="259045"/>
    <xdr:sp macro="" textlink="">
      <xdr:nvSpPr>
        <xdr:cNvPr id="316" name="n_3mainValue【福祉施設】&#10;有形固定資産減価償却率">
          <a:extLst>
            <a:ext uri="{FF2B5EF4-FFF2-40B4-BE49-F238E27FC236}">
              <a16:creationId xmlns:a16="http://schemas.microsoft.com/office/drawing/2014/main" id="{0AC5CF89-60C6-453E-832A-BA79CAF83DAA}"/>
            </a:ext>
          </a:extLst>
        </xdr:cNvPr>
        <xdr:cNvSpPr txBox="1"/>
      </xdr:nvSpPr>
      <xdr:spPr>
        <a:xfrm>
          <a:off x="1816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122572</xdr:rowOff>
    </xdr:from>
    <xdr:ext cx="405111" cy="259045"/>
    <xdr:sp macro="" textlink="">
      <xdr:nvSpPr>
        <xdr:cNvPr id="317" name="n_4mainValue【福祉施設】&#10;有形固定資産減価償却率">
          <a:extLst>
            <a:ext uri="{FF2B5EF4-FFF2-40B4-BE49-F238E27FC236}">
              <a16:creationId xmlns:a16="http://schemas.microsoft.com/office/drawing/2014/main" id="{C7BC9364-AE07-4DA1-AB4E-52095412B633}"/>
            </a:ext>
          </a:extLst>
        </xdr:cNvPr>
        <xdr:cNvSpPr txBox="1"/>
      </xdr:nvSpPr>
      <xdr:spPr>
        <a:xfrm>
          <a:off x="9277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4447D850-191B-4A66-9570-B658C61B734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B58A4F46-3017-445B-9D7E-D546439FFB5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AF55A362-A6FA-433E-9C7F-62B67089D19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1ACFD104-0158-49F4-8629-53BD1D4E8C0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BCD2B57-1134-41B5-9F33-C653CDE615A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5031673E-1B39-4EF7-8CD4-7344A6FEE43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936CC68A-9614-480A-809F-683F6C1D9F3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BFFD1E26-4998-449B-8354-7FAFDB0D06F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24692FB7-5525-4E1D-8B19-843C82B6D86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1E681A91-0904-499F-9C6A-B94C93BCCBC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24CBCC93-A17C-49BD-BFD3-F919B68F224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D1F87FAB-D41C-4B31-BF23-E1940C0D383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CED14FA5-2DD0-4CD7-B0CF-F00E5E9C16A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7F45E65F-8C59-4C04-BC47-C617A57AE65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3FD3EE32-378B-442E-841E-3FE53D53DC5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B67310C0-B3D4-49C9-8C4B-64BAA662030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C2F499C7-CE22-456A-AD30-FFBD96A6E32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8454AE18-AC23-44F5-884D-82DDBC0A77E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01F13F76-6AC3-4AD4-80D4-EB6B68B2EEA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D0B51F14-F140-4DA3-B6A3-5EB73058440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84BE05C6-F8ED-4E16-865A-4343C0DCCE7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7DAA93CF-E4BF-4B10-9FB9-19733AF0299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7B990496-3309-4506-B10B-D1C701F95B6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a:extLst>
            <a:ext uri="{FF2B5EF4-FFF2-40B4-BE49-F238E27FC236}">
              <a16:creationId xmlns:a16="http://schemas.microsoft.com/office/drawing/2014/main" id="{529C8C2C-7DF6-4B1D-BFD9-49CEA73DDA2D}"/>
            </a:ext>
          </a:extLst>
        </xdr:cNvPr>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a:extLst>
            <a:ext uri="{FF2B5EF4-FFF2-40B4-BE49-F238E27FC236}">
              <a16:creationId xmlns:a16="http://schemas.microsoft.com/office/drawing/2014/main" id="{A1E886BF-7030-4B90-A876-47570C779912}"/>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a:extLst>
            <a:ext uri="{FF2B5EF4-FFF2-40B4-BE49-F238E27FC236}">
              <a16:creationId xmlns:a16="http://schemas.microsoft.com/office/drawing/2014/main" id="{8C5C1E70-454B-437C-B567-959C6C09EEB8}"/>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a:extLst>
            <a:ext uri="{FF2B5EF4-FFF2-40B4-BE49-F238E27FC236}">
              <a16:creationId xmlns:a16="http://schemas.microsoft.com/office/drawing/2014/main" id="{5CBDC441-EEE1-4D4F-A909-3A4779985379}"/>
            </a:ext>
          </a:extLst>
        </xdr:cNvPr>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a:extLst>
            <a:ext uri="{FF2B5EF4-FFF2-40B4-BE49-F238E27FC236}">
              <a16:creationId xmlns:a16="http://schemas.microsoft.com/office/drawing/2014/main" id="{9ED9BF6B-476C-4616-B7E2-3A7F40C515EA}"/>
            </a:ext>
          </a:extLst>
        </xdr:cNvPr>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46" name="【福祉施設】&#10;一人当たり面積平均値テキスト">
          <a:extLst>
            <a:ext uri="{FF2B5EF4-FFF2-40B4-BE49-F238E27FC236}">
              <a16:creationId xmlns:a16="http://schemas.microsoft.com/office/drawing/2014/main" id="{68E5F708-D996-4631-BAD4-CD89D38CC9A1}"/>
            </a:ext>
          </a:extLst>
        </xdr:cNvPr>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a:extLst>
            <a:ext uri="{FF2B5EF4-FFF2-40B4-BE49-F238E27FC236}">
              <a16:creationId xmlns:a16="http://schemas.microsoft.com/office/drawing/2014/main" id="{2726CEA2-C21A-4ED8-AE75-3CA707C15A19}"/>
            </a:ext>
          </a:extLst>
        </xdr:cNvPr>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a:extLst>
            <a:ext uri="{FF2B5EF4-FFF2-40B4-BE49-F238E27FC236}">
              <a16:creationId xmlns:a16="http://schemas.microsoft.com/office/drawing/2014/main" id="{2512E013-3BEA-4C9C-886D-8A1518177AD2}"/>
            </a:ext>
          </a:extLst>
        </xdr:cNvPr>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a:extLst>
            <a:ext uri="{FF2B5EF4-FFF2-40B4-BE49-F238E27FC236}">
              <a16:creationId xmlns:a16="http://schemas.microsoft.com/office/drawing/2014/main" id="{A7C9E839-FD86-4B0E-9E81-2DD16DA62147}"/>
            </a:ext>
          </a:extLst>
        </xdr:cNvPr>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a:extLst>
            <a:ext uri="{FF2B5EF4-FFF2-40B4-BE49-F238E27FC236}">
              <a16:creationId xmlns:a16="http://schemas.microsoft.com/office/drawing/2014/main" id="{98F06B54-D51A-4AC5-9830-ADC4F4CFEAE0}"/>
            </a:ext>
          </a:extLst>
        </xdr:cNvPr>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51" name="フローチャート: 判断 350">
          <a:extLst>
            <a:ext uri="{FF2B5EF4-FFF2-40B4-BE49-F238E27FC236}">
              <a16:creationId xmlns:a16="http://schemas.microsoft.com/office/drawing/2014/main" id="{40D467A0-78E2-4FF7-B929-F06B6F6F7085}"/>
            </a:ext>
          </a:extLst>
        </xdr:cNvPr>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946D76CF-492B-47B9-B49B-F2F7C4F2C5D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5AC62979-7A0A-467C-9E49-A89C8E21E41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29981D85-373E-4BDC-B5BD-839D0AFE3E9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B7C35D43-2848-4E56-A3BD-312F6E63A19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AC505FE-9EF3-4038-908A-DB702854BFF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139700</xdr:rowOff>
    </xdr:from>
    <xdr:to>
      <xdr:col>55</xdr:col>
      <xdr:colOff>50800</xdr:colOff>
      <xdr:row>86</xdr:row>
      <xdr:rowOff>69850</xdr:rowOff>
    </xdr:to>
    <xdr:sp macro="" textlink="">
      <xdr:nvSpPr>
        <xdr:cNvPr id="357" name="楕円 356">
          <a:extLst>
            <a:ext uri="{FF2B5EF4-FFF2-40B4-BE49-F238E27FC236}">
              <a16:creationId xmlns:a16="http://schemas.microsoft.com/office/drawing/2014/main" id="{9A2BD59F-28E4-40B5-B078-50FB2BCF37D1}"/>
            </a:ext>
          </a:extLst>
        </xdr:cNvPr>
        <xdr:cNvSpPr/>
      </xdr:nvSpPr>
      <xdr:spPr>
        <a:xfrm>
          <a:off x="10426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54627</xdr:rowOff>
    </xdr:from>
    <xdr:ext cx="469744" cy="259045"/>
    <xdr:sp macro="" textlink="">
      <xdr:nvSpPr>
        <xdr:cNvPr id="358" name="【福祉施設】&#10;一人当たり面積該当値テキスト">
          <a:extLst>
            <a:ext uri="{FF2B5EF4-FFF2-40B4-BE49-F238E27FC236}">
              <a16:creationId xmlns:a16="http://schemas.microsoft.com/office/drawing/2014/main" id="{F0550787-E469-4941-B481-7570CE14BCC7}"/>
            </a:ext>
          </a:extLst>
        </xdr:cNvPr>
        <xdr:cNvSpPr txBox="1"/>
      </xdr:nvSpPr>
      <xdr:spPr>
        <a:xfrm>
          <a:off x="10515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140970</xdr:rowOff>
    </xdr:from>
    <xdr:to>
      <xdr:col>50</xdr:col>
      <xdr:colOff>165100</xdr:colOff>
      <xdr:row>86</xdr:row>
      <xdr:rowOff>71120</xdr:rowOff>
    </xdr:to>
    <xdr:sp macro="" textlink="">
      <xdr:nvSpPr>
        <xdr:cNvPr id="359" name="楕円 358">
          <a:extLst>
            <a:ext uri="{FF2B5EF4-FFF2-40B4-BE49-F238E27FC236}">
              <a16:creationId xmlns:a16="http://schemas.microsoft.com/office/drawing/2014/main" id="{05E80871-82C3-4C01-86B8-01FA3E3B841A}"/>
            </a:ext>
          </a:extLst>
        </xdr:cNvPr>
        <xdr:cNvSpPr/>
      </xdr:nvSpPr>
      <xdr:spPr>
        <a:xfrm>
          <a:off x="9588500" y="147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19050</xdr:rowOff>
    </xdr:from>
    <xdr:to>
      <xdr:col>55</xdr:col>
      <xdr:colOff>0</xdr:colOff>
      <xdr:row>86</xdr:row>
      <xdr:rowOff>20320</xdr:rowOff>
    </xdr:to>
    <xdr:cxnSp macro="">
      <xdr:nvCxnSpPr>
        <xdr:cNvPr id="360" name="直線コネクタ 359">
          <a:extLst>
            <a:ext uri="{FF2B5EF4-FFF2-40B4-BE49-F238E27FC236}">
              <a16:creationId xmlns:a16="http://schemas.microsoft.com/office/drawing/2014/main" id="{67CA91D4-1E62-474D-95CD-096973F042B7}"/>
            </a:ext>
          </a:extLst>
        </xdr:cNvPr>
        <xdr:cNvCxnSpPr/>
      </xdr:nvCxnSpPr>
      <xdr:spPr>
        <a:xfrm flipV="1">
          <a:off x="9639300" y="147637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102870</xdr:rowOff>
    </xdr:from>
    <xdr:to>
      <xdr:col>46</xdr:col>
      <xdr:colOff>38100</xdr:colOff>
      <xdr:row>86</xdr:row>
      <xdr:rowOff>33020</xdr:rowOff>
    </xdr:to>
    <xdr:sp macro="" textlink="">
      <xdr:nvSpPr>
        <xdr:cNvPr id="361" name="楕円 360">
          <a:extLst>
            <a:ext uri="{FF2B5EF4-FFF2-40B4-BE49-F238E27FC236}">
              <a16:creationId xmlns:a16="http://schemas.microsoft.com/office/drawing/2014/main" id="{4217D7B8-B6B9-47D8-9C64-F6F35D0E817D}"/>
            </a:ext>
          </a:extLst>
        </xdr:cNvPr>
        <xdr:cNvSpPr/>
      </xdr:nvSpPr>
      <xdr:spPr>
        <a:xfrm>
          <a:off x="8699500" y="1467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153670</xdr:rowOff>
    </xdr:from>
    <xdr:to>
      <xdr:col>50</xdr:col>
      <xdr:colOff>114300</xdr:colOff>
      <xdr:row>86</xdr:row>
      <xdr:rowOff>20320</xdr:rowOff>
    </xdr:to>
    <xdr:cxnSp macro="">
      <xdr:nvCxnSpPr>
        <xdr:cNvPr id="362" name="直線コネクタ 361">
          <a:extLst>
            <a:ext uri="{FF2B5EF4-FFF2-40B4-BE49-F238E27FC236}">
              <a16:creationId xmlns:a16="http://schemas.microsoft.com/office/drawing/2014/main" id="{E6DDAC4F-89A5-419A-AA67-1E29D4F46610}"/>
            </a:ext>
          </a:extLst>
        </xdr:cNvPr>
        <xdr:cNvCxnSpPr/>
      </xdr:nvCxnSpPr>
      <xdr:spPr>
        <a:xfrm>
          <a:off x="8750300" y="14726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58420</xdr:rowOff>
    </xdr:from>
    <xdr:to>
      <xdr:col>41</xdr:col>
      <xdr:colOff>101600</xdr:colOff>
      <xdr:row>85</xdr:row>
      <xdr:rowOff>160020</xdr:rowOff>
    </xdr:to>
    <xdr:sp macro="" textlink="">
      <xdr:nvSpPr>
        <xdr:cNvPr id="363" name="楕円 362">
          <a:extLst>
            <a:ext uri="{FF2B5EF4-FFF2-40B4-BE49-F238E27FC236}">
              <a16:creationId xmlns:a16="http://schemas.microsoft.com/office/drawing/2014/main" id="{26B58893-5A6C-4206-828A-7D53E8341028}"/>
            </a:ext>
          </a:extLst>
        </xdr:cNvPr>
        <xdr:cNvSpPr/>
      </xdr:nvSpPr>
      <xdr:spPr>
        <a:xfrm>
          <a:off x="7810500" y="1463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109220</xdr:rowOff>
    </xdr:from>
    <xdr:to>
      <xdr:col>45</xdr:col>
      <xdr:colOff>177800</xdr:colOff>
      <xdr:row>85</xdr:row>
      <xdr:rowOff>153670</xdr:rowOff>
    </xdr:to>
    <xdr:cxnSp macro="">
      <xdr:nvCxnSpPr>
        <xdr:cNvPr id="364" name="直線コネクタ 363">
          <a:extLst>
            <a:ext uri="{FF2B5EF4-FFF2-40B4-BE49-F238E27FC236}">
              <a16:creationId xmlns:a16="http://schemas.microsoft.com/office/drawing/2014/main" id="{0F2756FD-BB75-4AE9-89C1-D2A991BD27D2}"/>
            </a:ext>
          </a:extLst>
        </xdr:cNvPr>
        <xdr:cNvCxnSpPr/>
      </xdr:nvCxnSpPr>
      <xdr:spPr>
        <a:xfrm>
          <a:off x="7861300" y="1468247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95250</xdr:rowOff>
    </xdr:from>
    <xdr:to>
      <xdr:col>36</xdr:col>
      <xdr:colOff>165100</xdr:colOff>
      <xdr:row>86</xdr:row>
      <xdr:rowOff>25400</xdr:rowOff>
    </xdr:to>
    <xdr:sp macro="" textlink="">
      <xdr:nvSpPr>
        <xdr:cNvPr id="365" name="楕円 364">
          <a:extLst>
            <a:ext uri="{FF2B5EF4-FFF2-40B4-BE49-F238E27FC236}">
              <a16:creationId xmlns:a16="http://schemas.microsoft.com/office/drawing/2014/main" id="{57DB0C7E-87D4-47B7-B8A2-F7DD39523EF3}"/>
            </a:ext>
          </a:extLst>
        </xdr:cNvPr>
        <xdr:cNvSpPr/>
      </xdr:nvSpPr>
      <xdr:spPr>
        <a:xfrm>
          <a:off x="6921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109220</xdr:rowOff>
    </xdr:from>
    <xdr:to>
      <xdr:col>41</xdr:col>
      <xdr:colOff>50800</xdr:colOff>
      <xdr:row>85</xdr:row>
      <xdr:rowOff>146050</xdr:rowOff>
    </xdr:to>
    <xdr:cxnSp macro="">
      <xdr:nvCxnSpPr>
        <xdr:cNvPr id="366" name="直線コネクタ 365">
          <a:extLst>
            <a:ext uri="{FF2B5EF4-FFF2-40B4-BE49-F238E27FC236}">
              <a16:creationId xmlns:a16="http://schemas.microsoft.com/office/drawing/2014/main" id="{1F8D5910-F884-495F-9193-0AC0401894B6}"/>
            </a:ext>
          </a:extLst>
        </xdr:cNvPr>
        <xdr:cNvCxnSpPr/>
      </xdr:nvCxnSpPr>
      <xdr:spPr>
        <a:xfrm flipV="1">
          <a:off x="6972300" y="1468247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67" name="n_1aveValue【福祉施設】&#10;一人当たり面積">
          <a:extLst>
            <a:ext uri="{FF2B5EF4-FFF2-40B4-BE49-F238E27FC236}">
              <a16:creationId xmlns:a16="http://schemas.microsoft.com/office/drawing/2014/main" id="{C0F2CE2F-E210-4543-A554-26B0E8898E6B}"/>
            </a:ext>
          </a:extLst>
        </xdr:cNvPr>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68" name="n_2aveValue【福祉施設】&#10;一人当たり面積">
          <a:extLst>
            <a:ext uri="{FF2B5EF4-FFF2-40B4-BE49-F238E27FC236}">
              <a16:creationId xmlns:a16="http://schemas.microsoft.com/office/drawing/2014/main" id="{533E1122-B26E-4BCE-9C27-1703C976AD29}"/>
            </a:ext>
          </a:extLst>
        </xdr:cNvPr>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69" name="n_3aveValue【福祉施設】&#10;一人当たり面積">
          <a:extLst>
            <a:ext uri="{FF2B5EF4-FFF2-40B4-BE49-F238E27FC236}">
              <a16:creationId xmlns:a16="http://schemas.microsoft.com/office/drawing/2014/main" id="{BDDF9E53-0EF5-4333-81E0-B869428EDCE7}"/>
            </a:ext>
          </a:extLst>
        </xdr:cNvPr>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70" name="n_4aveValue【福祉施設】&#10;一人当たり面積">
          <a:extLst>
            <a:ext uri="{FF2B5EF4-FFF2-40B4-BE49-F238E27FC236}">
              <a16:creationId xmlns:a16="http://schemas.microsoft.com/office/drawing/2014/main" id="{398F8AD9-64CC-431D-99F2-5BDB532524E7}"/>
            </a:ext>
          </a:extLst>
        </xdr:cNvPr>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62247</xdr:rowOff>
    </xdr:from>
    <xdr:ext cx="469744" cy="259045"/>
    <xdr:sp macro="" textlink="">
      <xdr:nvSpPr>
        <xdr:cNvPr id="371" name="n_1mainValue【福祉施設】&#10;一人当たり面積">
          <a:extLst>
            <a:ext uri="{FF2B5EF4-FFF2-40B4-BE49-F238E27FC236}">
              <a16:creationId xmlns:a16="http://schemas.microsoft.com/office/drawing/2014/main" id="{F844FCE7-AF14-43DE-BF6A-9B45B5576EDA}"/>
            </a:ext>
          </a:extLst>
        </xdr:cNvPr>
        <xdr:cNvSpPr txBox="1"/>
      </xdr:nvSpPr>
      <xdr:spPr>
        <a:xfrm>
          <a:off x="9391727" y="1480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24147</xdr:rowOff>
    </xdr:from>
    <xdr:ext cx="469744" cy="259045"/>
    <xdr:sp macro="" textlink="">
      <xdr:nvSpPr>
        <xdr:cNvPr id="372" name="n_2mainValue【福祉施設】&#10;一人当たり面積">
          <a:extLst>
            <a:ext uri="{FF2B5EF4-FFF2-40B4-BE49-F238E27FC236}">
              <a16:creationId xmlns:a16="http://schemas.microsoft.com/office/drawing/2014/main" id="{9F358227-2122-4C19-AD26-A6A6DB994B61}"/>
            </a:ext>
          </a:extLst>
        </xdr:cNvPr>
        <xdr:cNvSpPr txBox="1"/>
      </xdr:nvSpPr>
      <xdr:spPr>
        <a:xfrm>
          <a:off x="8515427" y="1476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151147</xdr:rowOff>
    </xdr:from>
    <xdr:ext cx="469744" cy="259045"/>
    <xdr:sp macro="" textlink="">
      <xdr:nvSpPr>
        <xdr:cNvPr id="373" name="n_3mainValue【福祉施設】&#10;一人当たり面積">
          <a:extLst>
            <a:ext uri="{FF2B5EF4-FFF2-40B4-BE49-F238E27FC236}">
              <a16:creationId xmlns:a16="http://schemas.microsoft.com/office/drawing/2014/main" id="{0DD64094-38BA-435D-8E84-3DFDB082144B}"/>
            </a:ext>
          </a:extLst>
        </xdr:cNvPr>
        <xdr:cNvSpPr txBox="1"/>
      </xdr:nvSpPr>
      <xdr:spPr>
        <a:xfrm>
          <a:off x="7626427" y="1472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16527</xdr:rowOff>
    </xdr:from>
    <xdr:ext cx="469744" cy="259045"/>
    <xdr:sp macro="" textlink="">
      <xdr:nvSpPr>
        <xdr:cNvPr id="374" name="n_4mainValue【福祉施設】&#10;一人当たり面積">
          <a:extLst>
            <a:ext uri="{FF2B5EF4-FFF2-40B4-BE49-F238E27FC236}">
              <a16:creationId xmlns:a16="http://schemas.microsoft.com/office/drawing/2014/main" id="{EF6BDF08-D89F-4641-9729-F4B5D5EEC288}"/>
            </a:ext>
          </a:extLst>
        </xdr:cNvPr>
        <xdr:cNvSpPr txBox="1"/>
      </xdr:nvSpPr>
      <xdr:spPr>
        <a:xfrm>
          <a:off x="6737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808E4E9A-53E8-4A32-8D5B-7ADB5EB7080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813F033F-0178-4F11-AAB1-E8445B74397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89326DF7-AB42-4FEE-906A-E7198E86E8A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E42BBE89-E7F2-4B00-8E31-A5891D1EDCC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53680E1A-CEA6-4C4A-A5FC-A6EE73A866E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217E72F4-41E2-4A08-9D73-C1E8509E8DF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5FC6E84E-FD89-4238-A6CB-A2F1123FCEF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3CE66329-AA8E-4C26-B37F-BA370480535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9EC4C729-2A6C-412F-9D2A-22BC21E7F82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B322280E-C22B-4D5F-AA63-CC31C970790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A6C9980B-CBF5-4C13-831D-3B246DD17C4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5BDFB723-F8B3-4123-85C8-417900511A4E}"/>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0F9AD0EF-051A-4F7D-860A-DD09C26B03C3}"/>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070346B4-907C-47F6-9AFC-3DB0D3A31A8E}"/>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F1A59CD1-D607-4CCA-B6F1-3DD99851206D}"/>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72E9B1E8-1354-4955-B632-69D38A894B7E}"/>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C56CC0CF-8BA6-4C4D-8F8B-013066CA6EC4}"/>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A398A9C2-FEA3-41BF-B347-86F69BB508A4}"/>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35B87E38-97D8-4456-BB41-D5CFF5CF4F46}"/>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72A4F5B5-5982-4DA0-8344-96325D85C30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a:extLst>
            <a:ext uri="{FF2B5EF4-FFF2-40B4-BE49-F238E27FC236}">
              <a16:creationId xmlns:a16="http://schemas.microsoft.com/office/drawing/2014/main" id="{F3BE1CFC-EC0B-450D-8206-A253E8A6D837}"/>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6CB31E66-F436-4CE1-A201-8920173A504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2B797EC5-C96E-4A6F-BC38-4F3C4FA108A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a:extLst>
            <a:ext uri="{FF2B5EF4-FFF2-40B4-BE49-F238E27FC236}">
              <a16:creationId xmlns:a16="http://schemas.microsoft.com/office/drawing/2014/main" id="{8415F13A-06E9-49C9-B280-E340914E7FDE}"/>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57160818-9663-4534-9349-3E659F06F79C}"/>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a:extLst>
            <a:ext uri="{FF2B5EF4-FFF2-40B4-BE49-F238E27FC236}">
              <a16:creationId xmlns:a16="http://schemas.microsoft.com/office/drawing/2014/main" id="{8952F53D-C67B-44D0-85B7-250D8D6A43DD}"/>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市民会館】&#10;有形固定資産減価償却率最大値テキスト">
          <a:extLst>
            <a:ext uri="{FF2B5EF4-FFF2-40B4-BE49-F238E27FC236}">
              <a16:creationId xmlns:a16="http://schemas.microsoft.com/office/drawing/2014/main" id="{4072AF58-8210-4748-997E-642AC8DC831F}"/>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a:extLst>
            <a:ext uri="{FF2B5EF4-FFF2-40B4-BE49-F238E27FC236}">
              <a16:creationId xmlns:a16="http://schemas.microsoft.com/office/drawing/2014/main" id="{951AD007-1279-4BB4-9EEC-4609F13EB3AB}"/>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0DB3915E-1752-48C3-AFC7-8FFD5B1FEA4F}"/>
            </a:ext>
          </a:extLst>
        </xdr:cNvPr>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404" name="フローチャート: 判断 403">
          <a:extLst>
            <a:ext uri="{FF2B5EF4-FFF2-40B4-BE49-F238E27FC236}">
              <a16:creationId xmlns:a16="http://schemas.microsoft.com/office/drawing/2014/main" id="{5449CB1C-A88F-45B4-B6BD-829367B31587}"/>
            </a:ext>
          </a:extLst>
        </xdr:cNvPr>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405" name="フローチャート: 判断 404">
          <a:extLst>
            <a:ext uri="{FF2B5EF4-FFF2-40B4-BE49-F238E27FC236}">
              <a16:creationId xmlns:a16="http://schemas.microsoft.com/office/drawing/2014/main" id="{59E23484-ADEA-4467-AC76-8EED4279F1B9}"/>
            </a:ext>
          </a:extLst>
        </xdr:cNvPr>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406" name="フローチャート: 判断 405">
          <a:extLst>
            <a:ext uri="{FF2B5EF4-FFF2-40B4-BE49-F238E27FC236}">
              <a16:creationId xmlns:a16="http://schemas.microsoft.com/office/drawing/2014/main" id="{082FFA67-A551-43D9-BD1C-39F190EA978D}"/>
            </a:ext>
          </a:extLst>
        </xdr:cNvPr>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a:extLst>
            <a:ext uri="{FF2B5EF4-FFF2-40B4-BE49-F238E27FC236}">
              <a16:creationId xmlns:a16="http://schemas.microsoft.com/office/drawing/2014/main" id="{A989DBDD-7551-4A6B-9197-B1E40CA9E22B}"/>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408" name="フローチャート: 判断 407">
          <a:extLst>
            <a:ext uri="{FF2B5EF4-FFF2-40B4-BE49-F238E27FC236}">
              <a16:creationId xmlns:a16="http://schemas.microsoft.com/office/drawing/2014/main" id="{AC51124A-2EC0-4CAF-9847-445E585D977E}"/>
            </a:ext>
          </a:extLst>
        </xdr:cNvPr>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5EA47D3D-6B72-456E-9BF0-C95B06DC51E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CD8BFF57-A2D8-4D39-A40B-501D622FC32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513E6729-98DD-46D1-99A3-E3E34510486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B70EE8AB-974A-494A-9B11-55227FCD412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65413F58-414F-4875-8D1A-AA19891414D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123189</xdr:rowOff>
    </xdr:from>
    <xdr:to>
      <xdr:col>24</xdr:col>
      <xdr:colOff>114300</xdr:colOff>
      <xdr:row>105</xdr:row>
      <xdr:rowOff>53339</xdr:rowOff>
    </xdr:to>
    <xdr:sp macro="" textlink="">
      <xdr:nvSpPr>
        <xdr:cNvPr id="414" name="楕円 413">
          <a:extLst>
            <a:ext uri="{FF2B5EF4-FFF2-40B4-BE49-F238E27FC236}">
              <a16:creationId xmlns:a16="http://schemas.microsoft.com/office/drawing/2014/main" id="{0B0386EF-9333-46C0-AB00-73B7B9BB5626}"/>
            </a:ext>
          </a:extLst>
        </xdr:cNvPr>
        <xdr:cNvSpPr/>
      </xdr:nvSpPr>
      <xdr:spPr>
        <a:xfrm>
          <a:off x="4584700" y="1795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101616</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AC1B1508-7FC5-4B14-867F-E2CA918C5A77}"/>
            </a:ext>
          </a:extLst>
        </xdr:cNvPr>
        <xdr:cNvSpPr txBox="1"/>
      </xdr:nvSpPr>
      <xdr:spPr>
        <a:xfrm>
          <a:off x="4673600" y="17932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127000</xdr:rowOff>
    </xdr:from>
    <xdr:to>
      <xdr:col>20</xdr:col>
      <xdr:colOff>38100</xdr:colOff>
      <xdr:row>105</xdr:row>
      <xdr:rowOff>57150</xdr:rowOff>
    </xdr:to>
    <xdr:sp macro="" textlink="">
      <xdr:nvSpPr>
        <xdr:cNvPr id="416" name="楕円 415">
          <a:extLst>
            <a:ext uri="{FF2B5EF4-FFF2-40B4-BE49-F238E27FC236}">
              <a16:creationId xmlns:a16="http://schemas.microsoft.com/office/drawing/2014/main" id="{9A5077DF-7551-4476-B404-A0208A174631}"/>
            </a:ext>
          </a:extLst>
        </xdr:cNvPr>
        <xdr:cNvSpPr/>
      </xdr:nvSpPr>
      <xdr:spPr>
        <a:xfrm>
          <a:off x="3746500" y="179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2539</xdr:rowOff>
    </xdr:from>
    <xdr:to>
      <xdr:col>24</xdr:col>
      <xdr:colOff>63500</xdr:colOff>
      <xdr:row>105</xdr:row>
      <xdr:rowOff>6350</xdr:rowOff>
    </xdr:to>
    <xdr:cxnSp macro="">
      <xdr:nvCxnSpPr>
        <xdr:cNvPr id="417" name="直線コネクタ 416">
          <a:extLst>
            <a:ext uri="{FF2B5EF4-FFF2-40B4-BE49-F238E27FC236}">
              <a16:creationId xmlns:a16="http://schemas.microsoft.com/office/drawing/2014/main" id="{7B968B1C-F89A-4976-8359-5DCB0CF0A601}"/>
            </a:ext>
          </a:extLst>
        </xdr:cNvPr>
        <xdr:cNvCxnSpPr/>
      </xdr:nvCxnSpPr>
      <xdr:spPr>
        <a:xfrm flipV="1">
          <a:off x="3797300" y="180047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97789</xdr:rowOff>
    </xdr:from>
    <xdr:to>
      <xdr:col>15</xdr:col>
      <xdr:colOff>101600</xdr:colOff>
      <xdr:row>105</xdr:row>
      <xdr:rowOff>27939</xdr:rowOff>
    </xdr:to>
    <xdr:sp macro="" textlink="">
      <xdr:nvSpPr>
        <xdr:cNvPr id="418" name="楕円 417">
          <a:extLst>
            <a:ext uri="{FF2B5EF4-FFF2-40B4-BE49-F238E27FC236}">
              <a16:creationId xmlns:a16="http://schemas.microsoft.com/office/drawing/2014/main" id="{E21FEA59-EEE3-4D99-AD7A-BCFF67C967F1}"/>
            </a:ext>
          </a:extLst>
        </xdr:cNvPr>
        <xdr:cNvSpPr/>
      </xdr:nvSpPr>
      <xdr:spPr>
        <a:xfrm>
          <a:off x="2857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148589</xdr:rowOff>
    </xdr:from>
    <xdr:to>
      <xdr:col>19</xdr:col>
      <xdr:colOff>177800</xdr:colOff>
      <xdr:row>105</xdr:row>
      <xdr:rowOff>6350</xdr:rowOff>
    </xdr:to>
    <xdr:cxnSp macro="">
      <xdr:nvCxnSpPr>
        <xdr:cNvPr id="419" name="直線コネクタ 418">
          <a:extLst>
            <a:ext uri="{FF2B5EF4-FFF2-40B4-BE49-F238E27FC236}">
              <a16:creationId xmlns:a16="http://schemas.microsoft.com/office/drawing/2014/main" id="{3D82134C-3650-4A8D-AA32-536C9629D898}"/>
            </a:ext>
          </a:extLst>
        </xdr:cNvPr>
        <xdr:cNvCxnSpPr/>
      </xdr:nvCxnSpPr>
      <xdr:spPr>
        <a:xfrm>
          <a:off x="2908300" y="17979389"/>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114300</xdr:rowOff>
    </xdr:from>
    <xdr:to>
      <xdr:col>10</xdr:col>
      <xdr:colOff>165100</xdr:colOff>
      <xdr:row>105</xdr:row>
      <xdr:rowOff>44450</xdr:rowOff>
    </xdr:to>
    <xdr:sp macro="" textlink="">
      <xdr:nvSpPr>
        <xdr:cNvPr id="420" name="楕円 419">
          <a:extLst>
            <a:ext uri="{FF2B5EF4-FFF2-40B4-BE49-F238E27FC236}">
              <a16:creationId xmlns:a16="http://schemas.microsoft.com/office/drawing/2014/main" id="{3F1F6BBA-E072-463B-AF46-03BF20643D90}"/>
            </a:ext>
          </a:extLst>
        </xdr:cNvPr>
        <xdr:cNvSpPr/>
      </xdr:nvSpPr>
      <xdr:spPr>
        <a:xfrm>
          <a:off x="1968500" y="1794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148589</xdr:rowOff>
    </xdr:from>
    <xdr:to>
      <xdr:col>15</xdr:col>
      <xdr:colOff>50800</xdr:colOff>
      <xdr:row>104</xdr:row>
      <xdr:rowOff>165100</xdr:rowOff>
    </xdr:to>
    <xdr:cxnSp macro="">
      <xdr:nvCxnSpPr>
        <xdr:cNvPr id="421" name="直線コネクタ 420">
          <a:extLst>
            <a:ext uri="{FF2B5EF4-FFF2-40B4-BE49-F238E27FC236}">
              <a16:creationId xmlns:a16="http://schemas.microsoft.com/office/drawing/2014/main" id="{7C3103C4-CE4E-4BF5-8FE3-48F499AC03D0}"/>
            </a:ext>
          </a:extLst>
        </xdr:cNvPr>
        <xdr:cNvCxnSpPr/>
      </xdr:nvCxnSpPr>
      <xdr:spPr>
        <a:xfrm flipV="1">
          <a:off x="2019300" y="17979389"/>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66039</xdr:rowOff>
    </xdr:from>
    <xdr:to>
      <xdr:col>6</xdr:col>
      <xdr:colOff>38100</xdr:colOff>
      <xdr:row>104</xdr:row>
      <xdr:rowOff>167639</xdr:rowOff>
    </xdr:to>
    <xdr:sp macro="" textlink="">
      <xdr:nvSpPr>
        <xdr:cNvPr id="422" name="楕円 421">
          <a:extLst>
            <a:ext uri="{FF2B5EF4-FFF2-40B4-BE49-F238E27FC236}">
              <a16:creationId xmlns:a16="http://schemas.microsoft.com/office/drawing/2014/main" id="{7EF3610C-62EF-4635-A4C4-28B454AFA2DF}"/>
            </a:ext>
          </a:extLst>
        </xdr:cNvPr>
        <xdr:cNvSpPr/>
      </xdr:nvSpPr>
      <xdr:spPr>
        <a:xfrm>
          <a:off x="1079500" y="1789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116839</xdr:rowOff>
    </xdr:from>
    <xdr:to>
      <xdr:col>10</xdr:col>
      <xdr:colOff>114300</xdr:colOff>
      <xdr:row>104</xdr:row>
      <xdr:rowOff>165100</xdr:rowOff>
    </xdr:to>
    <xdr:cxnSp macro="">
      <xdr:nvCxnSpPr>
        <xdr:cNvPr id="423" name="直線コネクタ 422">
          <a:extLst>
            <a:ext uri="{FF2B5EF4-FFF2-40B4-BE49-F238E27FC236}">
              <a16:creationId xmlns:a16="http://schemas.microsoft.com/office/drawing/2014/main" id="{89FD8ED2-CF43-4FC0-B71B-B07BAA142B7A}"/>
            </a:ext>
          </a:extLst>
        </xdr:cNvPr>
        <xdr:cNvCxnSpPr/>
      </xdr:nvCxnSpPr>
      <xdr:spPr>
        <a:xfrm>
          <a:off x="1130300" y="179476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424" name="n_1aveValue【市民会館】&#10;有形固定資産減価償却率">
          <a:extLst>
            <a:ext uri="{FF2B5EF4-FFF2-40B4-BE49-F238E27FC236}">
              <a16:creationId xmlns:a16="http://schemas.microsoft.com/office/drawing/2014/main" id="{E05F8D30-9C26-4D46-B0CD-0A3774980D24}"/>
            </a:ext>
          </a:extLst>
        </xdr:cNvPr>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425" name="n_2aveValue【市民会館】&#10;有形固定資産減価償却率">
          <a:extLst>
            <a:ext uri="{FF2B5EF4-FFF2-40B4-BE49-F238E27FC236}">
              <a16:creationId xmlns:a16="http://schemas.microsoft.com/office/drawing/2014/main" id="{D8657E77-4FB2-4ED3-95B4-F606BCD6E061}"/>
            </a:ext>
          </a:extLst>
        </xdr:cNvPr>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a:extLst>
            <a:ext uri="{FF2B5EF4-FFF2-40B4-BE49-F238E27FC236}">
              <a16:creationId xmlns:a16="http://schemas.microsoft.com/office/drawing/2014/main" id="{50C5A9B2-8B1C-42F2-ABF2-C92B85DE4B9D}"/>
            </a:ext>
          </a:extLst>
        </xdr:cNvPr>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427" name="n_4aveValue【市民会館】&#10;有形固定資産減価償却率">
          <a:extLst>
            <a:ext uri="{FF2B5EF4-FFF2-40B4-BE49-F238E27FC236}">
              <a16:creationId xmlns:a16="http://schemas.microsoft.com/office/drawing/2014/main" id="{63F2CAAD-053A-4F20-B8C5-261BE50F0299}"/>
            </a:ext>
          </a:extLst>
        </xdr:cNvPr>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48277</xdr:rowOff>
    </xdr:from>
    <xdr:ext cx="405111" cy="259045"/>
    <xdr:sp macro="" textlink="">
      <xdr:nvSpPr>
        <xdr:cNvPr id="428" name="n_1mainValue【市民会館】&#10;有形固定資産減価償却率">
          <a:extLst>
            <a:ext uri="{FF2B5EF4-FFF2-40B4-BE49-F238E27FC236}">
              <a16:creationId xmlns:a16="http://schemas.microsoft.com/office/drawing/2014/main" id="{613DD7E7-C48E-4C24-9040-1C0D450D5C90}"/>
            </a:ext>
          </a:extLst>
        </xdr:cNvPr>
        <xdr:cNvSpPr txBox="1"/>
      </xdr:nvSpPr>
      <xdr:spPr>
        <a:xfrm>
          <a:off x="3582044" y="1805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19066</xdr:rowOff>
    </xdr:from>
    <xdr:ext cx="405111" cy="259045"/>
    <xdr:sp macro="" textlink="">
      <xdr:nvSpPr>
        <xdr:cNvPr id="429" name="n_2mainValue【市民会館】&#10;有形固定資産減価償却率">
          <a:extLst>
            <a:ext uri="{FF2B5EF4-FFF2-40B4-BE49-F238E27FC236}">
              <a16:creationId xmlns:a16="http://schemas.microsoft.com/office/drawing/2014/main" id="{9AD5CC36-F58B-4161-93FF-DE049D3A0F07}"/>
            </a:ext>
          </a:extLst>
        </xdr:cNvPr>
        <xdr:cNvSpPr txBox="1"/>
      </xdr:nvSpPr>
      <xdr:spPr>
        <a:xfrm>
          <a:off x="2705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35577</xdr:rowOff>
    </xdr:from>
    <xdr:ext cx="405111" cy="259045"/>
    <xdr:sp macro="" textlink="">
      <xdr:nvSpPr>
        <xdr:cNvPr id="430" name="n_3mainValue【市民会館】&#10;有形固定資産減価償却率">
          <a:extLst>
            <a:ext uri="{FF2B5EF4-FFF2-40B4-BE49-F238E27FC236}">
              <a16:creationId xmlns:a16="http://schemas.microsoft.com/office/drawing/2014/main" id="{DF29A6F0-EE37-4B72-AE6A-1B6BBE3CDE62}"/>
            </a:ext>
          </a:extLst>
        </xdr:cNvPr>
        <xdr:cNvSpPr txBox="1"/>
      </xdr:nvSpPr>
      <xdr:spPr>
        <a:xfrm>
          <a:off x="1816744" y="1803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158766</xdr:rowOff>
    </xdr:from>
    <xdr:ext cx="405111" cy="259045"/>
    <xdr:sp macro="" textlink="">
      <xdr:nvSpPr>
        <xdr:cNvPr id="431" name="n_4mainValue【市民会館】&#10;有形固定資産減価償却率">
          <a:extLst>
            <a:ext uri="{FF2B5EF4-FFF2-40B4-BE49-F238E27FC236}">
              <a16:creationId xmlns:a16="http://schemas.microsoft.com/office/drawing/2014/main" id="{EF3F433A-735B-4B2D-92B1-3326270E6B44}"/>
            </a:ext>
          </a:extLst>
        </xdr:cNvPr>
        <xdr:cNvSpPr txBox="1"/>
      </xdr:nvSpPr>
      <xdr:spPr>
        <a:xfrm>
          <a:off x="927744" y="1798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D22D9053-2551-4547-8CF7-244BBAB03B5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80F6183E-AE3B-4601-90C7-3BBD384A8D5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8502A2CD-4DE7-4A5D-9E8D-25E01A94C90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1FC265A1-572A-4C2A-AA78-AC4CF783543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501A5ADD-922A-419B-AFB6-05E533BDADD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D578B58C-0FC1-4C04-A6D5-6AC04A83D29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6217204C-2A27-4E94-B8CF-C7843ADAE9B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8584ED23-1F11-457A-93D8-092BE63CCE0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5DCC80AC-DE2E-4E3B-A537-853D539BD5D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908CEBAB-DC04-4715-B101-CB85E69E73B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a:extLst>
            <a:ext uri="{FF2B5EF4-FFF2-40B4-BE49-F238E27FC236}">
              <a16:creationId xmlns:a16="http://schemas.microsoft.com/office/drawing/2014/main" id="{B512BBE5-AA22-4B3F-A44A-81A1FDDEB0C6}"/>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a:extLst>
            <a:ext uri="{FF2B5EF4-FFF2-40B4-BE49-F238E27FC236}">
              <a16:creationId xmlns:a16="http://schemas.microsoft.com/office/drawing/2014/main" id="{4DBACAE5-8203-46E9-AF93-0A9AE1E4366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a:extLst>
            <a:ext uri="{FF2B5EF4-FFF2-40B4-BE49-F238E27FC236}">
              <a16:creationId xmlns:a16="http://schemas.microsoft.com/office/drawing/2014/main" id="{A84BD446-4CD6-4034-BF88-D15817847C9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a:extLst>
            <a:ext uri="{FF2B5EF4-FFF2-40B4-BE49-F238E27FC236}">
              <a16:creationId xmlns:a16="http://schemas.microsoft.com/office/drawing/2014/main" id="{ACE4AB32-AC44-46EF-8D3D-318379725A2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8E68D785-B500-4B7E-84BB-9F144D1FDBC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a:extLst>
            <a:ext uri="{FF2B5EF4-FFF2-40B4-BE49-F238E27FC236}">
              <a16:creationId xmlns:a16="http://schemas.microsoft.com/office/drawing/2014/main" id="{E1B7DC9F-1D30-40A2-B22E-28EB84C3D184}"/>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a:extLst>
            <a:ext uri="{FF2B5EF4-FFF2-40B4-BE49-F238E27FC236}">
              <a16:creationId xmlns:a16="http://schemas.microsoft.com/office/drawing/2014/main" id="{ACBC3E5D-11F0-4F23-AFCA-045DB20886A8}"/>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a:extLst>
            <a:ext uri="{FF2B5EF4-FFF2-40B4-BE49-F238E27FC236}">
              <a16:creationId xmlns:a16="http://schemas.microsoft.com/office/drawing/2014/main" id="{1650F4D8-E252-49E3-9071-E9BC4A0C9F4D}"/>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a:extLst>
            <a:ext uri="{FF2B5EF4-FFF2-40B4-BE49-F238E27FC236}">
              <a16:creationId xmlns:a16="http://schemas.microsoft.com/office/drawing/2014/main" id="{267725B0-33EE-4739-9164-9785E68951A8}"/>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a:extLst>
            <a:ext uri="{FF2B5EF4-FFF2-40B4-BE49-F238E27FC236}">
              <a16:creationId xmlns:a16="http://schemas.microsoft.com/office/drawing/2014/main" id="{06FF3CBB-E21B-4900-9DD8-07B37D69573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B8BFC165-860F-4A82-AA61-686268477E7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5722E118-2255-449B-BB9E-24C1AF90BFA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C90CD18C-EACB-480F-B77D-A7562427A79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55" name="直線コネクタ 454">
          <a:extLst>
            <a:ext uri="{FF2B5EF4-FFF2-40B4-BE49-F238E27FC236}">
              <a16:creationId xmlns:a16="http://schemas.microsoft.com/office/drawing/2014/main" id="{F0B9FF41-8F36-49AA-9C5D-F16CF31A263E}"/>
            </a:ext>
          </a:extLst>
        </xdr:cNvPr>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6" name="【市民会館】&#10;一人当たり面積最小値テキスト">
          <a:extLst>
            <a:ext uri="{FF2B5EF4-FFF2-40B4-BE49-F238E27FC236}">
              <a16:creationId xmlns:a16="http://schemas.microsoft.com/office/drawing/2014/main" id="{78550FED-4391-4A50-A3C0-7C66B8C3A856}"/>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7" name="直線コネクタ 456">
          <a:extLst>
            <a:ext uri="{FF2B5EF4-FFF2-40B4-BE49-F238E27FC236}">
              <a16:creationId xmlns:a16="http://schemas.microsoft.com/office/drawing/2014/main" id="{122BC022-4CE6-4240-84BF-5C6A2809F50D}"/>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58" name="【市民会館】&#10;一人当たり面積最大値テキスト">
          <a:extLst>
            <a:ext uri="{FF2B5EF4-FFF2-40B4-BE49-F238E27FC236}">
              <a16:creationId xmlns:a16="http://schemas.microsoft.com/office/drawing/2014/main" id="{EB327E78-05F9-45E0-8933-84FE098D96E9}"/>
            </a:ext>
          </a:extLst>
        </xdr:cNvPr>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59" name="直線コネクタ 458">
          <a:extLst>
            <a:ext uri="{FF2B5EF4-FFF2-40B4-BE49-F238E27FC236}">
              <a16:creationId xmlns:a16="http://schemas.microsoft.com/office/drawing/2014/main" id="{724DF323-DDA6-430B-B8BB-8ADA93CFC343}"/>
            </a:ext>
          </a:extLst>
        </xdr:cNvPr>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460" name="【市民会館】&#10;一人当たり面積平均値テキスト">
          <a:extLst>
            <a:ext uri="{FF2B5EF4-FFF2-40B4-BE49-F238E27FC236}">
              <a16:creationId xmlns:a16="http://schemas.microsoft.com/office/drawing/2014/main" id="{FA6D0BA5-7926-4399-A5B9-487FFC84641C}"/>
            </a:ext>
          </a:extLst>
        </xdr:cNvPr>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61" name="フローチャート: 判断 460">
          <a:extLst>
            <a:ext uri="{FF2B5EF4-FFF2-40B4-BE49-F238E27FC236}">
              <a16:creationId xmlns:a16="http://schemas.microsoft.com/office/drawing/2014/main" id="{869EBA82-AC8C-4018-BA05-D5996AAE2D5E}"/>
            </a:ext>
          </a:extLst>
        </xdr:cNvPr>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62" name="フローチャート: 判断 461">
          <a:extLst>
            <a:ext uri="{FF2B5EF4-FFF2-40B4-BE49-F238E27FC236}">
              <a16:creationId xmlns:a16="http://schemas.microsoft.com/office/drawing/2014/main" id="{E18CC29B-0647-452C-A5B8-B27BB6D1DBB5}"/>
            </a:ext>
          </a:extLst>
        </xdr:cNvPr>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63" name="フローチャート: 判断 462">
          <a:extLst>
            <a:ext uri="{FF2B5EF4-FFF2-40B4-BE49-F238E27FC236}">
              <a16:creationId xmlns:a16="http://schemas.microsoft.com/office/drawing/2014/main" id="{8CA1C910-CD83-4218-90C0-815796DEC49B}"/>
            </a:ext>
          </a:extLst>
        </xdr:cNvPr>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64" name="フローチャート: 判断 463">
          <a:extLst>
            <a:ext uri="{FF2B5EF4-FFF2-40B4-BE49-F238E27FC236}">
              <a16:creationId xmlns:a16="http://schemas.microsoft.com/office/drawing/2014/main" id="{9E76848B-E804-42E6-B10D-91986059487E}"/>
            </a:ext>
          </a:extLst>
        </xdr:cNvPr>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65" name="フローチャート: 判断 464">
          <a:extLst>
            <a:ext uri="{FF2B5EF4-FFF2-40B4-BE49-F238E27FC236}">
              <a16:creationId xmlns:a16="http://schemas.microsoft.com/office/drawing/2014/main" id="{0ED35524-5737-4C3F-B9B6-DEA30A6F5EA8}"/>
            </a:ext>
          </a:extLst>
        </xdr:cNvPr>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7C596787-4135-4D92-A4F2-8A035999E47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270A146C-E9AC-43C1-99EE-213132C8FE7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6E1A637A-8A28-49CB-A026-43B1FB14E7A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A5BF82E9-C5BA-4FB7-8CC6-57629AE3D70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B257ED7D-86CD-4BDE-9170-69E6071A7E9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76836</xdr:rowOff>
    </xdr:from>
    <xdr:to>
      <xdr:col>55</xdr:col>
      <xdr:colOff>50800</xdr:colOff>
      <xdr:row>105</xdr:row>
      <xdr:rowOff>6986</xdr:rowOff>
    </xdr:to>
    <xdr:sp macro="" textlink="">
      <xdr:nvSpPr>
        <xdr:cNvPr id="471" name="楕円 470">
          <a:extLst>
            <a:ext uri="{FF2B5EF4-FFF2-40B4-BE49-F238E27FC236}">
              <a16:creationId xmlns:a16="http://schemas.microsoft.com/office/drawing/2014/main" id="{B6CF9B9E-EF40-47A0-8EC4-1E0BF6C05A03}"/>
            </a:ext>
          </a:extLst>
        </xdr:cNvPr>
        <xdr:cNvSpPr/>
      </xdr:nvSpPr>
      <xdr:spPr>
        <a:xfrm>
          <a:off x="104267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99713</xdr:rowOff>
    </xdr:from>
    <xdr:ext cx="469744" cy="259045"/>
    <xdr:sp macro="" textlink="">
      <xdr:nvSpPr>
        <xdr:cNvPr id="472" name="【市民会館】&#10;一人当たり面積該当値テキスト">
          <a:extLst>
            <a:ext uri="{FF2B5EF4-FFF2-40B4-BE49-F238E27FC236}">
              <a16:creationId xmlns:a16="http://schemas.microsoft.com/office/drawing/2014/main" id="{E7361FCD-5BF0-490A-9ED8-DE2EE1B74014}"/>
            </a:ext>
          </a:extLst>
        </xdr:cNvPr>
        <xdr:cNvSpPr txBox="1"/>
      </xdr:nvSpPr>
      <xdr:spPr>
        <a:xfrm>
          <a:off x="10515600" y="1775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44450</xdr:rowOff>
    </xdr:from>
    <xdr:to>
      <xdr:col>50</xdr:col>
      <xdr:colOff>165100</xdr:colOff>
      <xdr:row>104</xdr:row>
      <xdr:rowOff>146050</xdr:rowOff>
    </xdr:to>
    <xdr:sp macro="" textlink="">
      <xdr:nvSpPr>
        <xdr:cNvPr id="473" name="楕円 472">
          <a:extLst>
            <a:ext uri="{FF2B5EF4-FFF2-40B4-BE49-F238E27FC236}">
              <a16:creationId xmlns:a16="http://schemas.microsoft.com/office/drawing/2014/main" id="{144421BE-547E-4C8C-9C18-0B9CD90ED215}"/>
            </a:ext>
          </a:extLst>
        </xdr:cNvPr>
        <xdr:cNvSpPr/>
      </xdr:nvSpPr>
      <xdr:spPr>
        <a:xfrm>
          <a:off x="9588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95250</xdr:rowOff>
    </xdr:from>
    <xdr:to>
      <xdr:col>55</xdr:col>
      <xdr:colOff>0</xdr:colOff>
      <xdr:row>104</xdr:row>
      <xdr:rowOff>127636</xdr:rowOff>
    </xdr:to>
    <xdr:cxnSp macro="">
      <xdr:nvCxnSpPr>
        <xdr:cNvPr id="474" name="直線コネクタ 473">
          <a:extLst>
            <a:ext uri="{FF2B5EF4-FFF2-40B4-BE49-F238E27FC236}">
              <a16:creationId xmlns:a16="http://schemas.microsoft.com/office/drawing/2014/main" id="{7774FD4B-1A13-49D3-BB83-C201D890E417}"/>
            </a:ext>
          </a:extLst>
        </xdr:cNvPr>
        <xdr:cNvCxnSpPr/>
      </xdr:nvCxnSpPr>
      <xdr:spPr>
        <a:xfrm>
          <a:off x="9639300" y="1792605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82550</xdr:rowOff>
    </xdr:from>
    <xdr:to>
      <xdr:col>46</xdr:col>
      <xdr:colOff>38100</xdr:colOff>
      <xdr:row>104</xdr:row>
      <xdr:rowOff>12700</xdr:rowOff>
    </xdr:to>
    <xdr:sp macro="" textlink="">
      <xdr:nvSpPr>
        <xdr:cNvPr id="475" name="楕円 474">
          <a:extLst>
            <a:ext uri="{FF2B5EF4-FFF2-40B4-BE49-F238E27FC236}">
              <a16:creationId xmlns:a16="http://schemas.microsoft.com/office/drawing/2014/main" id="{506407FB-93D7-4F74-9A43-0DE78D09F735}"/>
            </a:ext>
          </a:extLst>
        </xdr:cNvPr>
        <xdr:cNvSpPr/>
      </xdr:nvSpPr>
      <xdr:spPr>
        <a:xfrm>
          <a:off x="8699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133350</xdr:rowOff>
    </xdr:from>
    <xdr:to>
      <xdr:col>50</xdr:col>
      <xdr:colOff>114300</xdr:colOff>
      <xdr:row>104</xdr:row>
      <xdr:rowOff>95250</xdr:rowOff>
    </xdr:to>
    <xdr:cxnSp macro="">
      <xdr:nvCxnSpPr>
        <xdr:cNvPr id="476" name="直線コネクタ 475">
          <a:extLst>
            <a:ext uri="{FF2B5EF4-FFF2-40B4-BE49-F238E27FC236}">
              <a16:creationId xmlns:a16="http://schemas.microsoft.com/office/drawing/2014/main" id="{A216D170-680F-4BEA-A2C9-EA1FF33E75A1}"/>
            </a:ext>
          </a:extLst>
        </xdr:cNvPr>
        <xdr:cNvCxnSpPr/>
      </xdr:nvCxnSpPr>
      <xdr:spPr>
        <a:xfrm>
          <a:off x="8750300" y="17792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111125</xdr:rowOff>
    </xdr:from>
    <xdr:to>
      <xdr:col>41</xdr:col>
      <xdr:colOff>101600</xdr:colOff>
      <xdr:row>106</xdr:row>
      <xdr:rowOff>41275</xdr:rowOff>
    </xdr:to>
    <xdr:sp macro="" textlink="">
      <xdr:nvSpPr>
        <xdr:cNvPr id="477" name="楕円 476">
          <a:extLst>
            <a:ext uri="{FF2B5EF4-FFF2-40B4-BE49-F238E27FC236}">
              <a16:creationId xmlns:a16="http://schemas.microsoft.com/office/drawing/2014/main" id="{E097CD03-C741-4F68-890F-E89A579E87B6}"/>
            </a:ext>
          </a:extLst>
        </xdr:cNvPr>
        <xdr:cNvSpPr/>
      </xdr:nvSpPr>
      <xdr:spPr>
        <a:xfrm>
          <a:off x="7810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133350</xdr:rowOff>
    </xdr:from>
    <xdr:to>
      <xdr:col>45</xdr:col>
      <xdr:colOff>177800</xdr:colOff>
      <xdr:row>105</xdr:row>
      <xdr:rowOff>161925</xdr:rowOff>
    </xdr:to>
    <xdr:cxnSp macro="">
      <xdr:nvCxnSpPr>
        <xdr:cNvPr id="478" name="直線コネクタ 477">
          <a:extLst>
            <a:ext uri="{FF2B5EF4-FFF2-40B4-BE49-F238E27FC236}">
              <a16:creationId xmlns:a16="http://schemas.microsoft.com/office/drawing/2014/main" id="{F2A2F0E3-81AA-4B88-BCC1-A7791C323D8E}"/>
            </a:ext>
          </a:extLst>
        </xdr:cNvPr>
        <xdr:cNvCxnSpPr/>
      </xdr:nvCxnSpPr>
      <xdr:spPr>
        <a:xfrm flipV="1">
          <a:off x="7861300" y="17792700"/>
          <a:ext cx="8890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76836</xdr:rowOff>
    </xdr:from>
    <xdr:to>
      <xdr:col>36</xdr:col>
      <xdr:colOff>165100</xdr:colOff>
      <xdr:row>106</xdr:row>
      <xdr:rowOff>6986</xdr:rowOff>
    </xdr:to>
    <xdr:sp macro="" textlink="">
      <xdr:nvSpPr>
        <xdr:cNvPr id="479" name="楕円 478">
          <a:extLst>
            <a:ext uri="{FF2B5EF4-FFF2-40B4-BE49-F238E27FC236}">
              <a16:creationId xmlns:a16="http://schemas.microsoft.com/office/drawing/2014/main" id="{539CB3B0-C31D-46A9-98F2-E5A7FFD1CA03}"/>
            </a:ext>
          </a:extLst>
        </xdr:cNvPr>
        <xdr:cNvSpPr/>
      </xdr:nvSpPr>
      <xdr:spPr>
        <a:xfrm>
          <a:off x="6921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127636</xdr:rowOff>
    </xdr:from>
    <xdr:to>
      <xdr:col>41</xdr:col>
      <xdr:colOff>50800</xdr:colOff>
      <xdr:row>105</xdr:row>
      <xdr:rowOff>161925</xdr:rowOff>
    </xdr:to>
    <xdr:cxnSp macro="">
      <xdr:nvCxnSpPr>
        <xdr:cNvPr id="480" name="直線コネクタ 479">
          <a:extLst>
            <a:ext uri="{FF2B5EF4-FFF2-40B4-BE49-F238E27FC236}">
              <a16:creationId xmlns:a16="http://schemas.microsoft.com/office/drawing/2014/main" id="{0CEEABB0-7CCD-46D6-9423-6735D520047A}"/>
            </a:ext>
          </a:extLst>
        </xdr:cNvPr>
        <xdr:cNvCxnSpPr/>
      </xdr:nvCxnSpPr>
      <xdr:spPr>
        <a:xfrm>
          <a:off x="6972300" y="181298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32402</xdr:rowOff>
    </xdr:from>
    <xdr:ext cx="469744" cy="259045"/>
    <xdr:sp macro="" textlink="">
      <xdr:nvSpPr>
        <xdr:cNvPr id="481" name="n_1aveValue【市民会館】&#10;一人当たり面積">
          <a:extLst>
            <a:ext uri="{FF2B5EF4-FFF2-40B4-BE49-F238E27FC236}">
              <a16:creationId xmlns:a16="http://schemas.microsoft.com/office/drawing/2014/main" id="{A44117E0-C3B9-4DCB-8FB3-72A6AC01FC72}"/>
            </a:ext>
          </a:extLst>
        </xdr:cNvPr>
        <xdr:cNvSpPr txBox="1"/>
      </xdr:nvSpPr>
      <xdr:spPr>
        <a:xfrm>
          <a:off x="93917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24782</xdr:rowOff>
    </xdr:from>
    <xdr:ext cx="469744" cy="259045"/>
    <xdr:sp macro="" textlink="">
      <xdr:nvSpPr>
        <xdr:cNvPr id="482" name="n_2aveValue【市民会館】&#10;一人当たり面積">
          <a:extLst>
            <a:ext uri="{FF2B5EF4-FFF2-40B4-BE49-F238E27FC236}">
              <a16:creationId xmlns:a16="http://schemas.microsoft.com/office/drawing/2014/main" id="{0A043136-7962-487F-8336-4A8A9DC1D204}"/>
            </a:ext>
          </a:extLst>
        </xdr:cNvPr>
        <xdr:cNvSpPr txBox="1"/>
      </xdr:nvSpPr>
      <xdr:spPr>
        <a:xfrm>
          <a:off x="8515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20972</xdr:rowOff>
    </xdr:from>
    <xdr:ext cx="469744" cy="259045"/>
    <xdr:sp macro="" textlink="">
      <xdr:nvSpPr>
        <xdr:cNvPr id="483" name="n_3aveValue【市民会館】&#10;一人当たり面積">
          <a:extLst>
            <a:ext uri="{FF2B5EF4-FFF2-40B4-BE49-F238E27FC236}">
              <a16:creationId xmlns:a16="http://schemas.microsoft.com/office/drawing/2014/main" id="{5615D4E8-3964-4B84-AB75-5AC6A1E45D56}"/>
            </a:ext>
          </a:extLst>
        </xdr:cNvPr>
        <xdr:cNvSpPr txBox="1"/>
      </xdr:nvSpPr>
      <xdr:spPr>
        <a:xfrm>
          <a:off x="7626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38116</xdr:rowOff>
    </xdr:from>
    <xdr:ext cx="469744" cy="259045"/>
    <xdr:sp macro="" textlink="">
      <xdr:nvSpPr>
        <xdr:cNvPr id="484" name="n_4aveValue【市民会館】&#10;一人当たり面積">
          <a:extLst>
            <a:ext uri="{FF2B5EF4-FFF2-40B4-BE49-F238E27FC236}">
              <a16:creationId xmlns:a16="http://schemas.microsoft.com/office/drawing/2014/main" id="{CCCCDFA0-61F8-4966-96D7-FCFDAE839169}"/>
            </a:ext>
          </a:extLst>
        </xdr:cNvPr>
        <xdr:cNvSpPr txBox="1"/>
      </xdr:nvSpPr>
      <xdr:spPr>
        <a:xfrm>
          <a:off x="6737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162577</xdr:rowOff>
    </xdr:from>
    <xdr:ext cx="469744" cy="259045"/>
    <xdr:sp macro="" textlink="">
      <xdr:nvSpPr>
        <xdr:cNvPr id="485" name="n_1mainValue【市民会館】&#10;一人当たり面積">
          <a:extLst>
            <a:ext uri="{FF2B5EF4-FFF2-40B4-BE49-F238E27FC236}">
              <a16:creationId xmlns:a16="http://schemas.microsoft.com/office/drawing/2014/main" id="{FA990EC0-0132-4B65-9102-1E74B11E5B1B}"/>
            </a:ext>
          </a:extLst>
        </xdr:cNvPr>
        <xdr:cNvSpPr txBox="1"/>
      </xdr:nvSpPr>
      <xdr:spPr>
        <a:xfrm>
          <a:off x="9391727" y="176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29227</xdr:rowOff>
    </xdr:from>
    <xdr:ext cx="469744" cy="259045"/>
    <xdr:sp macro="" textlink="">
      <xdr:nvSpPr>
        <xdr:cNvPr id="486" name="n_2mainValue【市民会館】&#10;一人当たり面積">
          <a:extLst>
            <a:ext uri="{FF2B5EF4-FFF2-40B4-BE49-F238E27FC236}">
              <a16:creationId xmlns:a16="http://schemas.microsoft.com/office/drawing/2014/main" id="{3D214B98-DA94-45AC-8C8F-B91EE08BD917}"/>
            </a:ext>
          </a:extLst>
        </xdr:cNvPr>
        <xdr:cNvSpPr txBox="1"/>
      </xdr:nvSpPr>
      <xdr:spPr>
        <a:xfrm>
          <a:off x="8515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57802</xdr:rowOff>
    </xdr:from>
    <xdr:ext cx="469744" cy="259045"/>
    <xdr:sp macro="" textlink="">
      <xdr:nvSpPr>
        <xdr:cNvPr id="487" name="n_3mainValue【市民会館】&#10;一人当たり面積">
          <a:extLst>
            <a:ext uri="{FF2B5EF4-FFF2-40B4-BE49-F238E27FC236}">
              <a16:creationId xmlns:a16="http://schemas.microsoft.com/office/drawing/2014/main" id="{29A09FA7-8D7E-44C4-9585-F32C269C32B1}"/>
            </a:ext>
          </a:extLst>
        </xdr:cNvPr>
        <xdr:cNvSpPr txBox="1"/>
      </xdr:nvSpPr>
      <xdr:spPr>
        <a:xfrm>
          <a:off x="76264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23513</xdr:rowOff>
    </xdr:from>
    <xdr:ext cx="469744" cy="259045"/>
    <xdr:sp macro="" textlink="">
      <xdr:nvSpPr>
        <xdr:cNvPr id="488" name="n_4mainValue【市民会館】&#10;一人当たり面積">
          <a:extLst>
            <a:ext uri="{FF2B5EF4-FFF2-40B4-BE49-F238E27FC236}">
              <a16:creationId xmlns:a16="http://schemas.microsoft.com/office/drawing/2014/main" id="{95FBC201-D33E-42AE-A7A4-FB15D6799925}"/>
            </a:ext>
          </a:extLst>
        </xdr:cNvPr>
        <xdr:cNvSpPr txBox="1"/>
      </xdr:nvSpPr>
      <xdr:spPr>
        <a:xfrm>
          <a:off x="6737427" y="1785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FC9717BD-4D81-4EFB-8700-38F43BF6B1C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D7CFD83C-E4C3-4E6E-9C55-E482591B8F1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142323FF-9083-4B8B-B1AB-56A4E6ED439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2EEFFC49-3B03-4E7B-944E-F7D4ECDC80C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4AE0122E-4741-483F-ABAB-8E82C1A1A21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E63711DC-B015-41B2-B2D1-722C76D0768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DFA01BE3-40F3-40F7-A9CA-C63D543F1F4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5B03DE7-5FA6-45EF-A421-E7545F073D6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FE5B8FDE-88BC-4137-8719-C90EB31BCD8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F2591429-B2A5-4CEF-BC6E-1618D6900BB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38B58C75-6099-4A0F-A9DD-7F6E2B6D18F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0441373F-3D8A-4697-A773-4A15EA46CD2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3468C375-D074-4808-9EDA-D8FB5526F98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250D5121-E310-4F2C-9A65-09E1FF2DBCB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EF4EE225-271A-4A9D-B2BB-0C20410B136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C9CADB74-7081-422A-946F-CAE33773E84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74ED1F0C-A6F3-4DEA-8091-359F4C560F5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036649F0-64F0-4FE2-AB8E-B88BE449D4F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8076A5E3-EB36-4BEC-895B-66B44C7B5B3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8B9A66D7-9C58-4FF7-94E8-9E938550344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2A29CE66-14E3-49CF-91B7-98D237220D3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9D927892-83BB-4E91-8E38-9DE5BA79AEE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167C33E0-F479-4158-B271-E1DF244DB68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911AB1B6-B38F-41DF-B02D-A65686D9BC2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513" name="直線コネクタ 512">
          <a:extLst>
            <a:ext uri="{FF2B5EF4-FFF2-40B4-BE49-F238E27FC236}">
              <a16:creationId xmlns:a16="http://schemas.microsoft.com/office/drawing/2014/main" id="{3DE4ABAA-5554-4866-AB00-0DA84AA70243}"/>
            </a:ext>
          </a:extLst>
        </xdr:cNvPr>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DA1900E4-6430-491B-858E-683FB61320F5}"/>
            </a:ext>
          </a:extLst>
        </xdr:cNvPr>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515" name="直線コネクタ 514">
          <a:extLst>
            <a:ext uri="{FF2B5EF4-FFF2-40B4-BE49-F238E27FC236}">
              <a16:creationId xmlns:a16="http://schemas.microsoft.com/office/drawing/2014/main" id="{9314EDC3-896F-46F0-8CF9-854EEE852BD7}"/>
            </a:ext>
          </a:extLst>
        </xdr:cNvPr>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C44D4F3D-178F-4A09-BEEE-8682B5BE5241}"/>
            </a:ext>
          </a:extLst>
        </xdr:cNvPr>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517" name="直線コネクタ 516">
          <a:extLst>
            <a:ext uri="{FF2B5EF4-FFF2-40B4-BE49-F238E27FC236}">
              <a16:creationId xmlns:a16="http://schemas.microsoft.com/office/drawing/2014/main" id="{0CA1B859-1695-4471-8C63-AA817A45284D}"/>
            </a:ext>
          </a:extLst>
        </xdr:cNvPr>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A9DC72E9-CB3B-418D-8054-C0467953F4C2}"/>
            </a:ext>
          </a:extLst>
        </xdr:cNvPr>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519" name="フローチャート: 判断 518">
          <a:extLst>
            <a:ext uri="{FF2B5EF4-FFF2-40B4-BE49-F238E27FC236}">
              <a16:creationId xmlns:a16="http://schemas.microsoft.com/office/drawing/2014/main" id="{847581C1-1315-4BD0-BF11-7577D6F7B8E6}"/>
            </a:ext>
          </a:extLst>
        </xdr:cNvPr>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20" name="フローチャート: 判断 519">
          <a:extLst>
            <a:ext uri="{FF2B5EF4-FFF2-40B4-BE49-F238E27FC236}">
              <a16:creationId xmlns:a16="http://schemas.microsoft.com/office/drawing/2014/main" id="{23DB63E4-1865-41DC-A65D-1658A31FFE61}"/>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521" name="フローチャート: 判断 520">
          <a:extLst>
            <a:ext uri="{FF2B5EF4-FFF2-40B4-BE49-F238E27FC236}">
              <a16:creationId xmlns:a16="http://schemas.microsoft.com/office/drawing/2014/main" id="{E3D222FC-4C31-4F2D-9A80-4E392CFF27F5}"/>
            </a:ext>
          </a:extLst>
        </xdr:cNvPr>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522" name="フローチャート: 判断 521">
          <a:extLst>
            <a:ext uri="{FF2B5EF4-FFF2-40B4-BE49-F238E27FC236}">
              <a16:creationId xmlns:a16="http://schemas.microsoft.com/office/drawing/2014/main" id="{BCAC46A3-DC45-43E5-A8EC-D46074A581E6}"/>
            </a:ext>
          </a:extLst>
        </xdr:cNvPr>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523" name="フローチャート: 判断 522">
          <a:extLst>
            <a:ext uri="{FF2B5EF4-FFF2-40B4-BE49-F238E27FC236}">
              <a16:creationId xmlns:a16="http://schemas.microsoft.com/office/drawing/2014/main" id="{16154C16-E5F9-4D40-846E-F64CADB7B275}"/>
            </a:ext>
          </a:extLst>
        </xdr:cNvPr>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2C08B760-36E4-4414-B0D5-5D4521C00E4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6812952B-9B36-4810-83C4-38096DE8CEC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3FAF8FFA-3957-46D8-B9EF-256A61151B1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E9B63CCB-BA46-48EB-B6B6-F1F9F7B4F81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46520104-46EA-41E5-90D7-AF2FE6FC2FB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114935</xdr:rowOff>
    </xdr:from>
    <xdr:to>
      <xdr:col>85</xdr:col>
      <xdr:colOff>177800</xdr:colOff>
      <xdr:row>37</xdr:row>
      <xdr:rowOff>45085</xdr:rowOff>
    </xdr:to>
    <xdr:sp macro="" textlink="">
      <xdr:nvSpPr>
        <xdr:cNvPr id="529" name="楕円 528">
          <a:extLst>
            <a:ext uri="{FF2B5EF4-FFF2-40B4-BE49-F238E27FC236}">
              <a16:creationId xmlns:a16="http://schemas.microsoft.com/office/drawing/2014/main" id="{4AFCB765-5491-4415-B69D-867C97CAF8BA}"/>
            </a:ext>
          </a:extLst>
        </xdr:cNvPr>
        <xdr:cNvSpPr/>
      </xdr:nvSpPr>
      <xdr:spPr>
        <a:xfrm>
          <a:off x="162687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137812</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2881E1FA-778A-400D-AEF1-58636AD866AA}"/>
            </a:ext>
          </a:extLst>
        </xdr:cNvPr>
        <xdr:cNvSpPr txBox="1"/>
      </xdr:nvSpPr>
      <xdr:spPr>
        <a:xfrm>
          <a:off x="16357600"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55880</xdr:rowOff>
    </xdr:from>
    <xdr:to>
      <xdr:col>81</xdr:col>
      <xdr:colOff>101600</xdr:colOff>
      <xdr:row>38</xdr:row>
      <xdr:rowOff>157480</xdr:rowOff>
    </xdr:to>
    <xdr:sp macro="" textlink="">
      <xdr:nvSpPr>
        <xdr:cNvPr id="531" name="楕円 530">
          <a:extLst>
            <a:ext uri="{FF2B5EF4-FFF2-40B4-BE49-F238E27FC236}">
              <a16:creationId xmlns:a16="http://schemas.microsoft.com/office/drawing/2014/main" id="{D8EABF9F-ADA0-495B-9169-2C8C3D07A8EE}"/>
            </a:ext>
          </a:extLst>
        </xdr:cNvPr>
        <xdr:cNvSpPr/>
      </xdr:nvSpPr>
      <xdr:spPr>
        <a:xfrm>
          <a:off x="15430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165735</xdr:rowOff>
    </xdr:from>
    <xdr:to>
      <xdr:col>85</xdr:col>
      <xdr:colOff>127000</xdr:colOff>
      <xdr:row>38</xdr:row>
      <xdr:rowOff>106680</xdr:rowOff>
    </xdr:to>
    <xdr:cxnSp macro="">
      <xdr:nvCxnSpPr>
        <xdr:cNvPr id="532" name="直線コネクタ 531">
          <a:extLst>
            <a:ext uri="{FF2B5EF4-FFF2-40B4-BE49-F238E27FC236}">
              <a16:creationId xmlns:a16="http://schemas.microsoft.com/office/drawing/2014/main" id="{3C02A0DC-DE50-4382-8E6F-549E32C1F6BA}"/>
            </a:ext>
          </a:extLst>
        </xdr:cNvPr>
        <xdr:cNvCxnSpPr/>
      </xdr:nvCxnSpPr>
      <xdr:spPr>
        <a:xfrm flipV="1">
          <a:off x="15481300" y="6337935"/>
          <a:ext cx="838200" cy="28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21590</xdr:rowOff>
    </xdr:from>
    <xdr:to>
      <xdr:col>67</xdr:col>
      <xdr:colOff>101600</xdr:colOff>
      <xdr:row>35</xdr:row>
      <xdr:rowOff>123190</xdr:rowOff>
    </xdr:to>
    <xdr:sp macro="" textlink="">
      <xdr:nvSpPr>
        <xdr:cNvPr id="533" name="楕円 532">
          <a:extLst>
            <a:ext uri="{FF2B5EF4-FFF2-40B4-BE49-F238E27FC236}">
              <a16:creationId xmlns:a16="http://schemas.microsoft.com/office/drawing/2014/main" id="{E00C8A7A-7A7D-4631-8C89-496D0639C212}"/>
            </a:ext>
          </a:extLst>
        </xdr:cNvPr>
        <xdr:cNvSpPr/>
      </xdr:nvSpPr>
      <xdr:spPr>
        <a:xfrm>
          <a:off x="12763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153052</xdr:rowOff>
    </xdr:from>
    <xdr:ext cx="405111" cy="259045"/>
    <xdr:sp macro="" textlink="">
      <xdr:nvSpPr>
        <xdr:cNvPr id="534" name="n_1aveValue【一般廃棄物処理施設】&#10;有形固定資産減価償却率">
          <a:extLst>
            <a:ext uri="{FF2B5EF4-FFF2-40B4-BE49-F238E27FC236}">
              <a16:creationId xmlns:a16="http://schemas.microsoft.com/office/drawing/2014/main" id="{A16870F3-76AB-437E-8E31-6503C09095C9}"/>
            </a:ext>
          </a:extLst>
        </xdr:cNvPr>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35" name="n_2aveValue【一般廃棄物処理施設】&#10;有形固定資産減価償却率">
          <a:extLst>
            <a:ext uri="{FF2B5EF4-FFF2-40B4-BE49-F238E27FC236}">
              <a16:creationId xmlns:a16="http://schemas.microsoft.com/office/drawing/2014/main" id="{C3A404BF-9F03-4F9A-8120-9469330225E4}"/>
            </a:ext>
          </a:extLst>
        </xdr:cNvPr>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536" name="n_3aveValue【一般廃棄物処理施設】&#10;有形固定資産減価償却率">
          <a:extLst>
            <a:ext uri="{FF2B5EF4-FFF2-40B4-BE49-F238E27FC236}">
              <a16:creationId xmlns:a16="http://schemas.microsoft.com/office/drawing/2014/main" id="{21876C54-A9CC-4718-B379-AF2433A97FCA}"/>
            </a:ext>
          </a:extLst>
        </xdr:cNvPr>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133367</xdr:rowOff>
    </xdr:from>
    <xdr:ext cx="405111" cy="259045"/>
    <xdr:sp macro="" textlink="">
      <xdr:nvSpPr>
        <xdr:cNvPr id="537" name="n_4aveValue【一般廃棄物処理施設】&#10;有形固定資産減価償却率">
          <a:extLst>
            <a:ext uri="{FF2B5EF4-FFF2-40B4-BE49-F238E27FC236}">
              <a16:creationId xmlns:a16="http://schemas.microsoft.com/office/drawing/2014/main" id="{4854FAB4-38B7-47D5-872D-3EDB0026238A}"/>
            </a:ext>
          </a:extLst>
        </xdr:cNvPr>
        <xdr:cNvSpPr txBox="1"/>
      </xdr:nvSpPr>
      <xdr:spPr>
        <a:xfrm>
          <a:off x="12611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148607</xdr:rowOff>
    </xdr:from>
    <xdr:ext cx="405111" cy="259045"/>
    <xdr:sp macro="" textlink="">
      <xdr:nvSpPr>
        <xdr:cNvPr id="538" name="n_1mainValue【一般廃棄物処理施設】&#10;有形固定資産減価償却率">
          <a:extLst>
            <a:ext uri="{FF2B5EF4-FFF2-40B4-BE49-F238E27FC236}">
              <a16:creationId xmlns:a16="http://schemas.microsoft.com/office/drawing/2014/main" id="{F07D106A-7A40-4671-877F-F9ECEECE1CC8}"/>
            </a:ext>
          </a:extLst>
        </xdr:cNvPr>
        <xdr:cNvSpPr txBox="1"/>
      </xdr:nvSpPr>
      <xdr:spPr>
        <a:xfrm>
          <a:off x="15266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139717</xdr:rowOff>
    </xdr:from>
    <xdr:ext cx="405111" cy="259045"/>
    <xdr:sp macro="" textlink="">
      <xdr:nvSpPr>
        <xdr:cNvPr id="539" name="n_4mainValue【一般廃棄物処理施設】&#10;有形固定資産減価償却率">
          <a:extLst>
            <a:ext uri="{FF2B5EF4-FFF2-40B4-BE49-F238E27FC236}">
              <a16:creationId xmlns:a16="http://schemas.microsoft.com/office/drawing/2014/main" id="{AF39CD12-C858-40FC-9B7C-D3325EF0366E}"/>
            </a:ext>
          </a:extLst>
        </xdr:cNvPr>
        <xdr:cNvSpPr txBox="1"/>
      </xdr:nvSpPr>
      <xdr:spPr>
        <a:xfrm>
          <a:off x="1261174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0" name="正方形/長方形 539">
          <a:extLst>
            <a:ext uri="{FF2B5EF4-FFF2-40B4-BE49-F238E27FC236}">
              <a16:creationId xmlns:a16="http://schemas.microsoft.com/office/drawing/2014/main" id="{B4394A98-3CDC-444F-930A-28A58619803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1" name="正方形/長方形 540">
          <a:extLst>
            <a:ext uri="{FF2B5EF4-FFF2-40B4-BE49-F238E27FC236}">
              <a16:creationId xmlns:a16="http://schemas.microsoft.com/office/drawing/2014/main" id="{B26A5F92-F05A-47C8-B3CF-1D64B1AFC82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2" name="正方形/長方形 541">
          <a:extLst>
            <a:ext uri="{FF2B5EF4-FFF2-40B4-BE49-F238E27FC236}">
              <a16:creationId xmlns:a16="http://schemas.microsoft.com/office/drawing/2014/main" id="{647CDE80-BC00-4ABB-8D98-35D26BFCC19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3" name="正方形/長方形 542">
          <a:extLst>
            <a:ext uri="{FF2B5EF4-FFF2-40B4-BE49-F238E27FC236}">
              <a16:creationId xmlns:a16="http://schemas.microsoft.com/office/drawing/2014/main" id="{CB24E126-D327-4B78-BA07-2A70B75C070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4" name="正方形/長方形 543">
          <a:extLst>
            <a:ext uri="{FF2B5EF4-FFF2-40B4-BE49-F238E27FC236}">
              <a16:creationId xmlns:a16="http://schemas.microsoft.com/office/drawing/2014/main" id="{EAE417C4-CB4C-4667-9F0C-1980F33ABC7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5" name="正方形/長方形 544">
          <a:extLst>
            <a:ext uri="{FF2B5EF4-FFF2-40B4-BE49-F238E27FC236}">
              <a16:creationId xmlns:a16="http://schemas.microsoft.com/office/drawing/2014/main" id="{E03066D1-7792-4433-B195-D02E8564F81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6" name="正方形/長方形 545">
          <a:extLst>
            <a:ext uri="{FF2B5EF4-FFF2-40B4-BE49-F238E27FC236}">
              <a16:creationId xmlns:a16="http://schemas.microsoft.com/office/drawing/2014/main" id="{619D74AE-AD2A-4C40-B563-B8D3EA70E8F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7" name="正方形/長方形 546">
          <a:extLst>
            <a:ext uri="{FF2B5EF4-FFF2-40B4-BE49-F238E27FC236}">
              <a16:creationId xmlns:a16="http://schemas.microsoft.com/office/drawing/2014/main" id="{DFAC2FF8-2924-4FA7-A7EE-645D82B9399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8" name="テキスト ボックス 547">
          <a:extLst>
            <a:ext uri="{FF2B5EF4-FFF2-40B4-BE49-F238E27FC236}">
              <a16:creationId xmlns:a16="http://schemas.microsoft.com/office/drawing/2014/main" id="{0AA70F46-9A91-4563-9222-A2BB89E9B83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9" name="直線コネクタ 548">
          <a:extLst>
            <a:ext uri="{FF2B5EF4-FFF2-40B4-BE49-F238E27FC236}">
              <a16:creationId xmlns:a16="http://schemas.microsoft.com/office/drawing/2014/main" id="{2C236314-FF6C-469B-9A40-1F30E570022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0" name="直線コネクタ 549">
          <a:extLst>
            <a:ext uri="{FF2B5EF4-FFF2-40B4-BE49-F238E27FC236}">
              <a16:creationId xmlns:a16="http://schemas.microsoft.com/office/drawing/2014/main" id="{13AAD2A6-FBFA-4BD2-976D-69551C8A85C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1" name="テキスト ボックス 550">
          <a:extLst>
            <a:ext uri="{FF2B5EF4-FFF2-40B4-BE49-F238E27FC236}">
              <a16:creationId xmlns:a16="http://schemas.microsoft.com/office/drawing/2014/main" id="{45F318A0-DF10-4D60-8F7F-63F188CD7729}"/>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2" name="直線コネクタ 551">
          <a:extLst>
            <a:ext uri="{FF2B5EF4-FFF2-40B4-BE49-F238E27FC236}">
              <a16:creationId xmlns:a16="http://schemas.microsoft.com/office/drawing/2014/main" id="{2EF618EF-A7A0-41EA-AFAD-1016F33EB65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3" name="テキスト ボックス 552">
          <a:extLst>
            <a:ext uri="{FF2B5EF4-FFF2-40B4-BE49-F238E27FC236}">
              <a16:creationId xmlns:a16="http://schemas.microsoft.com/office/drawing/2014/main" id="{556894D4-FB3F-49C0-A359-0DF06F76F1C8}"/>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4" name="直線コネクタ 553">
          <a:extLst>
            <a:ext uri="{FF2B5EF4-FFF2-40B4-BE49-F238E27FC236}">
              <a16:creationId xmlns:a16="http://schemas.microsoft.com/office/drawing/2014/main" id="{461A4098-B341-46E3-92C7-C52F028EA39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5" name="テキスト ボックス 554">
          <a:extLst>
            <a:ext uri="{FF2B5EF4-FFF2-40B4-BE49-F238E27FC236}">
              <a16:creationId xmlns:a16="http://schemas.microsoft.com/office/drawing/2014/main" id="{46612A8D-262D-403C-8DA6-E4F2E1F57EF6}"/>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6" name="直線コネクタ 555">
          <a:extLst>
            <a:ext uri="{FF2B5EF4-FFF2-40B4-BE49-F238E27FC236}">
              <a16:creationId xmlns:a16="http://schemas.microsoft.com/office/drawing/2014/main" id="{9A0C696C-68B7-4964-B2F0-13307F22EF1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57" name="テキスト ボックス 556">
          <a:extLst>
            <a:ext uri="{FF2B5EF4-FFF2-40B4-BE49-F238E27FC236}">
              <a16:creationId xmlns:a16="http://schemas.microsoft.com/office/drawing/2014/main" id="{159D6E14-D37C-49D5-9838-1387339467AB}"/>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8" name="直線コネクタ 557">
          <a:extLst>
            <a:ext uri="{FF2B5EF4-FFF2-40B4-BE49-F238E27FC236}">
              <a16:creationId xmlns:a16="http://schemas.microsoft.com/office/drawing/2014/main" id="{1AED42A9-8C0A-4075-8587-BCF7F5C43EB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9" name="テキスト ボックス 558">
          <a:extLst>
            <a:ext uri="{FF2B5EF4-FFF2-40B4-BE49-F238E27FC236}">
              <a16:creationId xmlns:a16="http://schemas.microsoft.com/office/drawing/2014/main" id="{C6233A8D-CA32-47A6-BEEE-53DDF89752C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0" name="【一般廃棄物処理施設】&#10;一人当たり有形固定資産（償却資産）額グラフ枠">
          <a:extLst>
            <a:ext uri="{FF2B5EF4-FFF2-40B4-BE49-F238E27FC236}">
              <a16:creationId xmlns:a16="http://schemas.microsoft.com/office/drawing/2014/main" id="{906BFA61-BD58-4548-972E-727325418FC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61" name="直線コネクタ 560">
          <a:extLst>
            <a:ext uri="{FF2B5EF4-FFF2-40B4-BE49-F238E27FC236}">
              <a16:creationId xmlns:a16="http://schemas.microsoft.com/office/drawing/2014/main" id="{9624142F-0A6C-49F5-BD62-7E91681B35BD}"/>
            </a:ext>
          </a:extLst>
        </xdr:cNvPr>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62" name="【一般廃棄物処理施設】&#10;一人当たり有形固定資産（償却資産）額最小値テキスト">
          <a:extLst>
            <a:ext uri="{FF2B5EF4-FFF2-40B4-BE49-F238E27FC236}">
              <a16:creationId xmlns:a16="http://schemas.microsoft.com/office/drawing/2014/main" id="{7BDDF5AE-9628-41F2-ADDA-BB707A0EC5F4}"/>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63" name="直線コネクタ 562">
          <a:extLst>
            <a:ext uri="{FF2B5EF4-FFF2-40B4-BE49-F238E27FC236}">
              <a16:creationId xmlns:a16="http://schemas.microsoft.com/office/drawing/2014/main" id="{7F47D667-C5AD-4F21-A385-E654C52E500D}"/>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64" name="【一般廃棄物処理施設】&#10;一人当たり有形固定資産（償却資産）額最大値テキスト">
          <a:extLst>
            <a:ext uri="{FF2B5EF4-FFF2-40B4-BE49-F238E27FC236}">
              <a16:creationId xmlns:a16="http://schemas.microsoft.com/office/drawing/2014/main" id="{ABC6B290-7AE6-4E08-B74A-EFFF792F1F0C}"/>
            </a:ext>
          </a:extLst>
        </xdr:cNvPr>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65" name="直線コネクタ 564">
          <a:extLst>
            <a:ext uri="{FF2B5EF4-FFF2-40B4-BE49-F238E27FC236}">
              <a16:creationId xmlns:a16="http://schemas.microsoft.com/office/drawing/2014/main" id="{3D436103-2791-4761-80A0-511E63B12658}"/>
            </a:ext>
          </a:extLst>
        </xdr:cNvPr>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566" name="【一般廃棄物処理施設】&#10;一人当たり有形固定資産（償却資産）額平均値テキスト">
          <a:extLst>
            <a:ext uri="{FF2B5EF4-FFF2-40B4-BE49-F238E27FC236}">
              <a16:creationId xmlns:a16="http://schemas.microsoft.com/office/drawing/2014/main" id="{13BAA01F-E9E7-4753-8008-41992C03F219}"/>
            </a:ext>
          </a:extLst>
        </xdr:cNvPr>
        <xdr:cNvSpPr txBox="1"/>
      </xdr:nvSpPr>
      <xdr:spPr>
        <a:xfrm>
          <a:off x="22199600" y="6710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67" name="フローチャート: 判断 566">
          <a:extLst>
            <a:ext uri="{FF2B5EF4-FFF2-40B4-BE49-F238E27FC236}">
              <a16:creationId xmlns:a16="http://schemas.microsoft.com/office/drawing/2014/main" id="{FBBBF244-87D3-47A0-A2CF-73D921DDE1C8}"/>
            </a:ext>
          </a:extLst>
        </xdr:cNvPr>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68" name="フローチャート: 判断 567">
          <a:extLst>
            <a:ext uri="{FF2B5EF4-FFF2-40B4-BE49-F238E27FC236}">
              <a16:creationId xmlns:a16="http://schemas.microsoft.com/office/drawing/2014/main" id="{0E809028-C3A5-4D05-960B-79ACE637D1FF}"/>
            </a:ext>
          </a:extLst>
        </xdr:cNvPr>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69" name="フローチャート: 判断 568">
          <a:extLst>
            <a:ext uri="{FF2B5EF4-FFF2-40B4-BE49-F238E27FC236}">
              <a16:creationId xmlns:a16="http://schemas.microsoft.com/office/drawing/2014/main" id="{9C9EA538-BFC8-41C3-807F-3426E365A1AD}"/>
            </a:ext>
          </a:extLst>
        </xdr:cNvPr>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70" name="フローチャート: 判断 569">
          <a:extLst>
            <a:ext uri="{FF2B5EF4-FFF2-40B4-BE49-F238E27FC236}">
              <a16:creationId xmlns:a16="http://schemas.microsoft.com/office/drawing/2014/main" id="{CF96C989-1964-46FB-8696-FB1E9B8C0A47}"/>
            </a:ext>
          </a:extLst>
        </xdr:cNvPr>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71" name="フローチャート: 判断 570">
          <a:extLst>
            <a:ext uri="{FF2B5EF4-FFF2-40B4-BE49-F238E27FC236}">
              <a16:creationId xmlns:a16="http://schemas.microsoft.com/office/drawing/2014/main" id="{BC8AF298-CA2E-493D-8DAC-9D80926C9D09}"/>
            </a:ext>
          </a:extLst>
        </xdr:cNvPr>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2" name="テキスト ボックス 571">
          <a:extLst>
            <a:ext uri="{FF2B5EF4-FFF2-40B4-BE49-F238E27FC236}">
              <a16:creationId xmlns:a16="http://schemas.microsoft.com/office/drawing/2014/main" id="{846036F6-DD62-40AD-9ECC-4744BF9C722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3" name="テキスト ボックス 572">
          <a:extLst>
            <a:ext uri="{FF2B5EF4-FFF2-40B4-BE49-F238E27FC236}">
              <a16:creationId xmlns:a16="http://schemas.microsoft.com/office/drawing/2014/main" id="{2D0FA824-97AB-442D-B2D6-4726E952049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26E80C16-EF97-4739-8171-E7CA6746811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EDE64326-13C5-43EF-BB71-229695001B6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6716AF1F-FFA3-498A-B666-0B561DF52E3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92629</xdr:rowOff>
    </xdr:from>
    <xdr:to>
      <xdr:col>116</xdr:col>
      <xdr:colOff>114300</xdr:colOff>
      <xdr:row>41</xdr:row>
      <xdr:rowOff>22779</xdr:rowOff>
    </xdr:to>
    <xdr:sp macro="" textlink="">
      <xdr:nvSpPr>
        <xdr:cNvPr id="577" name="楕円 576">
          <a:extLst>
            <a:ext uri="{FF2B5EF4-FFF2-40B4-BE49-F238E27FC236}">
              <a16:creationId xmlns:a16="http://schemas.microsoft.com/office/drawing/2014/main" id="{1A55F6DD-4C0B-4550-A756-B8072F98DEFD}"/>
            </a:ext>
          </a:extLst>
        </xdr:cNvPr>
        <xdr:cNvSpPr/>
      </xdr:nvSpPr>
      <xdr:spPr>
        <a:xfrm>
          <a:off x="22110700" y="695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71056</xdr:rowOff>
    </xdr:from>
    <xdr:ext cx="534377" cy="259045"/>
    <xdr:sp macro="" textlink="">
      <xdr:nvSpPr>
        <xdr:cNvPr id="578" name="【一般廃棄物処理施設】&#10;一人当たり有形固定資産（償却資産）額該当値テキスト">
          <a:extLst>
            <a:ext uri="{FF2B5EF4-FFF2-40B4-BE49-F238E27FC236}">
              <a16:creationId xmlns:a16="http://schemas.microsoft.com/office/drawing/2014/main" id="{2CCF083A-F4C0-4683-B6E7-95F4123B7FDA}"/>
            </a:ext>
          </a:extLst>
        </xdr:cNvPr>
        <xdr:cNvSpPr txBox="1"/>
      </xdr:nvSpPr>
      <xdr:spPr>
        <a:xfrm>
          <a:off x="22199600" y="692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92057</xdr:rowOff>
    </xdr:from>
    <xdr:to>
      <xdr:col>112</xdr:col>
      <xdr:colOff>38100</xdr:colOff>
      <xdr:row>41</xdr:row>
      <xdr:rowOff>22207</xdr:rowOff>
    </xdr:to>
    <xdr:sp macro="" textlink="">
      <xdr:nvSpPr>
        <xdr:cNvPr id="579" name="楕円 578">
          <a:extLst>
            <a:ext uri="{FF2B5EF4-FFF2-40B4-BE49-F238E27FC236}">
              <a16:creationId xmlns:a16="http://schemas.microsoft.com/office/drawing/2014/main" id="{08CF33CE-2C1A-4BB1-814D-BB13B89F3B93}"/>
            </a:ext>
          </a:extLst>
        </xdr:cNvPr>
        <xdr:cNvSpPr/>
      </xdr:nvSpPr>
      <xdr:spPr>
        <a:xfrm>
          <a:off x="21272500" y="695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142857</xdr:rowOff>
    </xdr:from>
    <xdr:to>
      <xdr:col>116</xdr:col>
      <xdr:colOff>63500</xdr:colOff>
      <xdr:row>40</xdr:row>
      <xdr:rowOff>143429</xdr:rowOff>
    </xdr:to>
    <xdr:cxnSp macro="">
      <xdr:nvCxnSpPr>
        <xdr:cNvPr id="580" name="直線コネクタ 579">
          <a:extLst>
            <a:ext uri="{FF2B5EF4-FFF2-40B4-BE49-F238E27FC236}">
              <a16:creationId xmlns:a16="http://schemas.microsoft.com/office/drawing/2014/main" id="{024BCDD4-1936-4214-A722-3474D206454D}"/>
            </a:ext>
          </a:extLst>
        </xdr:cNvPr>
        <xdr:cNvCxnSpPr/>
      </xdr:nvCxnSpPr>
      <xdr:spPr>
        <a:xfrm>
          <a:off x="21323300" y="7000857"/>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1285</xdr:rowOff>
    </xdr:from>
    <xdr:to>
      <xdr:col>98</xdr:col>
      <xdr:colOff>38100</xdr:colOff>
      <xdr:row>41</xdr:row>
      <xdr:rowOff>102885</xdr:rowOff>
    </xdr:to>
    <xdr:sp macro="" textlink="">
      <xdr:nvSpPr>
        <xdr:cNvPr id="581" name="楕円 580">
          <a:extLst>
            <a:ext uri="{FF2B5EF4-FFF2-40B4-BE49-F238E27FC236}">
              <a16:creationId xmlns:a16="http://schemas.microsoft.com/office/drawing/2014/main" id="{D5C55E73-F825-4E3B-93E3-315896EF4E0D}"/>
            </a:ext>
          </a:extLst>
        </xdr:cNvPr>
        <xdr:cNvSpPr/>
      </xdr:nvSpPr>
      <xdr:spPr>
        <a:xfrm>
          <a:off x="18605500" y="703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125312</xdr:rowOff>
    </xdr:from>
    <xdr:ext cx="599010" cy="259045"/>
    <xdr:sp macro="" textlink="">
      <xdr:nvSpPr>
        <xdr:cNvPr id="582" name="n_1aveValue【一般廃棄物処理施設】&#10;一人当たり有形固定資産（償却資産）額">
          <a:extLst>
            <a:ext uri="{FF2B5EF4-FFF2-40B4-BE49-F238E27FC236}">
              <a16:creationId xmlns:a16="http://schemas.microsoft.com/office/drawing/2014/main" id="{A30E47BE-95B8-4BD8-8DCA-EE380623D237}"/>
            </a:ext>
          </a:extLst>
        </xdr:cNvPr>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83" name="n_2aveValue【一般廃棄物処理施設】&#10;一人当たり有形固定資産（償却資産）額">
          <a:extLst>
            <a:ext uri="{FF2B5EF4-FFF2-40B4-BE49-F238E27FC236}">
              <a16:creationId xmlns:a16="http://schemas.microsoft.com/office/drawing/2014/main" id="{FFD419DC-2525-4E65-8763-40C82C3F1330}"/>
            </a:ext>
          </a:extLst>
        </xdr:cNvPr>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584" name="n_3aveValue【一般廃棄物処理施設】&#10;一人当たり有形固定資産（償却資産）額">
          <a:extLst>
            <a:ext uri="{FF2B5EF4-FFF2-40B4-BE49-F238E27FC236}">
              <a16:creationId xmlns:a16="http://schemas.microsoft.com/office/drawing/2014/main" id="{F9B6EDDA-69D1-40DF-8CC3-5F7E6C239B09}"/>
            </a:ext>
          </a:extLst>
        </xdr:cNvPr>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85" name="n_4aveValue【一般廃棄物処理施設】&#10;一人当たり有形固定資産（償却資産）額">
          <a:extLst>
            <a:ext uri="{FF2B5EF4-FFF2-40B4-BE49-F238E27FC236}">
              <a16:creationId xmlns:a16="http://schemas.microsoft.com/office/drawing/2014/main" id="{DC03ED1D-4861-49FE-9BD2-3FFB3A8F54F1}"/>
            </a:ext>
          </a:extLst>
        </xdr:cNvPr>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13334</xdr:rowOff>
    </xdr:from>
    <xdr:ext cx="534377" cy="259045"/>
    <xdr:sp macro="" textlink="">
      <xdr:nvSpPr>
        <xdr:cNvPr id="586" name="n_1mainValue【一般廃棄物処理施設】&#10;一人当たり有形固定資産（償却資産）額">
          <a:extLst>
            <a:ext uri="{FF2B5EF4-FFF2-40B4-BE49-F238E27FC236}">
              <a16:creationId xmlns:a16="http://schemas.microsoft.com/office/drawing/2014/main" id="{F9FD63EB-3E72-47E3-9926-B8AD6CCFD30C}"/>
            </a:ext>
          </a:extLst>
        </xdr:cNvPr>
        <xdr:cNvSpPr txBox="1"/>
      </xdr:nvSpPr>
      <xdr:spPr>
        <a:xfrm>
          <a:off x="21043411" y="704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94012</xdr:rowOff>
    </xdr:from>
    <xdr:ext cx="534377" cy="259045"/>
    <xdr:sp macro="" textlink="">
      <xdr:nvSpPr>
        <xdr:cNvPr id="587" name="n_4mainValue【一般廃棄物処理施設】&#10;一人当たり有形固定資産（償却資産）額">
          <a:extLst>
            <a:ext uri="{FF2B5EF4-FFF2-40B4-BE49-F238E27FC236}">
              <a16:creationId xmlns:a16="http://schemas.microsoft.com/office/drawing/2014/main" id="{402688B7-5310-4512-9977-0AD6A5CDC606}"/>
            </a:ext>
          </a:extLst>
        </xdr:cNvPr>
        <xdr:cNvSpPr txBox="1"/>
      </xdr:nvSpPr>
      <xdr:spPr>
        <a:xfrm>
          <a:off x="18389111" y="712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8" name="正方形/長方形 587">
          <a:extLst>
            <a:ext uri="{FF2B5EF4-FFF2-40B4-BE49-F238E27FC236}">
              <a16:creationId xmlns:a16="http://schemas.microsoft.com/office/drawing/2014/main" id="{A988A46F-E106-4584-BD37-13CBD2086B3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9" name="正方形/長方形 588">
          <a:extLst>
            <a:ext uri="{FF2B5EF4-FFF2-40B4-BE49-F238E27FC236}">
              <a16:creationId xmlns:a16="http://schemas.microsoft.com/office/drawing/2014/main" id="{5AF2FE68-08BA-4C29-BD80-E532189E2C7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0" name="正方形/長方形 589">
          <a:extLst>
            <a:ext uri="{FF2B5EF4-FFF2-40B4-BE49-F238E27FC236}">
              <a16:creationId xmlns:a16="http://schemas.microsoft.com/office/drawing/2014/main" id="{68C7F2CB-71B0-4C9F-9122-A98B7F7580A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1" name="正方形/長方形 590">
          <a:extLst>
            <a:ext uri="{FF2B5EF4-FFF2-40B4-BE49-F238E27FC236}">
              <a16:creationId xmlns:a16="http://schemas.microsoft.com/office/drawing/2014/main" id="{6720DE1C-7E3B-41A2-9522-16281E48A64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2" name="正方形/長方形 591">
          <a:extLst>
            <a:ext uri="{FF2B5EF4-FFF2-40B4-BE49-F238E27FC236}">
              <a16:creationId xmlns:a16="http://schemas.microsoft.com/office/drawing/2014/main" id="{179EEB24-0D13-41E4-9FDE-397FCEACD12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3" name="正方形/長方形 592">
          <a:extLst>
            <a:ext uri="{FF2B5EF4-FFF2-40B4-BE49-F238E27FC236}">
              <a16:creationId xmlns:a16="http://schemas.microsoft.com/office/drawing/2014/main" id="{9D0633BD-020B-4540-8B02-9453757EDB7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4" name="正方形/長方形 593">
          <a:extLst>
            <a:ext uri="{FF2B5EF4-FFF2-40B4-BE49-F238E27FC236}">
              <a16:creationId xmlns:a16="http://schemas.microsoft.com/office/drawing/2014/main" id="{B19ACE14-39C7-4C53-A6E1-DC15AF44F1D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5" name="正方形/長方形 594">
          <a:extLst>
            <a:ext uri="{FF2B5EF4-FFF2-40B4-BE49-F238E27FC236}">
              <a16:creationId xmlns:a16="http://schemas.microsoft.com/office/drawing/2014/main" id="{475B585C-3FBD-425B-9AC1-77277783B33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6" name="テキスト ボックス 595">
          <a:extLst>
            <a:ext uri="{FF2B5EF4-FFF2-40B4-BE49-F238E27FC236}">
              <a16:creationId xmlns:a16="http://schemas.microsoft.com/office/drawing/2014/main" id="{256B9759-654D-42BF-884D-7DE2E5FA956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7" name="直線コネクタ 596">
          <a:extLst>
            <a:ext uri="{FF2B5EF4-FFF2-40B4-BE49-F238E27FC236}">
              <a16:creationId xmlns:a16="http://schemas.microsoft.com/office/drawing/2014/main" id="{F04A241D-0E24-4078-8ADD-E6FA8E81EB0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8" name="テキスト ボックス 597">
          <a:extLst>
            <a:ext uri="{FF2B5EF4-FFF2-40B4-BE49-F238E27FC236}">
              <a16:creationId xmlns:a16="http://schemas.microsoft.com/office/drawing/2014/main" id="{53C72BC9-6F4C-4270-9471-D7C356E9B42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9" name="直線コネクタ 598">
          <a:extLst>
            <a:ext uri="{FF2B5EF4-FFF2-40B4-BE49-F238E27FC236}">
              <a16:creationId xmlns:a16="http://schemas.microsoft.com/office/drawing/2014/main" id="{417C45B9-40D5-4B07-B9AB-902035C8BFE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0" name="テキスト ボックス 599">
          <a:extLst>
            <a:ext uri="{FF2B5EF4-FFF2-40B4-BE49-F238E27FC236}">
              <a16:creationId xmlns:a16="http://schemas.microsoft.com/office/drawing/2014/main" id="{E465C73E-1239-4BF9-A8E1-1D8D45C7452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1" name="直線コネクタ 600">
          <a:extLst>
            <a:ext uri="{FF2B5EF4-FFF2-40B4-BE49-F238E27FC236}">
              <a16:creationId xmlns:a16="http://schemas.microsoft.com/office/drawing/2014/main" id="{032E5DE9-1D59-4337-958C-DCCB68FF3DC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2" name="テキスト ボックス 601">
          <a:extLst>
            <a:ext uri="{FF2B5EF4-FFF2-40B4-BE49-F238E27FC236}">
              <a16:creationId xmlns:a16="http://schemas.microsoft.com/office/drawing/2014/main" id="{CB055E6F-F265-4DB0-976E-F5CA6A47DF4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3" name="直線コネクタ 602">
          <a:extLst>
            <a:ext uri="{FF2B5EF4-FFF2-40B4-BE49-F238E27FC236}">
              <a16:creationId xmlns:a16="http://schemas.microsoft.com/office/drawing/2014/main" id="{71E1531B-F081-4A6D-B956-4BBC44EFF4E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4" name="テキスト ボックス 603">
          <a:extLst>
            <a:ext uri="{FF2B5EF4-FFF2-40B4-BE49-F238E27FC236}">
              <a16:creationId xmlns:a16="http://schemas.microsoft.com/office/drawing/2014/main" id="{4CC3F3E6-FF35-48B6-AB25-584EEE57121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5" name="直線コネクタ 604">
          <a:extLst>
            <a:ext uri="{FF2B5EF4-FFF2-40B4-BE49-F238E27FC236}">
              <a16:creationId xmlns:a16="http://schemas.microsoft.com/office/drawing/2014/main" id="{0CFD7E9B-8029-496A-B1E2-88B74FE5B9B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6" name="テキスト ボックス 605">
          <a:extLst>
            <a:ext uri="{FF2B5EF4-FFF2-40B4-BE49-F238E27FC236}">
              <a16:creationId xmlns:a16="http://schemas.microsoft.com/office/drawing/2014/main" id="{2EC8AD7E-3858-42A1-BEE4-DB1A8B4BB95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7" name="直線コネクタ 606">
          <a:extLst>
            <a:ext uri="{FF2B5EF4-FFF2-40B4-BE49-F238E27FC236}">
              <a16:creationId xmlns:a16="http://schemas.microsoft.com/office/drawing/2014/main" id="{ED2995DA-1B36-437E-A4DF-59F8C5BE66F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8" name="テキスト ボックス 607">
          <a:extLst>
            <a:ext uri="{FF2B5EF4-FFF2-40B4-BE49-F238E27FC236}">
              <a16:creationId xmlns:a16="http://schemas.microsoft.com/office/drawing/2014/main" id="{80292B04-77EE-406C-A304-B0EC75D2C2B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9" name="直線コネクタ 608">
          <a:extLst>
            <a:ext uri="{FF2B5EF4-FFF2-40B4-BE49-F238E27FC236}">
              <a16:creationId xmlns:a16="http://schemas.microsoft.com/office/drawing/2014/main" id="{BFA4EEDA-E530-4191-B541-ACCB8E6E878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0" name="テキスト ボックス 609">
          <a:extLst>
            <a:ext uri="{FF2B5EF4-FFF2-40B4-BE49-F238E27FC236}">
              <a16:creationId xmlns:a16="http://schemas.microsoft.com/office/drawing/2014/main" id="{8754C456-F322-449C-B787-746E4CE504B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1" name="直線コネクタ 610">
          <a:extLst>
            <a:ext uri="{FF2B5EF4-FFF2-40B4-BE49-F238E27FC236}">
              <a16:creationId xmlns:a16="http://schemas.microsoft.com/office/drawing/2014/main" id="{2E94AF04-6E33-4038-BBA9-F544616EB42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保健センター・保健所】&#10;有形固定資産減価償却率グラフ枠">
          <a:extLst>
            <a:ext uri="{FF2B5EF4-FFF2-40B4-BE49-F238E27FC236}">
              <a16:creationId xmlns:a16="http://schemas.microsoft.com/office/drawing/2014/main" id="{00F7A217-BFFD-409F-A6CA-FC9F6D4E898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13" name="直線コネクタ 612">
          <a:extLst>
            <a:ext uri="{FF2B5EF4-FFF2-40B4-BE49-F238E27FC236}">
              <a16:creationId xmlns:a16="http://schemas.microsoft.com/office/drawing/2014/main" id="{62B42009-E9EE-4DF1-A5BD-2FFAADC93CA6}"/>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4" name="【保健センター・保健所】&#10;有形固定資産減価償却率最小値テキスト">
          <a:extLst>
            <a:ext uri="{FF2B5EF4-FFF2-40B4-BE49-F238E27FC236}">
              <a16:creationId xmlns:a16="http://schemas.microsoft.com/office/drawing/2014/main" id="{EC60B191-0F6F-44B4-8C86-CBCA7F72B43B}"/>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5" name="直線コネクタ 614">
          <a:extLst>
            <a:ext uri="{FF2B5EF4-FFF2-40B4-BE49-F238E27FC236}">
              <a16:creationId xmlns:a16="http://schemas.microsoft.com/office/drawing/2014/main" id="{0A52A6D9-2414-49FF-856D-B1005ADE19D8}"/>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16" name="【保健センター・保健所】&#10;有形固定資産減価償却率最大値テキスト">
          <a:extLst>
            <a:ext uri="{FF2B5EF4-FFF2-40B4-BE49-F238E27FC236}">
              <a16:creationId xmlns:a16="http://schemas.microsoft.com/office/drawing/2014/main" id="{4AD95AE8-79F7-4EC6-A39F-BB8C3DFB152A}"/>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17" name="直線コネクタ 616">
          <a:extLst>
            <a:ext uri="{FF2B5EF4-FFF2-40B4-BE49-F238E27FC236}">
              <a16:creationId xmlns:a16="http://schemas.microsoft.com/office/drawing/2014/main" id="{672E697A-787E-4BA4-8D2F-B58953A92631}"/>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618" name="【保健センター・保健所】&#10;有形固定資産減価償却率平均値テキスト">
          <a:extLst>
            <a:ext uri="{FF2B5EF4-FFF2-40B4-BE49-F238E27FC236}">
              <a16:creationId xmlns:a16="http://schemas.microsoft.com/office/drawing/2014/main" id="{616AFC77-EDC7-4329-8800-D5666BF957A7}"/>
            </a:ext>
          </a:extLst>
        </xdr:cNvPr>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19" name="フローチャート: 判断 618">
          <a:extLst>
            <a:ext uri="{FF2B5EF4-FFF2-40B4-BE49-F238E27FC236}">
              <a16:creationId xmlns:a16="http://schemas.microsoft.com/office/drawing/2014/main" id="{1A2A36C5-7148-4F4E-91FC-560F81B97E32}"/>
            </a:ext>
          </a:extLst>
        </xdr:cNvPr>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20" name="フローチャート: 判断 619">
          <a:extLst>
            <a:ext uri="{FF2B5EF4-FFF2-40B4-BE49-F238E27FC236}">
              <a16:creationId xmlns:a16="http://schemas.microsoft.com/office/drawing/2014/main" id="{0BDF4A5C-2F67-4198-9B61-D484FC80CC0E}"/>
            </a:ext>
          </a:extLst>
        </xdr:cNvPr>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21" name="フローチャート: 判断 620">
          <a:extLst>
            <a:ext uri="{FF2B5EF4-FFF2-40B4-BE49-F238E27FC236}">
              <a16:creationId xmlns:a16="http://schemas.microsoft.com/office/drawing/2014/main" id="{952FAAA4-926B-4105-A3A6-5566D8F68F3B}"/>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22" name="フローチャート: 判断 621">
          <a:extLst>
            <a:ext uri="{FF2B5EF4-FFF2-40B4-BE49-F238E27FC236}">
              <a16:creationId xmlns:a16="http://schemas.microsoft.com/office/drawing/2014/main" id="{E7C5B004-0FC2-4C96-948B-4B9FCAB9E6EE}"/>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23" name="フローチャート: 判断 622">
          <a:extLst>
            <a:ext uri="{FF2B5EF4-FFF2-40B4-BE49-F238E27FC236}">
              <a16:creationId xmlns:a16="http://schemas.microsoft.com/office/drawing/2014/main" id="{7D63F04C-E0D8-48F9-A4E0-97FCD0A35C0A}"/>
            </a:ext>
          </a:extLst>
        </xdr:cNvPr>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5FC44A39-B8C6-44C1-A5A3-C9260BDE001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631EBE5F-5B57-444C-9CBB-FDFEB732344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10C6AEEF-E6D5-4AB7-85F2-A7E35F77753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A735E91D-4767-4390-A040-56276A7CDCF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2449D589-1089-4C69-8053-D95EE58C320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66766</xdr:rowOff>
    </xdr:from>
    <xdr:to>
      <xdr:col>85</xdr:col>
      <xdr:colOff>177800</xdr:colOff>
      <xdr:row>60</xdr:row>
      <xdr:rowOff>168366</xdr:rowOff>
    </xdr:to>
    <xdr:sp macro="" textlink="">
      <xdr:nvSpPr>
        <xdr:cNvPr id="629" name="楕円 628">
          <a:extLst>
            <a:ext uri="{FF2B5EF4-FFF2-40B4-BE49-F238E27FC236}">
              <a16:creationId xmlns:a16="http://schemas.microsoft.com/office/drawing/2014/main" id="{78B659C0-37A8-47AC-AF23-1E9E5C31BC09}"/>
            </a:ext>
          </a:extLst>
        </xdr:cNvPr>
        <xdr:cNvSpPr/>
      </xdr:nvSpPr>
      <xdr:spPr>
        <a:xfrm>
          <a:off x="162687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45193</xdr:rowOff>
    </xdr:from>
    <xdr:ext cx="405111" cy="259045"/>
    <xdr:sp macro="" textlink="">
      <xdr:nvSpPr>
        <xdr:cNvPr id="630" name="【保健センター・保健所】&#10;有形固定資産減価償却率該当値テキスト">
          <a:extLst>
            <a:ext uri="{FF2B5EF4-FFF2-40B4-BE49-F238E27FC236}">
              <a16:creationId xmlns:a16="http://schemas.microsoft.com/office/drawing/2014/main" id="{874C44C1-1110-4EF5-9CFF-59879AFD9214}"/>
            </a:ext>
          </a:extLst>
        </xdr:cNvPr>
        <xdr:cNvSpPr txBox="1"/>
      </xdr:nvSpPr>
      <xdr:spPr>
        <a:xfrm>
          <a:off x="16357600"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25944</xdr:rowOff>
    </xdr:from>
    <xdr:to>
      <xdr:col>81</xdr:col>
      <xdr:colOff>101600</xdr:colOff>
      <xdr:row>60</xdr:row>
      <xdr:rowOff>127544</xdr:rowOff>
    </xdr:to>
    <xdr:sp macro="" textlink="">
      <xdr:nvSpPr>
        <xdr:cNvPr id="631" name="楕円 630">
          <a:extLst>
            <a:ext uri="{FF2B5EF4-FFF2-40B4-BE49-F238E27FC236}">
              <a16:creationId xmlns:a16="http://schemas.microsoft.com/office/drawing/2014/main" id="{637FCCDA-27B1-4593-8B9D-E30C2B3C1D90}"/>
            </a:ext>
          </a:extLst>
        </xdr:cNvPr>
        <xdr:cNvSpPr/>
      </xdr:nvSpPr>
      <xdr:spPr>
        <a:xfrm>
          <a:off x="15430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76744</xdr:rowOff>
    </xdr:from>
    <xdr:to>
      <xdr:col>85</xdr:col>
      <xdr:colOff>127000</xdr:colOff>
      <xdr:row>60</xdr:row>
      <xdr:rowOff>117566</xdr:rowOff>
    </xdr:to>
    <xdr:cxnSp macro="">
      <xdr:nvCxnSpPr>
        <xdr:cNvPr id="632" name="直線コネクタ 631">
          <a:extLst>
            <a:ext uri="{FF2B5EF4-FFF2-40B4-BE49-F238E27FC236}">
              <a16:creationId xmlns:a16="http://schemas.microsoft.com/office/drawing/2014/main" id="{4713296D-036D-4F31-9C1B-6B1F25AEE91E}"/>
            </a:ext>
          </a:extLst>
        </xdr:cNvPr>
        <xdr:cNvCxnSpPr/>
      </xdr:nvCxnSpPr>
      <xdr:spPr>
        <a:xfrm>
          <a:off x="15481300" y="1036374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158206</xdr:rowOff>
    </xdr:from>
    <xdr:to>
      <xdr:col>76</xdr:col>
      <xdr:colOff>165100</xdr:colOff>
      <xdr:row>60</xdr:row>
      <xdr:rowOff>88356</xdr:rowOff>
    </xdr:to>
    <xdr:sp macro="" textlink="">
      <xdr:nvSpPr>
        <xdr:cNvPr id="633" name="楕円 632">
          <a:extLst>
            <a:ext uri="{FF2B5EF4-FFF2-40B4-BE49-F238E27FC236}">
              <a16:creationId xmlns:a16="http://schemas.microsoft.com/office/drawing/2014/main" id="{7FEFA6BE-F093-4E16-BC94-BCA3AAF58333}"/>
            </a:ext>
          </a:extLst>
        </xdr:cNvPr>
        <xdr:cNvSpPr/>
      </xdr:nvSpPr>
      <xdr:spPr>
        <a:xfrm>
          <a:off x="14541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37556</xdr:rowOff>
    </xdr:from>
    <xdr:to>
      <xdr:col>81</xdr:col>
      <xdr:colOff>50800</xdr:colOff>
      <xdr:row>60</xdr:row>
      <xdr:rowOff>76744</xdr:rowOff>
    </xdr:to>
    <xdr:cxnSp macro="">
      <xdr:nvCxnSpPr>
        <xdr:cNvPr id="634" name="直線コネクタ 633">
          <a:extLst>
            <a:ext uri="{FF2B5EF4-FFF2-40B4-BE49-F238E27FC236}">
              <a16:creationId xmlns:a16="http://schemas.microsoft.com/office/drawing/2014/main" id="{4A827CE9-F8F5-4975-8CDD-FBA8A377A85C}"/>
            </a:ext>
          </a:extLst>
        </xdr:cNvPr>
        <xdr:cNvCxnSpPr/>
      </xdr:nvCxnSpPr>
      <xdr:spPr>
        <a:xfrm>
          <a:off x="14592300" y="1032455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117384</xdr:rowOff>
    </xdr:from>
    <xdr:to>
      <xdr:col>72</xdr:col>
      <xdr:colOff>38100</xdr:colOff>
      <xdr:row>60</xdr:row>
      <xdr:rowOff>47534</xdr:rowOff>
    </xdr:to>
    <xdr:sp macro="" textlink="">
      <xdr:nvSpPr>
        <xdr:cNvPr id="635" name="楕円 634">
          <a:extLst>
            <a:ext uri="{FF2B5EF4-FFF2-40B4-BE49-F238E27FC236}">
              <a16:creationId xmlns:a16="http://schemas.microsoft.com/office/drawing/2014/main" id="{D75EC2DC-DCC8-4958-8134-DD45933C85EF}"/>
            </a:ext>
          </a:extLst>
        </xdr:cNvPr>
        <xdr:cNvSpPr/>
      </xdr:nvSpPr>
      <xdr:spPr>
        <a:xfrm>
          <a:off x="13652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168184</xdr:rowOff>
    </xdr:from>
    <xdr:to>
      <xdr:col>76</xdr:col>
      <xdr:colOff>114300</xdr:colOff>
      <xdr:row>60</xdr:row>
      <xdr:rowOff>37556</xdr:rowOff>
    </xdr:to>
    <xdr:cxnSp macro="">
      <xdr:nvCxnSpPr>
        <xdr:cNvPr id="636" name="直線コネクタ 635">
          <a:extLst>
            <a:ext uri="{FF2B5EF4-FFF2-40B4-BE49-F238E27FC236}">
              <a16:creationId xmlns:a16="http://schemas.microsoft.com/office/drawing/2014/main" id="{440BE0A5-4FAB-404F-9A2A-211FE2A6F6E1}"/>
            </a:ext>
          </a:extLst>
        </xdr:cNvPr>
        <xdr:cNvCxnSpPr/>
      </xdr:nvCxnSpPr>
      <xdr:spPr>
        <a:xfrm>
          <a:off x="13703300" y="1028373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47172</xdr:rowOff>
    </xdr:from>
    <xdr:to>
      <xdr:col>67</xdr:col>
      <xdr:colOff>101600</xdr:colOff>
      <xdr:row>59</xdr:row>
      <xdr:rowOff>148772</xdr:rowOff>
    </xdr:to>
    <xdr:sp macro="" textlink="">
      <xdr:nvSpPr>
        <xdr:cNvPr id="637" name="楕円 636">
          <a:extLst>
            <a:ext uri="{FF2B5EF4-FFF2-40B4-BE49-F238E27FC236}">
              <a16:creationId xmlns:a16="http://schemas.microsoft.com/office/drawing/2014/main" id="{8BB8305D-65DB-4D92-8552-5CC061EBB550}"/>
            </a:ext>
          </a:extLst>
        </xdr:cNvPr>
        <xdr:cNvSpPr/>
      </xdr:nvSpPr>
      <xdr:spPr>
        <a:xfrm>
          <a:off x="12763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97972</xdr:rowOff>
    </xdr:from>
    <xdr:to>
      <xdr:col>71</xdr:col>
      <xdr:colOff>177800</xdr:colOff>
      <xdr:row>59</xdr:row>
      <xdr:rowOff>168184</xdr:rowOff>
    </xdr:to>
    <xdr:cxnSp macro="">
      <xdr:nvCxnSpPr>
        <xdr:cNvPr id="638" name="直線コネクタ 637">
          <a:extLst>
            <a:ext uri="{FF2B5EF4-FFF2-40B4-BE49-F238E27FC236}">
              <a16:creationId xmlns:a16="http://schemas.microsoft.com/office/drawing/2014/main" id="{9EED9F4A-F0E0-4E05-9AC6-39F9CA055316}"/>
            </a:ext>
          </a:extLst>
        </xdr:cNvPr>
        <xdr:cNvCxnSpPr/>
      </xdr:nvCxnSpPr>
      <xdr:spPr>
        <a:xfrm>
          <a:off x="12814300" y="10213522"/>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639" name="n_1aveValue【保健センター・保健所】&#10;有形固定資産減価償却率">
          <a:extLst>
            <a:ext uri="{FF2B5EF4-FFF2-40B4-BE49-F238E27FC236}">
              <a16:creationId xmlns:a16="http://schemas.microsoft.com/office/drawing/2014/main" id="{14886116-9B34-4C1E-B603-8E7B341251E2}"/>
            </a:ext>
          </a:extLst>
        </xdr:cNvPr>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640" name="n_2aveValue【保健センター・保健所】&#10;有形固定資産減価償却率">
          <a:extLst>
            <a:ext uri="{FF2B5EF4-FFF2-40B4-BE49-F238E27FC236}">
              <a16:creationId xmlns:a16="http://schemas.microsoft.com/office/drawing/2014/main" id="{9422B6F2-E8E0-4DAF-94FC-31DA41A9B81B}"/>
            </a:ext>
          </a:extLst>
        </xdr:cNvPr>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41" name="n_3aveValue【保健センター・保健所】&#10;有形固定資産減価償却率">
          <a:extLst>
            <a:ext uri="{FF2B5EF4-FFF2-40B4-BE49-F238E27FC236}">
              <a16:creationId xmlns:a16="http://schemas.microsoft.com/office/drawing/2014/main" id="{FF2272A5-6FEB-4C6E-A052-B1BED7AC36D9}"/>
            </a:ext>
          </a:extLst>
        </xdr:cNvPr>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642" name="n_4aveValue【保健センター・保健所】&#10;有形固定資産減価償却率">
          <a:extLst>
            <a:ext uri="{FF2B5EF4-FFF2-40B4-BE49-F238E27FC236}">
              <a16:creationId xmlns:a16="http://schemas.microsoft.com/office/drawing/2014/main" id="{FEE29DCF-FD9F-46E1-A5B0-9CAE94B5AAB8}"/>
            </a:ext>
          </a:extLst>
        </xdr:cNvPr>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118671</xdr:rowOff>
    </xdr:from>
    <xdr:ext cx="405111" cy="259045"/>
    <xdr:sp macro="" textlink="">
      <xdr:nvSpPr>
        <xdr:cNvPr id="643" name="n_1mainValue【保健センター・保健所】&#10;有形固定資産減価償却率">
          <a:extLst>
            <a:ext uri="{FF2B5EF4-FFF2-40B4-BE49-F238E27FC236}">
              <a16:creationId xmlns:a16="http://schemas.microsoft.com/office/drawing/2014/main" id="{79239878-6762-45B2-811E-73382191D4AF}"/>
            </a:ext>
          </a:extLst>
        </xdr:cNvPr>
        <xdr:cNvSpPr txBox="1"/>
      </xdr:nvSpPr>
      <xdr:spPr>
        <a:xfrm>
          <a:off x="15266044" y="104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79483</xdr:rowOff>
    </xdr:from>
    <xdr:ext cx="405111" cy="259045"/>
    <xdr:sp macro="" textlink="">
      <xdr:nvSpPr>
        <xdr:cNvPr id="644" name="n_2mainValue【保健センター・保健所】&#10;有形固定資産減価償却率">
          <a:extLst>
            <a:ext uri="{FF2B5EF4-FFF2-40B4-BE49-F238E27FC236}">
              <a16:creationId xmlns:a16="http://schemas.microsoft.com/office/drawing/2014/main" id="{686C9AF8-732D-489B-98DF-551913701B19}"/>
            </a:ext>
          </a:extLst>
        </xdr:cNvPr>
        <xdr:cNvSpPr txBox="1"/>
      </xdr:nvSpPr>
      <xdr:spPr>
        <a:xfrm>
          <a:off x="14389744" y="1036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38661</xdr:rowOff>
    </xdr:from>
    <xdr:ext cx="405111" cy="259045"/>
    <xdr:sp macro="" textlink="">
      <xdr:nvSpPr>
        <xdr:cNvPr id="645" name="n_3mainValue【保健センター・保健所】&#10;有形固定資産減価償却率">
          <a:extLst>
            <a:ext uri="{FF2B5EF4-FFF2-40B4-BE49-F238E27FC236}">
              <a16:creationId xmlns:a16="http://schemas.microsoft.com/office/drawing/2014/main" id="{7EE82B87-63D3-45A1-9314-090B3B5F3915}"/>
            </a:ext>
          </a:extLst>
        </xdr:cNvPr>
        <xdr:cNvSpPr txBox="1"/>
      </xdr:nvSpPr>
      <xdr:spPr>
        <a:xfrm>
          <a:off x="135007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139899</xdr:rowOff>
    </xdr:from>
    <xdr:ext cx="405111" cy="259045"/>
    <xdr:sp macro="" textlink="">
      <xdr:nvSpPr>
        <xdr:cNvPr id="646" name="n_4mainValue【保健センター・保健所】&#10;有形固定資産減価償却率">
          <a:extLst>
            <a:ext uri="{FF2B5EF4-FFF2-40B4-BE49-F238E27FC236}">
              <a16:creationId xmlns:a16="http://schemas.microsoft.com/office/drawing/2014/main" id="{09C71699-AB59-4E3E-8E41-BAC46894AC4B}"/>
            </a:ext>
          </a:extLst>
        </xdr:cNvPr>
        <xdr:cNvSpPr txBox="1"/>
      </xdr:nvSpPr>
      <xdr:spPr>
        <a:xfrm>
          <a:off x="126117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7" name="正方形/長方形 646">
          <a:extLst>
            <a:ext uri="{FF2B5EF4-FFF2-40B4-BE49-F238E27FC236}">
              <a16:creationId xmlns:a16="http://schemas.microsoft.com/office/drawing/2014/main" id="{B1177CAD-B9E2-4CE5-BB5C-03B20560462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8" name="正方形/長方形 647">
          <a:extLst>
            <a:ext uri="{FF2B5EF4-FFF2-40B4-BE49-F238E27FC236}">
              <a16:creationId xmlns:a16="http://schemas.microsoft.com/office/drawing/2014/main" id="{67269287-0368-43C1-AB28-FD831481BE3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9" name="正方形/長方形 648">
          <a:extLst>
            <a:ext uri="{FF2B5EF4-FFF2-40B4-BE49-F238E27FC236}">
              <a16:creationId xmlns:a16="http://schemas.microsoft.com/office/drawing/2014/main" id="{4F048D41-4147-4F09-B11C-91F7A50C3D6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0" name="正方形/長方形 649">
          <a:extLst>
            <a:ext uri="{FF2B5EF4-FFF2-40B4-BE49-F238E27FC236}">
              <a16:creationId xmlns:a16="http://schemas.microsoft.com/office/drawing/2014/main" id="{2904BED7-B2BB-4F37-8345-5C6AF7B9E18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1" name="正方形/長方形 650">
          <a:extLst>
            <a:ext uri="{FF2B5EF4-FFF2-40B4-BE49-F238E27FC236}">
              <a16:creationId xmlns:a16="http://schemas.microsoft.com/office/drawing/2014/main" id="{738A86E7-9026-4181-9E03-EB27E0CA3A4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2" name="正方形/長方形 651">
          <a:extLst>
            <a:ext uri="{FF2B5EF4-FFF2-40B4-BE49-F238E27FC236}">
              <a16:creationId xmlns:a16="http://schemas.microsoft.com/office/drawing/2014/main" id="{E66B1E79-2406-4BE1-A2A0-FF21B56235B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3" name="正方形/長方形 652">
          <a:extLst>
            <a:ext uri="{FF2B5EF4-FFF2-40B4-BE49-F238E27FC236}">
              <a16:creationId xmlns:a16="http://schemas.microsoft.com/office/drawing/2014/main" id="{FDA4CA65-03A4-4D3B-AC4F-CCF78CAA275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4" name="正方形/長方形 653">
          <a:extLst>
            <a:ext uri="{FF2B5EF4-FFF2-40B4-BE49-F238E27FC236}">
              <a16:creationId xmlns:a16="http://schemas.microsoft.com/office/drawing/2014/main" id="{BA15AC3D-FE51-49A1-B6B0-80F31FAA212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5" name="テキスト ボックス 654">
          <a:extLst>
            <a:ext uri="{FF2B5EF4-FFF2-40B4-BE49-F238E27FC236}">
              <a16:creationId xmlns:a16="http://schemas.microsoft.com/office/drawing/2014/main" id="{7E0DC6B8-2E19-405D-A8CF-270DBABF99A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6" name="直線コネクタ 655">
          <a:extLst>
            <a:ext uri="{FF2B5EF4-FFF2-40B4-BE49-F238E27FC236}">
              <a16:creationId xmlns:a16="http://schemas.microsoft.com/office/drawing/2014/main" id="{4399A3B0-28E8-4C5A-8822-489257BB21A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7" name="直線コネクタ 656">
          <a:extLst>
            <a:ext uri="{FF2B5EF4-FFF2-40B4-BE49-F238E27FC236}">
              <a16:creationId xmlns:a16="http://schemas.microsoft.com/office/drawing/2014/main" id="{AA8A9115-DE5D-4388-91EE-52090648902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8" name="テキスト ボックス 657">
          <a:extLst>
            <a:ext uri="{FF2B5EF4-FFF2-40B4-BE49-F238E27FC236}">
              <a16:creationId xmlns:a16="http://schemas.microsoft.com/office/drawing/2014/main" id="{92B41ED4-8007-49A3-BD1A-451D61F7CA8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9" name="直線コネクタ 658">
          <a:extLst>
            <a:ext uri="{FF2B5EF4-FFF2-40B4-BE49-F238E27FC236}">
              <a16:creationId xmlns:a16="http://schemas.microsoft.com/office/drawing/2014/main" id="{B99762B1-0993-4D8B-9EB9-73EF266BC0C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0" name="テキスト ボックス 659">
          <a:extLst>
            <a:ext uri="{FF2B5EF4-FFF2-40B4-BE49-F238E27FC236}">
              <a16:creationId xmlns:a16="http://schemas.microsoft.com/office/drawing/2014/main" id="{EBDEC686-CC2F-4E5E-B4C4-D797ADE0CCC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1" name="直線コネクタ 660">
          <a:extLst>
            <a:ext uri="{FF2B5EF4-FFF2-40B4-BE49-F238E27FC236}">
              <a16:creationId xmlns:a16="http://schemas.microsoft.com/office/drawing/2014/main" id="{4EBCAF0A-A55D-48C1-98C2-99762C9FD90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2" name="テキスト ボックス 661">
          <a:extLst>
            <a:ext uri="{FF2B5EF4-FFF2-40B4-BE49-F238E27FC236}">
              <a16:creationId xmlns:a16="http://schemas.microsoft.com/office/drawing/2014/main" id="{C1C6D59A-A5FB-4D6D-88ED-DC9641983D7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3" name="直線コネクタ 662">
          <a:extLst>
            <a:ext uri="{FF2B5EF4-FFF2-40B4-BE49-F238E27FC236}">
              <a16:creationId xmlns:a16="http://schemas.microsoft.com/office/drawing/2014/main" id="{4C2F5BAB-963E-4FF9-9513-0163BCF3B06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4" name="テキスト ボックス 663">
          <a:extLst>
            <a:ext uri="{FF2B5EF4-FFF2-40B4-BE49-F238E27FC236}">
              <a16:creationId xmlns:a16="http://schemas.microsoft.com/office/drawing/2014/main" id="{DA3B6331-056E-4D87-AB1E-9ADE78281D5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5" name="直線コネクタ 664">
          <a:extLst>
            <a:ext uri="{FF2B5EF4-FFF2-40B4-BE49-F238E27FC236}">
              <a16:creationId xmlns:a16="http://schemas.microsoft.com/office/drawing/2014/main" id="{1A183568-4099-42AA-AB14-57A6681AB5D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6" name="テキスト ボックス 665">
          <a:extLst>
            <a:ext uri="{FF2B5EF4-FFF2-40B4-BE49-F238E27FC236}">
              <a16:creationId xmlns:a16="http://schemas.microsoft.com/office/drawing/2014/main" id="{C3C1C4BD-1234-44C0-BE89-CB376EE5EFD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7" name="直線コネクタ 666">
          <a:extLst>
            <a:ext uri="{FF2B5EF4-FFF2-40B4-BE49-F238E27FC236}">
              <a16:creationId xmlns:a16="http://schemas.microsoft.com/office/drawing/2014/main" id="{0A2C9C83-D3AB-4CE0-AD91-02FB848B921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8" name="テキスト ボックス 667">
          <a:extLst>
            <a:ext uri="{FF2B5EF4-FFF2-40B4-BE49-F238E27FC236}">
              <a16:creationId xmlns:a16="http://schemas.microsoft.com/office/drawing/2014/main" id="{7C1C1EA8-0B3F-4F4E-984F-F68BE7DA1B4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9" name="【保健センター・保健所】&#10;一人当たり面積グラフ枠">
          <a:extLst>
            <a:ext uri="{FF2B5EF4-FFF2-40B4-BE49-F238E27FC236}">
              <a16:creationId xmlns:a16="http://schemas.microsoft.com/office/drawing/2014/main" id="{90B440D7-F9A0-48CB-B4F9-D1E1D495AB5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70" name="直線コネクタ 669">
          <a:extLst>
            <a:ext uri="{FF2B5EF4-FFF2-40B4-BE49-F238E27FC236}">
              <a16:creationId xmlns:a16="http://schemas.microsoft.com/office/drawing/2014/main" id="{E44CB06C-FEF4-47C5-AC5F-439C039E775D}"/>
            </a:ext>
          </a:extLst>
        </xdr:cNvPr>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71" name="【保健センター・保健所】&#10;一人当たり面積最小値テキスト">
          <a:extLst>
            <a:ext uri="{FF2B5EF4-FFF2-40B4-BE49-F238E27FC236}">
              <a16:creationId xmlns:a16="http://schemas.microsoft.com/office/drawing/2014/main" id="{A5611D06-6F1F-40AA-A60F-3ACB1E29118B}"/>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72" name="直線コネクタ 671">
          <a:extLst>
            <a:ext uri="{FF2B5EF4-FFF2-40B4-BE49-F238E27FC236}">
              <a16:creationId xmlns:a16="http://schemas.microsoft.com/office/drawing/2014/main" id="{E4DEC03F-B02C-4B2D-ACF0-33C32CB0546C}"/>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73" name="【保健センター・保健所】&#10;一人当たり面積最大値テキスト">
          <a:extLst>
            <a:ext uri="{FF2B5EF4-FFF2-40B4-BE49-F238E27FC236}">
              <a16:creationId xmlns:a16="http://schemas.microsoft.com/office/drawing/2014/main" id="{D9CC7FBC-276B-419C-B752-8CCFF700EB60}"/>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74" name="直線コネクタ 673">
          <a:extLst>
            <a:ext uri="{FF2B5EF4-FFF2-40B4-BE49-F238E27FC236}">
              <a16:creationId xmlns:a16="http://schemas.microsoft.com/office/drawing/2014/main" id="{240083BC-B590-4EAC-839A-34CE74E57915}"/>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675" name="【保健センター・保健所】&#10;一人当たり面積平均値テキスト">
          <a:extLst>
            <a:ext uri="{FF2B5EF4-FFF2-40B4-BE49-F238E27FC236}">
              <a16:creationId xmlns:a16="http://schemas.microsoft.com/office/drawing/2014/main" id="{6C6250F5-7572-42CD-AB1E-32FD31C02F2B}"/>
            </a:ext>
          </a:extLst>
        </xdr:cNvPr>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76" name="フローチャート: 判断 675">
          <a:extLst>
            <a:ext uri="{FF2B5EF4-FFF2-40B4-BE49-F238E27FC236}">
              <a16:creationId xmlns:a16="http://schemas.microsoft.com/office/drawing/2014/main" id="{B0DC6CB3-A78E-4193-99A4-0B5DE5501D8C}"/>
            </a:ext>
          </a:extLst>
        </xdr:cNvPr>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77" name="フローチャート: 判断 676">
          <a:extLst>
            <a:ext uri="{FF2B5EF4-FFF2-40B4-BE49-F238E27FC236}">
              <a16:creationId xmlns:a16="http://schemas.microsoft.com/office/drawing/2014/main" id="{D30D0E31-9BA4-4759-A191-CF4F161D9A4B}"/>
            </a:ext>
          </a:extLst>
        </xdr:cNvPr>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78" name="フローチャート: 判断 677">
          <a:extLst>
            <a:ext uri="{FF2B5EF4-FFF2-40B4-BE49-F238E27FC236}">
              <a16:creationId xmlns:a16="http://schemas.microsoft.com/office/drawing/2014/main" id="{3EA4FA8F-076D-4FA4-B947-5B3B6DA71EB2}"/>
            </a:ext>
          </a:extLst>
        </xdr:cNvPr>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79" name="フローチャート: 判断 678">
          <a:extLst>
            <a:ext uri="{FF2B5EF4-FFF2-40B4-BE49-F238E27FC236}">
              <a16:creationId xmlns:a16="http://schemas.microsoft.com/office/drawing/2014/main" id="{A2883A92-106D-4308-BBF6-CC88A5EEF581}"/>
            </a:ext>
          </a:extLst>
        </xdr:cNvPr>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80" name="フローチャート: 判断 679">
          <a:extLst>
            <a:ext uri="{FF2B5EF4-FFF2-40B4-BE49-F238E27FC236}">
              <a16:creationId xmlns:a16="http://schemas.microsoft.com/office/drawing/2014/main" id="{3FA617A0-46D2-4DEE-B390-A1D2E5765862}"/>
            </a:ext>
          </a:extLst>
        </xdr:cNvPr>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1" name="テキスト ボックス 680">
          <a:extLst>
            <a:ext uri="{FF2B5EF4-FFF2-40B4-BE49-F238E27FC236}">
              <a16:creationId xmlns:a16="http://schemas.microsoft.com/office/drawing/2014/main" id="{22C5B6F8-7D33-412C-85C4-291F57BBF63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2" name="テキスト ボックス 681">
          <a:extLst>
            <a:ext uri="{FF2B5EF4-FFF2-40B4-BE49-F238E27FC236}">
              <a16:creationId xmlns:a16="http://schemas.microsoft.com/office/drawing/2014/main" id="{EBE61747-E618-4CC0-AF19-D05D2C290C9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3" name="テキスト ボックス 682">
          <a:extLst>
            <a:ext uri="{FF2B5EF4-FFF2-40B4-BE49-F238E27FC236}">
              <a16:creationId xmlns:a16="http://schemas.microsoft.com/office/drawing/2014/main" id="{411BE4E4-B094-4655-8B4E-6E0D309A8D0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4" name="テキスト ボックス 683">
          <a:extLst>
            <a:ext uri="{FF2B5EF4-FFF2-40B4-BE49-F238E27FC236}">
              <a16:creationId xmlns:a16="http://schemas.microsoft.com/office/drawing/2014/main" id="{AD0D58AB-83AD-4831-8B4D-D03BCC2064C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5" name="テキスト ボックス 684">
          <a:extLst>
            <a:ext uri="{FF2B5EF4-FFF2-40B4-BE49-F238E27FC236}">
              <a16:creationId xmlns:a16="http://schemas.microsoft.com/office/drawing/2014/main" id="{C9E09CD7-9181-4570-AEC0-6F7C0754885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86" name="楕円 685">
          <a:extLst>
            <a:ext uri="{FF2B5EF4-FFF2-40B4-BE49-F238E27FC236}">
              <a16:creationId xmlns:a16="http://schemas.microsoft.com/office/drawing/2014/main" id="{45C8509E-8464-4DE4-9439-B23A707149CE}"/>
            </a:ext>
          </a:extLst>
        </xdr:cNvPr>
        <xdr:cNvSpPr/>
      </xdr:nvSpPr>
      <xdr:spPr>
        <a:xfrm>
          <a:off x="221107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68597</xdr:rowOff>
    </xdr:from>
    <xdr:ext cx="469744" cy="259045"/>
    <xdr:sp macro="" textlink="">
      <xdr:nvSpPr>
        <xdr:cNvPr id="687" name="【保健センター・保健所】&#10;一人当たり面積該当値テキスト">
          <a:extLst>
            <a:ext uri="{FF2B5EF4-FFF2-40B4-BE49-F238E27FC236}">
              <a16:creationId xmlns:a16="http://schemas.microsoft.com/office/drawing/2014/main" id="{24817979-AC30-4C14-BCA1-334375548BAC}"/>
            </a:ext>
          </a:extLst>
        </xdr:cNvPr>
        <xdr:cNvSpPr txBox="1"/>
      </xdr:nvSpPr>
      <xdr:spPr>
        <a:xfrm>
          <a:off x="22199600"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93980</xdr:rowOff>
    </xdr:from>
    <xdr:to>
      <xdr:col>112</xdr:col>
      <xdr:colOff>38100</xdr:colOff>
      <xdr:row>63</xdr:row>
      <xdr:rowOff>24130</xdr:rowOff>
    </xdr:to>
    <xdr:sp macro="" textlink="">
      <xdr:nvSpPr>
        <xdr:cNvPr id="688" name="楕円 687">
          <a:extLst>
            <a:ext uri="{FF2B5EF4-FFF2-40B4-BE49-F238E27FC236}">
              <a16:creationId xmlns:a16="http://schemas.microsoft.com/office/drawing/2014/main" id="{5EE02129-D07F-4A34-B2BF-11B6DFF266AF}"/>
            </a:ext>
          </a:extLst>
        </xdr:cNvPr>
        <xdr:cNvSpPr/>
      </xdr:nvSpPr>
      <xdr:spPr>
        <a:xfrm>
          <a:off x="21272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140970</xdr:rowOff>
    </xdr:from>
    <xdr:to>
      <xdr:col>116</xdr:col>
      <xdr:colOff>63500</xdr:colOff>
      <xdr:row>62</xdr:row>
      <xdr:rowOff>144780</xdr:rowOff>
    </xdr:to>
    <xdr:cxnSp macro="">
      <xdr:nvCxnSpPr>
        <xdr:cNvPr id="689" name="直線コネクタ 688">
          <a:extLst>
            <a:ext uri="{FF2B5EF4-FFF2-40B4-BE49-F238E27FC236}">
              <a16:creationId xmlns:a16="http://schemas.microsoft.com/office/drawing/2014/main" id="{8748787F-7EA7-4CCA-B51E-93B29695A6F2}"/>
            </a:ext>
          </a:extLst>
        </xdr:cNvPr>
        <xdr:cNvCxnSpPr/>
      </xdr:nvCxnSpPr>
      <xdr:spPr>
        <a:xfrm flipV="1">
          <a:off x="21323300" y="107708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97790</xdr:rowOff>
    </xdr:from>
    <xdr:to>
      <xdr:col>107</xdr:col>
      <xdr:colOff>101600</xdr:colOff>
      <xdr:row>63</xdr:row>
      <xdr:rowOff>27940</xdr:rowOff>
    </xdr:to>
    <xdr:sp macro="" textlink="">
      <xdr:nvSpPr>
        <xdr:cNvPr id="690" name="楕円 689">
          <a:extLst>
            <a:ext uri="{FF2B5EF4-FFF2-40B4-BE49-F238E27FC236}">
              <a16:creationId xmlns:a16="http://schemas.microsoft.com/office/drawing/2014/main" id="{C61A6E8C-0F5B-443F-9A20-14B1A0F57F89}"/>
            </a:ext>
          </a:extLst>
        </xdr:cNvPr>
        <xdr:cNvSpPr/>
      </xdr:nvSpPr>
      <xdr:spPr>
        <a:xfrm>
          <a:off x="20383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144780</xdr:rowOff>
    </xdr:from>
    <xdr:to>
      <xdr:col>111</xdr:col>
      <xdr:colOff>177800</xdr:colOff>
      <xdr:row>62</xdr:row>
      <xdr:rowOff>148590</xdr:rowOff>
    </xdr:to>
    <xdr:cxnSp macro="">
      <xdr:nvCxnSpPr>
        <xdr:cNvPr id="691" name="直線コネクタ 690">
          <a:extLst>
            <a:ext uri="{FF2B5EF4-FFF2-40B4-BE49-F238E27FC236}">
              <a16:creationId xmlns:a16="http://schemas.microsoft.com/office/drawing/2014/main" id="{94274FCB-3076-4E76-A1A3-8830C70ACCD2}"/>
            </a:ext>
          </a:extLst>
        </xdr:cNvPr>
        <xdr:cNvCxnSpPr/>
      </xdr:nvCxnSpPr>
      <xdr:spPr>
        <a:xfrm flipV="1">
          <a:off x="20434300" y="10774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92" name="楕円 691">
          <a:extLst>
            <a:ext uri="{FF2B5EF4-FFF2-40B4-BE49-F238E27FC236}">
              <a16:creationId xmlns:a16="http://schemas.microsoft.com/office/drawing/2014/main" id="{2E927590-E702-4E9D-9BE0-0998B3B1A0B3}"/>
            </a:ext>
          </a:extLst>
        </xdr:cNvPr>
        <xdr:cNvSpPr/>
      </xdr:nvSpPr>
      <xdr:spPr>
        <a:xfrm>
          <a:off x="19494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148590</xdr:rowOff>
    </xdr:from>
    <xdr:to>
      <xdr:col>107</xdr:col>
      <xdr:colOff>50800</xdr:colOff>
      <xdr:row>62</xdr:row>
      <xdr:rowOff>156210</xdr:rowOff>
    </xdr:to>
    <xdr:cxnSp macro="">
      <xdr:nvCxnSpPr>
        <xdr:cNvPr id="693" name="直線コネクタ 692">
          <a:extLst>
            <a:ext uri="{FF2B5EF4-FFF2-40B4-BE49-F238E27FC236}">
              <a16:creationId xmlns:a16="http://schemas.microsoft.com/office/drawing/2014/main" id="{9FF6CF32-49D9-4B65-955F-646CF5E29FA9}"/>
            </a:ext>
          </a:extLst>
        </xdr:cNvPr>
        <xdr:cNvCxnSpPr/>
      </xdr:nvCxnSpPr>
      <xdr:spPr>
        <a:xfrm flipV="1">
          <a:off x="19545300" y="107784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48260</xdr:rowOff>
    </xdr:from>
    <xdr:to>
      <xdr:col>98</xdr:col>
      <xdr:colOff>38100</xdr:colOff>
      <xdr:row>63</xdr:row>
      <xdr:rowOff>149860</xdr:rowOff>
    </xdr:to>
    <xdr:sp macro="" textlink="">
      <xdr:nvSpPr>
        <xdr:cNvPr id="694" name="楕円 693">
          <a:extLst>
            <a:ext uri="{FF2B5EF4-FFF2-40B4-BE49-F238E27FC236}">
              <a16:creationId xmlns:a16="http://schemas.microsoft.com/office/drawing/2014/main" id="{69E72772-6A78-4DDA-8226-FB8EBBC084F8}"/>
            </a:ext>
          </a:extLst>
        </xdr:cNvPr>
        <xdr:cNvSpPr/>
      </xdr:nvSpPr>
      <xdr:spPr>
        <a:xfrm>
          <a:off x="18605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156210</xdr:rowOff>
    </xdr:from>
    <xdr:to>
      <xdr:col>102</xdr:col>
      <xdr:colOff>114300</xdr:colOff>
      <xdr:row>63</xdr:row>
      <xdr:rowOff>99060</xdr:rowOff>
    </xdr:to>
    <xdr:cxnSp macro="">
      <xdr:nvCxnSpPr>
        <xdr:cNvPr id="695" name="直線コネクタ 694">
          <a:extLst>
            <a:ext uri="{FF2B5EF4-FFF2-40B4-BE49-F238E27FC236}">
              <a16:creationId xmlns:a16="http://schemas.microsoft.com/office/drawing/2014/main" id="{D94D11EA-B949-422D-BE13-EAD52723D653}"/>
            </a:ext>
          </a:extLst>
        </xdr:cNvPr>
        <xdr:cNvCxnSpPr/>
      </xdr:nvCxnSpPr>
      <xdr:spPr>
        <a:xfrm flipV="1">
          <a:off x="18656300" y="1078611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96" name="n_1aveValue【保健センター・保健所】&#10;一人当たり面積">
          <a:extLst>
            <a:ext uri="{FF2B5EF4-FFF2-40B4-BE49-F238E27FC236}">
              <a16:creationId xmlns:a16="http://schemas.microsoft.com/office/drawing/2014/main" id="{269C4E97-C88A-4422-82FD-388F9574AF06}"/>
            </a:ext>
          </a:extLst>
        </xdr:cNvPr>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697" name="n_2aveValue【保健センター・保健所】&#10;一人当たり面積">
          <a:extLst>
            <a:ext uri="{FF2B5EF4-FFF2-40B4-BE49-F238E27FC236}">
              <a16:creationId xmlns:a16="http://schemas.microsoft.com/office/drawing/2014/main" id="{6216D06B-B0EE-43CE-9157-BECB69DB4BEE}"/>
            </a:ext>
          </a:extLst>
        </xdr:cNvPr>
        <xdr:cNvSpPr txBox="1"/>
      </xdr:nvSpPr>
      <xdr:spPr>
        <a:xfrm>
          <a:off x="20199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26687</xdr:rowOff>
    </xdr:from>
    <xdr:ext cx="469744" cy="259045"/>
    <xdr:sp macro="" textlink="">
      <xdr:nvSpPr>
        <xdr:cNvPr id="698" name="n_3aveValue【保健センター・保健所】&#10;一人当たり面積">
          <a:extLst>
            <a:ext uri="{FF2B5EF4-FFF2-40B4-BE49-F238E27FC236}">
              <a16:creationId xmlns:a16="http://schemas.microsoft.com/office/drawing/2014/main" id="{396EE1D0-0405-4D87-8DEC-F92AB7599DB3}"/>
            </a:ext>
          </a:extLst>
        </xdr:cNvPr>
        <xdr:cNvSpPr txBox="1"/>
      </xdr:nvSpPr>
      <xdr:spPr>
        <a:xfrm>
          <a:off x="19310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699" name="n_4aveValue【保健センター・保健所】&#10;一人当たり面積">
          <a:extLst>
            <a:ext uri="{FF2B5EF4-FFF2-40B4-BE49-F238E27FC236}">
              <a16:creationId xmlns:a16="http://schemas.microsoft.com/office/drawing/2014/main" id="{0CF8A732-1D10-4159-90A9-EB903473EB9A}"/>
            </a:ext>
          </a:extLst>
        </xdr:cNvPr>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15257</xdr:rowOff>
    </xdr:from>
    <xdr:ext cx="469744" cy="259045"/>
    <xdr:sp macro="" textlink="">
      <xdr:nvSpPr>
        <xdr:cNvPr id="700" name="n_1mainValue【保健センター・保健所】&#10;一人当たり面積">
          <a:extLst>
            <a:ext uri="{FF2B5EF4-FFF2-40B4-BE49-F238E27FC236}">
              <a16:creationId xmlns:a16="http://schemas.microsoft.com/office/drawing/2014/main" id="{9D2652A8-5369-4972-BB37-939114E61E08}"/>
            </a:ext>
          </a:extLst>
        </xdr:cNvPr>
        <xdr:cNvSpPr txBox="1"/>
      </xdr:nvSpPr>
      <xdr:spPr>
        <a:xfrm>
          <a:off x="210757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701" name="n_2mainValue【保健センター・保健所】&#10;一人当たり面積">
          <a:extLst>
            <a:ext uri="{FF2B5EF4-FFF2-40B4-BE49-F238E27FC236}">
              <a16:creationId xmlns:a16="http://schemas.microsoft.com/office/drawing/2014/main" id="{DE754115-C73D-4AEA-BB56-3781CAF2C2FD}"/>
            </a:ext>
          </a:extLst>
        </xdr:cNvPr>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702" name="n_3mainValue【保健センター・保健所】&#10;一人当たり面積">
          <a:extLst>
            <a:ext uri="{FF2B5EF4-FFF2-40B4-BE49-F238E27FC236}">
              <a16:creationId xmlns:a16="http://schemas.microsoft.com/office/drawing/2014/main" id="{870AB2B9-4400-4F59-8A57-62D61DFCB820}"/>
            </a:ext>
          </a:extLst>
        </xdr:cNvPr>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140987</xdr:rowOff>
    </xdr:from>
    <xdr:ext cx="469744" cy="259045"/>
    <xdr:sp macro="" textlink="">
      <xdr:nvSpPr>
        <xdr:cNvPr id="703" name="n_4mainValue【保健センター・保健所】&#10;一人当たり面積">
          <a:extLst>
            <a:ext uri="{FF2B5EF4-FFF2-40B4-BE49-F238E27FC236}">
              <a16:creationId xmlns:a16="http://schemas.microsoft.com/office/drawing/2014/main" id="{95967E0F-8E64-4911-ADC6-32C3399B6855}"/>
            </a:ext>
          </a:extLst>
        </xdr:cNvPr>
        <xdr:cNvSpPr txBox="1"/>
      </xdr:nvSpPr>
      <xdr:spPr>
        <a:xfrm>
          <a:off x="1842142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4" name="正方形/長方形 703">
          <a:extLst>
            <a:ext uri="{FF2B5EF4-FFF2-40B4-BE49-F238E27FC236}">
              <a16:creationId xmlns:a16="http://schemas.microsoft.com/office/drawing/2014/main" id="{3A23F174-0489-4D3C-AA2D-54AC2C9E474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5" name="正方形/長方形 704">
          <a:extLst>
            <a:ext uri="{FF2B5EF4-FFF2-40B4-BE49-F238E27FC236}">
              <a16:creationId xmlns:a16="http://schemas.microsoft.com/office/drawing/2014/main" id="{7854EEA7-AB4D-44E8-8C73-ECD7BF29358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6" name="正方形/長方形 705">
          <a:extLst>
            <a:ext uri="{FF2B5EF4-FFF2-40B4-BE49-F238E27FC236}">
              <a16:creationId xmlns:a16="http://schemas.microsoft.com/office/drawing/2014/main" id="{24F9C7B1-1169-42EE-8CCD-A5D7BDD37E4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7" name="正方形/長方形 706">
          <a:extLst>
            <a:ext uri="{FF2B5EF4-FFF2-40B4-BE49-F238E27FC236}">
              <a16:creationId xmlns:a16="http://schemas.microsoft.com/office/drawing/2014/main" id="{30D02991-6758-4904-83F4-4350543DA96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8" name="正方形/長方形 707">
          <a:extLst>
            <a:ext uri="{FF2B5EF4-FFF2-40B4-BE49-F238E27FC236}">
              <a16:creationId xmlns:a16="http://schemas.microsoft.com/office/drawing/2014/main" id="{3FCBEF73-4768-442D-BD47-8822810DC6D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9" name="正方形/長方形 708">
          <a:extLst>
            <a:ext uri="{FF2B5EF4-FFF2-40B4-BE49-F238E27FC236}">
              <a16:creationId xmlns:a16="http://schemas.microsoft.com/office/drawing/2014/main" id="{710BB71C-CF19-4305-A0C4-5D474A34CE6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0" name="正方形/長方形 709">
          <a:extLst>
            <a:ext uri="{FF2B5EF4-FFF2-40B4-BE49-F238E27FC236}">
              <a16:creationId xmlns:a16="http://schemas.microsoft.com/office/drawing/2014/main" id="{14F75D72-2D8A-4930-A264-149F2059FCB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1" name="正方形/長方形 710">
          <a:extLst>
            <a:ext uri="{FF2B5EF4-FFF2-40B4-BE49-F238E27FC236}">
              <a16:creationId xmlns:a16="http://schemas.microsoft.com/office/drawing/2014/main" id="{92A28432-384B-4EA4-88C7-D499E81E967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2" name="テキスト ボックス 711">
          <a:extLst>
            <a:ext uri="{FF2B5EF4-FFF2-40B4-BE49-F238E27FC236}">
              <a16:creationId xmlns:a16="http://schemas.microsoft.com/office/drawing/2014/main" id="{FC715A5F-2AAE-4A68-A651-367B40C61F7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3" name="直線コネクタ 712">
          <a:extLst>
            <a:ext uri="{FF2B5EF4-FFF2-40B4-BE49-F238E27FC236}">
              <a16:creationId xmlns:a16="http://schemas.microsoft.com/office/drawing/2014/main" id="{A0F7ED0E-995B-4FFE-96F1-5FE1C78266B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4" name="テキスト ボックス 713">
          <a:extLst>
            <a:ext uri="{FF2B5EF4-FFF2-40B4-BE49-F238E27FC236}">
              <a16:creationId xmlns:a16="http://schemas.microsoft.com/office/drawing/2014/main" id="{36C2B0C6-0D2D-4A3A-8DD8-6D14C7BC2BC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5" name="直線コネクタ 714">
          <a:extLst>
            <a:ext uri="{FF2B5EF4-FFF2-40B4-BE49-F238E27FC236}">
              <a16:creationId xmlns:a16="http://schemas.microsoft.com/office/drawing/2014/main" id="{E678EF9E-1178-4CC2-8C34-99144EBB40C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6" name="テキスト ボックス 715">
          <a:extLst>
            <a:ext uri="{FF2B5EF4-FFF2-40B4-BE49-F238E27FC236}">
              <a16:creationId xmlns:a16="http://schemas.microsoft.com/office/drawing/2014/main" id="{AA15599C-B791-4B5D-B036-896EDABBD5A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7" name="直線コネクタ 716">
          <a:extLst>
            <a:ext uri="{FF2B5EF4-FFF2-40B4-BE49-F238E27FC236}">
              <a16:creationId xmlns:a16="http://schemas.microsoft.com/office/drawing/2014/main" id="{F698C667-E4B3-45AE-9E0E-56B2E2601F9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18" name="テキスト ボックス 717">
          <a:extLst>
            <a:ext uri="{FF2B5EF4-FFF2-40B4-BE49-F238E27FC236}">
              <a16:creationId xmlns:a16="http://schemas.microsoft.com/office/drawing/2014/main" id="{753763A2-B3FC-43F4-8187-6F522E58015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19" name="直線コネクタ 718">
          <a:extLst>
            <a:ext uri="{FF2B5EF4-FFF2-40B4-BE49-F238E27FC236}">
              <a16:creationId xmlns:a16="http://schemas.microsoft.com/office/drawing/2014/main" id="{449E662A-8C24-4B87-8F3A-7FF82D0BAF9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0" name="テキスト ボックス 719">
          <a:extLst>
            <a:ext uri="{FF2B5EF4-FFF2-40B4-BE49-F238E27FC236}">
              <a16:creationId xmlns:a16="http://schemas.microsoft.com/office/drawing/2014/main" id="{D6E23418-6FF5-4DEF-9C95-F8719552AD2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1" name="直線コネクタ 720">
          <a:extLst>
            <a:ext uri="{FF2B5EF4-FFF2-40B4-BE49-F238E27FC236}">
              <a16:creationId xmlns:a16="http://schemas.microsoft.com/office/drawing/2014/main" id="{996148DA-95DA-4EDA-AE7D-66CCC3BBC1A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2" name="テキスト ボックス 721">
          <a:extLst>
            <a:ext uri="{FF2B5EF4-FFF2-40B4-BE49-F238E27FC236}">
              <a16:creationId xmlns:a16="http://schemas.microsoft.com/office/drawing/2014/main" id="{3ECCE9C2-13BF-4978-900E-1C9D99BD7D6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3" name="直線コネクタ 722">
          <a:extLst>
            <a:ext uri="{FF2B5EF4-FFF2-40B4-BE49-F238E27FC236}">
              <a16:creationId xmlns:a16="http://schemas.microsoft.com/office/drawing/2014/main" id="{306E761C-01B4-402B-B213-C4933643D5C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4" name="テキスト ボックス 723">
          <a:extLst>
            <a:ext uri="{FF2B5EF4-FFF2-40B4-BE49-F238E27FC236}">
              <a16:creationId xmlns:a16="http://schemas.microsoft.com/office/drawing/2014/main" id="{5CDE0997-13B4-4B30-A473-AA3DA7B7BD4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5" name="直線コネクタ 724">
          <a:extLst>
            <a:ext uri="{FF2B5EF4-FFF2-40B4-BE49-F238E27FC236}">
              <a16:creationId xmlns:a16="http://schemas.microsoft.com/office/drawing/2014/main" id="{A9C64096-4E69-4047-8AE0-AE0C8ADF2B4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6" name="テキスト ボックス 725">
          <a:extLst>
            <a:ext uri="{FF2B5EF4-FFF2-40B4-BE49-F238E27FC236}">
              <a16:creationId xmlns:a16="http://schemas.microsoft.com/office/drawing/2014/main" id="{02419F98-6613-4A0B-89C5-403147A4C66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7" name="直線コネクタ 726">
          <a:extLst>
            <a:ext uri="{FF2B5EF4-FFF2-40B4-BE49-F238E27FC236}">
              <a16:creationId xmlns:a16="http://schemas.microsoft.com/office/drawing/2014/main" id="{797B4B4A-4E8D-4CCF-B4E1-B1AD1D69EA0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消防施設】&#10;有形固定資産減価償却率グラフ枠">
          <a:extLst>
            <a:ext uri="{FF2B5EF4-FFF2-40B4-BE49-F238E27FC236}">
              <a16:creationId xmlns:a16="http://schemas.microsoft.com/office/drawing/2014/main" id="{2059D57C-0037-4D59-89BF-7CD08A2590C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29" name="直線コネクタ 728">
          <a:extLst>
            <a:ext uri="{FF2B5EF4-FFF2-40B4-BE49-F238E27FC236}">
              <a16:creationId xmlns:a16="http://schemas.microsoft.com/office/drawing/2014/main" id="{5F7EE157-857B-4970-9ED9-DA710227554E}"/>
            </a:ext>
          </a:extLst>
        </xdr:cNvPr>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0" name="【消防施設】&#10;有形固定資産減価償却率最小値テキスト">
          <a:extLst>
            <a:ext uri="{FF2B5EF4-FFF2-40B4-BE49-F238E27FC236}">
              <a16:creationId xmlns:a16="http://schemas.microsoft.com/office/drawing/2014/main" id="{6F876ACF-1E44-430F-99F4-46CF252D126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1" name="直線コネクタ 730">
          <a:extLst>
            <a:ext uri="{FF2B5EF4-FFF2-40B4-BE49-F238E27FC236}">
              <a16:creationId xmlns:a16="http://schemas.microsoft.com/office/drawing/2014/main" id="{E9C5D173-6800-47F6-A632-E68826987CE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32" name="【消防施設】&#10;有形固定資産減価償却率最大値テキスト">
          <a:extLst>
            <a:ext uri="{FF2B5EF4-FFF2-40B4-BE49-F238E27FC236}">
              <a16:creationId xmlns:a16="http://schemas.microsoft.com/office/drawing/2014/main" id="{3FFC6258-2D43-492A-B6D9-E077D1490E69}"/>
            </a:ext>
          </a:extLst>
        </xdr:cNvPr>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33" name="直線コネクタ 732">
          <a:extLst>
            <a:ext uri="{FF2B5EF4-FFF2-40B4-BE49-F238E27FC236}">
              <a16:creationId xmlns:a16="http://schemas.microsoft.com/office/drawing/2014/main" id="{679F3478-5830-4A33-A222-E16CB3A7B7A5}"/>
            </a:ext>
          </a:extLst>
        </xdr:cNvPr>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734" name="【消防施設】&#10;有形固定資産減価償却率平均値テキスト">
          <a:extLst>
            <a:ext uri="{FF2B5EF4-FFF2-40B4-BE49-F238E27FC236}">
              <a16:creationId xmlns:a16="http://schemas.microsoft.com/office/drawing/2014/main" id="{54513345-9F45-41EA-B9AE-3A21BB92E27A}"/>
            </a:ext>
          </a:extLst>
        </xdr:cNvPr>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35" name="フローチャート: 判断 734">
          <a:extLst>
            <a:ext uri="{FF2B5EF4-FFF2-40B4-BE49-F238E27FC236}">
              <a16:creationId xmlns:a16="http://schemas.microsoft.com/office/drawing/2014/main" id="{4880997A-8CB2-4E8A-B2B0-E4511344A593}"/>
            </a:ext>
          </a:extLst>
        </xdr:cNvPr>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36" name="フローチャート: 判断 735">
          <a:extLst>
            <a:ext uri="{FF2B5EF4-FFF2-40B4-BE49-F238E27FC236}">
              <a16:creationId xmlns:a16="http://schemas.microsoft.com/office/drawing/2014/main" id="{F48816EC-DC3D-407D-8E9B-79AEFC7006BF}"/>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37" name="フローチャート: 判断 736">
          <a:extLst>
            <a:ext uri="{FF2B5EF4-FFF2-40B4-BE49-F238E27FC236}">
              <a16:creationId xmlns:a16="http://schemas.microsoft.com/office/drawing/2014/main" id="{6958497E-E0D0-4E2D-9B3A-AEF3D16592D7}"/>
            </a:ext>
          </a:extLst>
        </xdr:cNvPr>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38" name="フローチャート: 判断 737">
          <a:extLst>
            <a:ext uri="{FF2B5EF4-FFF2-40B4-BE49-F238E27FC236}">
              <a16:creationId xmlns:a16="http://schemas.microsoft.com/office/drawing/2014/main" id="{FEF2C27D-1FFD-48EF-954D-65C68BDA565E}"/>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39" name="フローチャート: 判断 738">
          <a:extLst>
            <a:ext uri="{FF2B5EF4-FFF2-40B4-BE49-F238E27FC236}">
              <a16:creationId xmlns:a16="http://schemas.microsoft.com/office/drawing/2014/main" id="{F970D172-6AAE-4FB8-8236-CC8D2A8E2686}"/>
            </a:ext>
          </a:extLst>
        </xdr:cNvPr>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1ED80A55-E035-4799-B10E-8A731F6DF49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3C070628-E0B2-452D-9283-FFA95E33590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EADE59CE-6BFD-40E8-B051-F798477B660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3EB368EC-1F63-4C2B-89B4-7A67C5E16D7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70F948DF-A5D2-4E47-BF0F-D2A9C4AC278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72208</xdr:rowOff>
    </xdr:from>
    <xdr:to>
      <xdr:col>85</xdr:col>
      <xdr:colOff>177800</xdr:colOff>
      <xdr:row>81</xdr:row>
      <xdr:rowOff>2358</xdr:rowOff>
    </xdr:to>
    <xdr:sp macro="" textlink="">
      <xdr:nvSpPr>
        <xdr:cNvPr id="745" name="楕円 744">
          <a:extLst>
            <a:ext uri="{FF2B5EF4-FFF2-40B4-BE49-F238E27FC236}">
              <a16:creationId xmlns:a16="http://schemas.microsoft.com/office/drawing/2014/main" id="{B9883590-864F-4C08-8142-55970FCC15C4}"/>
            </a:ext>
          </a:extLst>
        </xdr:cNvPr>
        <xdr:cNvSpPr/>
      </xdr:nvSpPr>
      <xdr:spPr>
        <a:xfrm>
          <a:off x="16268700" y="137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95085</xdr:rowOff>
    </xdr:from>
    <xdr:ext cx="405111" cy="259045"/>
    <xdr:sp macro="" textlink="">
      <xdr:nvSpPr>
        <xdr:cNvPr id="746" name="【消防施設】&#10;有形固定資産減価償却率該当値テキスト">
          <a:extLst>
            <a:ext uri="{FF2B5EF4-FFF2-40B4-BE49-F238E27FC236}">
              <a16:creationId xmlns:a16="http://schemas.microsoft.com/office/drawing/2014/main" id="{EE59F4A6-9219-4C05-BEDC-1D771897281C}"/>
            </a:ext>
          </a:extLst>
        </xdr:cNvPr>
        <xdr:cNvSpPr txBox="1"/>
      </xdr:nvSpPr>
      <xdr:spPr>
        <a:xfrm>
          <a:off x="16357600" y="1363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28121</xdr:rowOff>
    </xdr:from>
    <xdr:to>
      <xdr:col>81</xdr:col>
      <xdr:colOff>101600</xdr:colOff>
      <xdr:row>80</xdr:row>
      <xdr:rowOff>129721</xdr:rowOff>
    </xdr:to>
    <xdr:sp macro="" textlink="">
      <xdr:nvSpPr>
        <xdr:cNvPr id="747" name="楕円 746">
          <a:extLst>
            <a:ext uri="{FF2B5EF4-FFF2-40B4-BE49-F238E27FC236}">
              <a16:creationId xmlns:a16="http://schemas.microsoft.com/office/drawing/2014/main" id="{F9631942-6FD1-4D84-BE42-B27BA1BB1111}"/>
            </a:ext>
          </a:extLst>
        </xdr:cNvPr>
        <xdr:cNvSpPr/>
      </xdr:nvSpPr>
      <xdr:spPr>
        <a:xfrm>
          <a:off x="154305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78921</xdr:rowOff>
    </xdr:from>
    <xdr:to>
      <xdr:col>85</xdr:col>
      <xdr:colOff>127000</xdr:colOff>
      <xdr:row>80</xdr:row>
      <xdr:rowOff>123008</xdr:rowOff>
    </xdr:to>
    <xdr:cxnSp macro="">
      <xdr:nvCxnSpPr>
        <xdr:cNvPr id="748" name="直線コネクタ 747">
          <a:extLst>
            <a:ext uri="{FF2B5EF4-FFF2-40B4-BE49-F238E27FC236}">
              <a16:creationId xmlns:a16="http://schemas.microsoft.com/office/drawing/2014/main" id="{4794D203-8B37-4FA8-AE83-4BCD610E42A5}"/>
            </a:ext>
          </a:extLst>
        </xdr:cNvPr>
        <xdr:cNvCxnSpPr/>
      </xdr:nvCxnSpPr>
      <xdr:spPr>
        <a:xfrm>
          <a:off x="15481300" y="1379492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160382</xdr:rowOff>
    </xdr:from>
    <xdr:to>
      <xdr:col>76</xdr:col>
      <xdr:colOff>165100</xdr:colOff>
      <xdr:row>80</xdr:row>
      <xdr:rowOff>90532</xdr:rowOff>
    </xdr:to>
    <xdr:sp macro="" textlink="">
      <xdr:nvSpPr>
        <xdr:cNvPr id="749" name="楕円 748">
          <a:extLst>
            <a:ext uri="{FF2B5EF4-FFF2-40B4-BE49-F238E27FC236}">
              <a16:creationId xmlns:a16="http://schemas.microsoft.com/office/drawing/2014/main" id="{EBC40945-9A2C-4D8A-9034-60F6D8EE16EB}"/>
            </a:ext>
          </a:extLst>
        </xdr:cNvPr>
        <xdr:cNvSpPr/>
      </xdr:nvSpPr>
      <xdr:spPr>
        <a:xfrm>
          <a:off x="14541500" y="13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39732</xdr:rowOff>
    </xdr:from>
    <xdr:to>
      <xdr:col>81</xdr:col>
      <xdr:colOff>50800</xdr:colOff>
      <xdr:row>80</xdr:row>
      <xdr:rowOff>78921</xdr:rowOff>
    </xdr:to>
    <xdr:cxnSp macro="">
      <xdr:nvCxnSpPr>
        <xdr:cNvPr id="750" name="直線コネクタ 749">
          <a:extLst>
            <a:ext uri="{FF2B5EF4-FFF2-40B4-BE49-F238E27FC236}">
              <a16:creationId xmlns:a16="http://schemas.microsoft.com/office/drawing/2014/main" id="{5E110FC1-D2B5-4228-A10A-C6C418E8B9F0}"/>
            </a:ext>
          </a:extLst>
        </xdr:cNvPr>
        <xdr:cNvCxnSpPr/>
      </xdr:nvCxnSpPr>
      <xdr:spPr>
        <a:xfrm>
          <a:off x="14592300" y="13755732"/>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99968</xdr:rowOff>
    </xdr:from>
    <xdr:to>
      <xdr:col>72</xdr:col>
      <xdr:colOff>38100</xdr:colOff>
      <xdr:row>80</xdr:row>
      <xdr:rowOff>30118</xdr:rowOff>
    </xdr:to>
    <xdr:sp macro="" textlink="">
      <xdr:nvSpPr>
        <xdr:cNvPr id="751" name="楕円 750">
          <a:extLst>
            <a:ext uri="{FF2B5EF4-FFF2-40B4-BE49-F238E27FC236}">
              <a16:creationId xmlns:a16="http://schemas.microsoft.com/office/drawing/2014/main" id="{B0F55F82-CE40-48CC-B3AB-C7B43D397AF4}"/>
            </a:ext>
          </a:extLst>
        </xdr:cNvPr>
        <xdr:cNvSpPr/>
      </xdr:nvSpPr>
      <xdr:spPr>
        <a:xfrm>
          <a:off x="136525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150768</xdr:rowOff>
    </xdr:from>
    <xdr:to>
      <xdr:col>76</xdr:col>
      <xdr:colOff>114300</xdr:colOff>
      <xdr:row>80</xdr:row>
      <xdr:rowOff>39732</xdr:rowOff>
    </xdr:to>
    <xdr:cxnSp macro="">
      <xdr:nvCxnSpPr>
        <xdr:cNvPr id="752" name="直線コネクタ 751">
          <a:extLst>
            <a:ext uri="{FF2B5EF4-FFF2-40B4-BE49-F238E27FC236}">
              <a16:creationId xmlns:a16="http://schemas.microsoft.com/office/drawing/2014/main" id="{992ECC56-E516-44EE-B498-86F1DC9F21C7}"/>
            </a:ext>
          </a:extLst>
        </xdr:cNvPr>
        <xdr:cNvCxnSpPr/>
      </xdr:nvCxnSpPr>
      <xdr:spPr>
        <a:xfrm>
          <a:off x="13703300" y="13695318"/>
          <a:ext cx="889000" cy="6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73842</xdr:rowOff>
    </xdr:from>
    <xdr:to>
      <xdr:col>67</xdr:col>
      <xdr:colOff>101600</xdr:colOff>
      <xdr:row>80</xdr:row>
      <xdr:rowOff>3992</xdr:rowOff>
    </xdr:to>
    <xdr:sp macro="" textlink="">
      <xdr:nvSpPr>
        <xdr:cNvPr id="753" name="楕円 752">
          <a:extLst>
            <a:ext uri="{FF2B5EF4-FFF2-40B4-BE49-F238E27FC236}">
              <a16:creationId xmlns:a16="http://schemas.microsoft.com/office/drawing/2014/main" id="{454D2B25-6190-4423-95B6-F4FD8A28C84A}"/>
            </a:ext>
          </a:extLst>
        </xdr:cNvPr>
        <xdr:cNvSpPr/>
      </xdr:nvSpPr>
      <xdr:spPr>
        <a:xfrm>
          <a:off x="12763500" y="1361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124642</xdr:rowOff>
    </xdr:from>
    <xdr:to>
      <xdr:col>71</xdr:col>
      <xdr:colOff>177800</xdr:colOff>
      <xdr:row>79</xdr:row>
      <xdr:rowOff>150768</xdr:rowOff>
    </xdr:to>
    <xdr:cxnSp macro="">
      <xdr:nvCxnSpPr>
        <xdr:cNvPr id="754" name="直線コネクタ 753">
          <a:extLst>
            <a:ext uri="{FF2B5EF4-FFF2-40B4-BE49-F238E27FC236}">
              <a16:creationId xmlns:a16="http://schemas.microsoft.com/office/drawing/2014/main" id="{00B84BAB-EF1F-48FF-819E-469EF0448E49}"/>
            </a:ext>
          </a:extLst>
        </xdr:cNvPr>
        <xdr:cNvCxnSpPr/>
      </xdr:nvCxnSpPr>
      <xdr:spPr>
        <a:xfrm>
          <a:off x="12814300" y="1366919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755" name="n_1aveValue【消防施設】&#10;有形固定資産減価償却率">
          <a:extLst>
            <a:ext uri="{FF2B5EF4-FFF2-40B4-BE49-F238E27FC236}">
              <a16:creationId xmlns:a16="http://schemas.microsoft.com/office/drawing/2014/main" id="{52A019C1-1111-4C9A-A7AB-03B7ED6ABD09}"/>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756" name="n_2aveValue【消防施設】&#10;有形固定資産減価償却率">
          <a:extLst>
            <a:ext uri="{FF2B5EF4-FFF2-40B4-BE49-F238E27FC236}">
              <a16:creationId xmlns:a16="http://schemas.microsoft.com/office/drawing/2014/main" id="{BFF13A96-FF45-41EA-9B69-8E881D409BF8}"/>
            </a:ext>
          </a:extLst>
        </xdr:cNvPr>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757" name="n_3aveValue【消防施設】&#10;有形固定資産減価償却率">
          <a:extLst>
            <a:ext uri="{FF2B5EF4-FFF2-40B4-BE49-F238E27FC236}">
              <a16:creationId xmlns:a16="http://schemas.microsoft.com/office/drawing/2014/main" id="{8548209A-7223-4592-9F6E-63AAFC6239A9}"/>
            </a:ext>
          </a:extLst>
        </xdr:cNvPr>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102888</xdr:rowOff>
    </xdr:from>
    <xdr:ext cx="405111" cy="259045"/>
    <xdr:sp macro="" textlink="">
      <xdr:nvSpPr>
        <xdr:cNvPr id="758" name="n_4aveValue【消防施設】&#10;有形固定資産減価償却率">
          <a:extLst>
            <a:ext uri="{FF2B5EF4-FFF2-40B4-BE49-F238E27FC236}">
              <a16:creationId xmlns:a16="http://schemas.microsoft.com/office/drawing/2014/main" id="{9FB8FE19-204E-40AA-A7B7-58A57AF4BA20}"/>
            </a:ext>
          </a:extLst>
        </xdr:cNvPr>
        <xdr:cNvSpPr txBox="1"/>
      </xdr:nvSpPr>
      <xdr:spPr>
        <a:xfrm>
          <a:off x="12611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146248</xdr:rowOff>
    </xdr:from>
    <xdr:ext cx="405111" cy="259045"/>
    <xdr:sp macro="" textlink="">
      <xdr:nvSpPr>
        <xdr:cNvPr id="759" name="n_1mainValue【消防施設】&#10;有形固定資産減価償却率">
          <a:extLst>
            <a:ext uri="{FF2B5EF4-FFF2-40B4-BE49-F238E27FC236}">
              <a16:creationId xmlns:a16="http://schemas.microsoft.com/office/drawing/2014/main" id="{EC10D45E-4EF5-4AD4-A42E-9B56B0F5110C}"/>
            </a:ext>
          </a:extLst>
        </xdr:cNvPr>
        <xdr:cNvSpPr txBox="1"/>
      </xdr:nvSpPr>
      <xdr:spPr>
        <a:xfrm>
          <a:off x="15266044" y="1351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107059</xdr:rowOff>
    </xdr:from>
    <xdr:ext cx="405111" cy="259045"/>
    <xdr:sp macro="" textlink="">
      <xdr:nvSpPr>
        <xdr:cNvPr id="760" name="n_2mainValue【消防施設】&#10;有形固定資産減価償却率">
          <a:extLst>
            <a:ext uri="{FF2B5EF4-FFF2-40B4-BE49-F238E27FC236}">
              <a16:creationId xmlns:a16="http://schemas.microsoft.com/office/drawing/2014/main" id="{8A872F9A-EA5A-4043-BEF8-D18E10E64BF6}"/>
            </a:ext>
          </a:extLst>
        </xdr:cNvPr>
        <xdr:cNvSpPr txBox="1"/>
      </xdr:nvSpPr>
      <xdr:spPr>
        <a:xfrm>
          <a:off x="14389744" y="1348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46645</xdr:rowOff>
    </xdr:from>
    <xdr:ext cx="405111" cy="259045"/>
    <xdr:sp macro="" textlink="">
      <xdr:nvSpPr>
        <xdr:cNvPr id="761" name="n_3mainValue【消防施設】&#10;有形固定資産減価償却率">
          <a:extLst>
            <a:ext uri="{FF2B5EF4-FFF2-40B4-BE49-F238E27FC236}">
              <a16:creationId xmlns:a16="http://schemas.microsoft.com/office/drawing/2014/main" id="{B1ED5E3B-B1D8-4A30-A36D-3CC82122F278}"/>
            </a:ext>
          </a:extLst>
        </xdr:cNvPr>
        <xdr:cNvSpPr txBox="1"/>
      </xdr:nvSpPr>
      <xdr:spPr>
        <a:xfrm>
          <a:off x="13500744" y="1341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20519</xdr:rowOff>
    </xdr:from>
    <xdr:ext cx="405111" cy="259045"/>
    <xdr:sp macro="" textlink="">
      <xdr:nvSpPr>
        <xdr:cNvPr id="762" name="n_4mainValue【消防施設】&#10;有形固定資産減価償却率">
          <a:extLst>
            <a:ext uri="{FF2B5EF4-FFF2-40B4-BE49-F238E27FC236}">
              <a16:creationId xmlns:a16="http://schemas.microsoft.com/office/drawing/2014/main" id="{18B01EA5-5690-46B7-9D51-F1F477D3DDED}"/>
            </a:ext>
          </a:extLst>
        </xdr:cNvPr>
        <xdr:cNvSpPr txBox="1"/>
      </xdr:nvSpPr>
      <xdr:spPr>
        <a:xfrm>
          <a:off x="12611744" y="1339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3" name="正方形/長方形 762">
          <a:extLst>
            <a:ext uri="{FF2B5EF4-FFF2-40B4-BE49-F238E27FC236}">
              <a16:creationId xmlns:a16="http://schemas.microsoft.com/office/drawing/2014/main" id="{B1309D46-65D8-4D6A-A458-8F4ED2062BA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4" name="正方形/長方形 763">
          <a:extLst>
            <a:ext uri="{FF2B5EF4-FFF2-40B4-BE49-F238E27FC236}">
              <a16:creationId xmlns:a16="http://schemas.microsoft.com/office/drawing/2014/main" id="{6992526B-FC58-4A88-A1F0-FA064039D47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5" name="正方形/長方形 764">
          <a:extLst>
            <a:ext uri="{FF2B5EF4-FFF2-40B4-BE49-F238E27FC236}">
              <a16:creationId xmlns:a16="http://schemas.microsoft.com/office/drawing/2014/main" id="{04056FF2-96B3-4BA3-A964-7E401D42ED0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6" name="正方形/長方形 765">
          <a:extLst>
            <a:ext uri="{FF2B5EF4-FFF2-40B4-BE49-F238E27FC236}">
              <a16:creationId xmlns:a16="http://schemas.microsoft.com/office/drawing/2014/main" id="{EB7FC154-A386-4146-8AAA-334FE3EDB16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7" name="正方形/長方形 766">
          <a:extLst>
            <a:ext uri="{FF2B5EF4-FFF2-40B4-BE49-F238E27FC236}">
              <a16:creationId xmlns:a16="http://schemas.microsoft.com/office/drawing/2014/main" id="{7113B180-B04A-42BB-9F91-BC7A5032BD4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8" name="正方形/長方形 767">
          <a:extLst>
            <a:ext uri="{FF2B5EF4-FFF2-40B4-BE49-F238E27FC236}">
              <a16:creationId xmlns:a16="http://schemas.microsoft.com/office/drawing/2014/main" id="{B8A02593-DD21-4147-AAA8-0F67B163499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9" name="正方形/長方形 768">
          <a:extLst>
            <a:ext uri="{FF2B5EF4-FFF2-40B4-BE49-F238E27FC236}">
              <a16:creationId xmlns:a16="http://schemas.microsoft.com/office/drawing/2014/main" id="{32BCF5D0-01E3-46CF-98D2-8F77934B646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0" name="正方形/長方形 769">
          <a:extLst>
            <a:ext uri="{FF2B5EF4-FFF2-40B4-BE49-F238E27FC236}">
              <a16:creationId xmlns:a16="http://schemas.microsoft.com/office/drawing/2014/main" id="{ED44466E-F071-4CBF-B29A-6502A430D53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1" name="テキスト ボックス 770">
          <a:extLst>
            <a:ext uri="{FF2B5EF4-FFF2-40B4-BE49-F238E27FC236}">
              <a16:creationId xmlns:a16="http://schemas.microsoft.com/office/drawing/2014/main" id="{C037ED5A-8BA4-442B-9741-E601317EBC4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2" name="直線コネクタ 771">
          <a:extLst>
            <a:ext uri="{FF2B5EF4-FFF2-40B4-BE49-F238E27FC236}">
              <a16:creationId xmlns:a16="http://schemas.microsoft.com/office/drawing/2014/main" id="{118A4EC3-FBCF-4268-AA63-3F433BD6E80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3" name="直線コネクタ 772">
          <a:extLst>
            <a:ext uri="{FF2B5EF4-FFF2-40B4-BE49-F238E27FC236}">
              <a16:creationId xmlns:a16="http://schemas.microsoft.com/office/drawing/2014/main" id="{F5C8E2AD-4C0E-4027-8429-782F5C0FBE0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4" name="テキスト ボックス 773">
          <a:extLst>
            <a:ext uri="{FF2B5EF4-FFF2-40B4-BE49-F238E27FC236}">
              <a16:creationId xmlns:a16="http://schemas.microsoft.com/office/drawing/2014/main" id="{EC7CE14F-A638-4231-8884-5961E3E65C1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5" name="直線コネクタ 774">
          <a:extLst>
            <a:ext uri="{FF2B5EF4-FFF2-40B4-BE49-F238E27FC236}">
              <a16:creationId xmlns:a16="http://schemas.microsoft.com/office/drawing/2014/main" id="{730C0512-A63D-49F8-8F52-8613796783B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6" name="テキスト ボックス 775">
          <a:extLst>
            <a:ext uri="{FF2B5EF4-FFF2-40B4-BE49-F238E27FC236}">
              <a16:creationId xmlns:a16="http://schemas.microsoft.com/office/drawing/2014/main" id="{2FA8FDD7-24D7-411D-B3B2-7C5E78D3E7E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7" name="直線コネクタ 776">
          <a:extLst>
            <a:ext uri="{FF2B5EF4-FFF2-40B4-BE49-F238E27FC236}">
              <a16:creationId xmlns:a16="http://schemas.microsoft.com/office/drawing/2014/main" id="{06125AE3-BF3C-4EA2-96B0-4CD0D50931F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78" name="テキスト ボックス 777">
          <a:extLst>
            <a:ext uri="{FF2B5EF4-FFF2-40B4-BE49-F238E27FC236}">
              <a16:creationId xmlns:a16="http://schemas.microsoft.com/office/drawing/2014/main" id="{E7629994-A829-441F-8BE9-87BE50937F6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79" name="直線コネクタ 778">
          <a:extLst>
            <a:ext uri="{FF2B5EF4-FFF2-40B4-BE49-F238E27FC236}">
              <a16:creationId xmlns:a16="http://schemas.microsoft.com/office/drawing/2014/main" id="{1A600FED-17B4-4354-9A72-2661C09B376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0" name="テキスト ボックス 779">
          <a:extLst>
            <a:ext uri="{FF2B5EF4-FFF2-40B4-BE49-F238E27FC236}">
              <a16:creationId xmlns:a16="http://schemas.microsoft.com/office/drawing/2014/main" id="{1D7F5DEC-C8EA-435A-99D7-0507B85FDAA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1" name="直線コネクタ 780">
          <a:extLst>
            <a:ext uri="{FF2B5EF4-FFF2-40B4-BE49-F238E27FC236}">
              <a16:creationId xmlns:a16="http://schemas.microsoft.com/office/drawing/2014/main" id="{09F2B678-0792-4BDC-9A05-A2851AB3CB7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2" name="テキスト ボックス 781">
          <a:extLst>
            <a:ext uri="{FF2B5EF4-FFF2-40B4-BE49-F238E27FC236}">
              <a16:creationId xmlns:a16="http://schemas.microsoft.com/office/drawing/2014/main" id="{9D3269A3-7579-4FC8-88A4-884D61DAFFF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3" name="【消防施設】&#10;一人当たり面積グラフ枠">
          <a:extLst>
            <a:ext uri="{FF2B5EF4-FFF2-40B4-BE49-F238E27FC236}">
              <a16:creationId xmlns:a16="http://schemas.microsoft.com/office/drawing/2014/main" id="{E22EBFBB-C8AB-4A1D-8A5C-583FBB4EB84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84" name="直線コネクタ 783">
          <a:extLst>
            <a:ext uri="{FF2B5EF4-FFF2-40B4-BE49-F238E27FC236}">
              <a16:creationId xmlns:a16="http://schemas.microsoft.com/office/drawing/2014/main" id="{25CD1398-F874-4867-8812-E50FBBBB8EEF}"/>
            </a:ext>
          </a:extLst>
        </xdr:cNvPr>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85" name="【消防施設】&#10;一人当たり面積最小値テキスト">
          <a:extLst>
            <a:ext uri="{FF2B5EF4-FFF2-40B4-BE49-F238E27FC236}">
              <a16:creationId xmlns:a16="http://schemas.microsoft.com/office/drawing/2014/main" id="{F01C9339-4928-4091-AD36-6051D160D33B}"/>
            </a:ext>
          </a:extLst>
        </xdr:cNvPr>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86" name="直線コネクタ 785">
          <a:extLst>
            <a:ext uri="{FF2B5EF4-FFF2-40B4-BE49-F238E27FC236}">
              <a16:creationId xmlns:a16="http://schemas.microsoft.com/office/drawing/2014/main" id="{1FB50BD6-BEDC-4B4B-9D40-168EDE5562DE}"/>
            </a:ext>
          </a:extLst>
        </xdr:cNvPr>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87" name="【消防施設】&#10;一人当たり面積最大値テキスト">
          <a:extLst>
            <a:ext uri="{FF2B5EF4-FFF2-40B4-BE49-F238E27FC236}">
              <a16:creationId xmlns:a16="http://schemas.microsoft.com/office/drawing/2014/main" id="{20EE4E42-0BF5-4BED-A199-B3C639D23855}"/>
            </a:ext>
          </a:extLst>
        </xdr:cNvPr>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88" name="直線コネクタ 787">
          <a:extLst>
            <a:ext uri="{FF2B5EF4-FFF2-40B4-BE49-F238E27FC236}">
              <a16:creationId xmlns:a16="http://schemas.microsoft.com/office/drawing/2014/main" id="{33611E96-9F64-45A4-B102-755302A98BB1}"/>
            </a:ext>
          </a:extLst>
        </xdr:cNvPr>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789" name="【消防施設】&#10;一人当たり面積平均値テキスト">
          <a:extLst>
            <a:ext uri="{FF2B5EF4-FFF2-40B4-BE49-F238E27FC236}">
              <a16:creationId xmlns:a16="http://schemas.microsoft.com/office/drawing/2014/main" id="{C446E5A9-9219-4128-9AF6-878BBEB184C4}"/>
            </a:ext>
          </a:extLst>
        </xdr:cNvPr>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90" name="フローチャート: 判断 789">
          <a:extLst>
            <a:ext uri="{FF2B5EF4-FFF2-40B4-BE49-F238E27FC236}">
              <a16:creationId xmlns:a16="http://schemas.microsoft.com/office/drawing/2014/main" id="{39A9EBEE-9329-4756-A4AF-90D3FE67C463}"/>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91" name="フローチャート: 判断 790">
          <a:extLst>
            <a:ext uri="{FF2B5EF4-FFF2-40B4-BE49-F238E27FC236}">
              <a16:creationId xmlns:a16="http://schemas.microsoft.com/office/drawing/2014/main" id="{E6962B5D-9F48-4BB0-B775-C09C29EA8EA3}"/>
            </a:ext>
          </a:extLst>
        </xdr:cNvPr>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92" name="フローチャート: 判断 791">
          <a:extLst>
            <a:ext uri="{FF2B5EF4-FFF2-40B4-BE49-F238E27FC236}">
              <a16:creationId xmlns:a16="http://schemas.microsoft.com/office/drawing/2014/main" id="{8D764E35-79B3-4046-A2C9-A78747A68FB7}"/>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93" name="フローチャート: 判断 792">
          <a:extLst>
            <a:ext uri="{FF2B5EF4-FFF2-40B4-BE49-F238E27FC236}">
              <a16:creationId xmlns:a16="http://schemas.microsoft.com/office/drawing/2014/main" id="{1FDB474F-B4F1-4FAC-91E0-D476328BB6B7}"/>
            </a:ext>
          </a:extLst>
        </xdr:cNvPr>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94" name="フローチャート: 判断 793">
          <a:extLst>
            <a:ext uri="{FF2B5EF4-FFF2-40B4-BE49-F238E27FC236}">
              <a16:creationId xmlns:a16="http://schemas.microsoft.com/office/drawing/2014/main" id="{FB419E06-FB20-4CFD-8539-2FD835A0937D}"/>
            </a:ext>
          </a:extLst>
        </xdr:cNvPr>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5" name="テキスト ボックス 794">
          <a:extLst>
            <a:ext uri="{FF2B5EF4-FFF2-40B4-BE49-F238E27FC236}">
              <a16:creationId xmlns:a16="http://schemas.microsoft.com/office/drawing/2014/main" id="{8E496746-E20F-4793-851E-C81494812E8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6" name="テキスト ボックス 795">
          <a:extLst>
            <a:ext uri="{FF2B5EF4-FFF2-40B4-BE49-F238E27FC236}">
              <a16:creationId xmlns:a16="http://schemas.microsoft.com/office/drawing/2014/main" id="{F345D98F-B882-4B7F-85A7-7543377A64B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7" name="テキスト ボックス 796">
          <a:extLst>
            <a:ext uri="{FF2B5EF4-FFF2-40B4-BE49-F238E27FC236}">
              <a16:creationId xmlns:a16="http://schemas.microsoft.com/office/drawing/2014/main" id="{D8E97F01-BA5C-4E2F-85A2-863F08F8D26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8" name="テキスト ボックス 797">
          <a:extLst>
            <a:ext uri="{FF2B5EF4-FFF2-40B4-BE49-F238E27FC236}">
              <a16:creationId xmlns:a16="http://schemas.microsoft.com/office/drawing/2014/main" id="{CC81612E-6AC7-4956-9561-47377D72990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9" name="テキスト ボックス 798">
          <a:extLst>
            <a:ext uri="{FF2B5EF4-FFF2-40B4-BE49-F238E27FC236}">
              <a16:creationId xmlns:a16="http://schemas.microsoft.com/office/drawing/2014/main" id="{26F46BBE-ED6F-4FDE-A06E-AB907579378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137261</xdr:rowOff>
    </xdr:from>
    <xdr:to>
      <xdr:col>116</xdr:col>
      <xdr:colOff>114300</xdr:colOff>
      <xdr:row>85</xdr:row>
      <xdr:rowOff>67411</xdr:rowOff>
    </xdr:to>
    <xdr:sp macro="" textlink="">
      <xdr:nvSpPr>
        <xdr:cNvPr id="800" name="楕円 799">
          <a:extLst>
            <a:ext uri="{FF2B5EF4-FFF2-40B4-BE49-F238E27FC236}">
              <a16:creationId xmlns:a16="http://schemas.microsoft.com/office/drawing/2014/main" id="{B2C0BB9B-4763-4528-A597-F811DADE709F}"/>
            </a:ext>
          </a:extLst>
        </xdr:cNvPr>
        <xdr:cNvSpPr/>
      </xdr:nvSpPr>
      <xdr:spPr>
        <a:xfrm>
          <a:off x="22110700" y="1453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160138</xdr:rowOff>
    </xdr:from>
    <xdr:ext cx="469744" cy="259045"/>
    <xdr:sp macro="" textlink="">
      <xdr:nvSpPr>
        <xdr:cNvPr id="801" name="【消防施設】&#10;一人当たり面積該当値テキスト">
          <a:extLst>
            <a:ext uri="{FF2B5EF4-FFF2-40B4-BE49-F238E27FC236}">
              <a16:creationId xmlns:a16="http://schemas.microsoft.com/office/drawing/2014/main" id="{D975A5E3-89AC-4C5D-A334-344670EF958B}"/>
            </a:ext>
          </a:extLst>
        </xdr:cNvPr>
        <xdr:cNvSpPr txBox="1"/>
      </xdr:nvSpPr>
      <xdr:spPr>
        <a:xfrm>
          <a:off x="22199600" y="1439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140005</xdr:rowOff>
    </xdr:from>
    <xdr:to>
      <xdr:col>112</xdr:col>
      <xdr:colOff>38100</xdr:colOff>
      <xdr:row>85</xdr:row>
      <xdr:rowOff>70155</xdr:rowOff>
    </xdr:to>
    <xdr:sp macro="" textlink="">
      <xdr:nvSpPr>
        <xdr:cNvPr id="802" name="楕円 801">
          <a:extLst>
            <a:ext uri="{FF2B5EF4-FFF2-40B4-BE49-F238E27FC236}">
              <a16:creationId xmlns:a16="http://schemas.microsoft.com/office/drawing/2014/main" id="{21007796-4711-49E1-ADDD-5AA16DDFACAB}"/>
            </a:ext>
          </a:extLst>
        </xdr:cNvPr>
        <xdr:cNvSpPr/>
      </xdr:nvSpPr>
      <xdr:spPr>
        <a:xfrm>
          <a:off x="21272500" y="1454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16611</xdr:rowOff>
    </xdr:from>
    <xdr:to>
      <xdr:col>116</xdr:col>
      <xdr:colOff>63500</xdr:colOff>
      <xdr:row>85</xdr:row>
      <xdr:rowOff>19355</xdr:rowOff>
    </xdr:to>
    <xdr:cxnSp macro="">
      <xdr:nvCxnSpPr>
        <xdr:cNvPr id="803" name="直線コネクタ 802">
          <a:extLst>
            <a:ext uri="{FF2B5EF4-FFF2-40B4-BE49-F238E27FC236}">
              <a16:creationId xmlns:a16="http://schemas.microsoft.com/office/drawing/2014/main" id="{D2906AF4-63D7-4D36-BBB6-8898FB1A7DAC}"/>
            </a:ext>
          </a:extLst>
        </xdr:cNvPr>
        <xdr:cNvCxnSpPr/>
      </xdr:nvCxnSpPr>
      <xdr:spPr>
        <a:xfrm flipV="1">
          <a:off x="21323300" y="14589861"/>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143663</xdr:rowOff>
    </xdr:from>
    <xdr:to>
      <xdr:col>107</xdr:col>
      <xdr:colOff>101600</xdr:colOff>
      <xdr:row>85</xdr:row>
      <xdr:rowOff>73813</xdr:rowOff>
    </xdr:to>
    <xdr:sp macro="" textlink="">
      <xdr:nvSpPr>
        <xdr:cNvPr id="804" name="楕円 803">
          <a:extLst>
            <a:ext uri="{FF2B5EF4-FFF2-40B4-BE49-F238E27FC236}">
              <a16:creationId xmlns:a16="http://schemas.microsoft.com/office/drawing/2014/main" id="{6238EA5B-D575-4D3C-9099-D5CB75752F2D}"/>
            </a:ext>
          </a:extLst>
        </xdr:cNvPr>
        <xdr:cNvSpPr/>
      </xdr:nvSpPr>
      <xdr:spPr>
        <a:xfrm>
          <a:off x="20383500" y="1454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19355</xdr:rowOff>
    </xdr:from>
    <xdr:to>
      <xdr:col>111</xdr:col>
      <xdr:colOff>177800</xdr:colOff>
      <xdr:row>85</xdr:row>
      <xdr:rowOff>23013</xdr:rowOff>
    </xdr:to>
    <xdr:cxnSp macro="">
      <xdr:nvCxnSpPr>
        <xdr:cNvPr id="805" name="直線コネクタ 804">
          <a:extLst>
            <a:ext uri="{FF2B5EF4-FFF2-40B4-BE49-F238E27FC236}">
              <a16:creationId xmlns:a16="http://schemas.microsoft.com/office/drawing/2014/main" id="{9DCB1EC3-9E28-4C02-8B9B-8108838520D7}"/>
            </a:ext>
          </a:extLst>
        </xdr:cNvPr>
        <xdr:cNvCxnSpPr/>
      </xdr:nvCxnSpPr>
      <xdr:spPr>
        <a:xfrm flipV="1">
          <a:off x="20434300" y="1459260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806" name="楕円 805">
          <a:extLst>
            <a:ext uri="{FF2B5EF4-FFF2-40B4-BE49-F238E27FC236}">
              <a16:creationId xmlns:a16="http://schemas.microsoft.com/office/drawing/2014/main" id="{012AC876-992A-48F3-A80B-823A69AE00AE}"/>
            </a:ext>
          </a:extLst>
        </xdr:cNvPr>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23013</xdr:rowOff>
    </xdr:from>
    <xdr:to>
      <xdr:col>107</xdr:col>
      <xdr:colOff>50800</xdr:colOff>
      <xdr:row>85</xdr:row>
      <xdr:rowOff>26670</xdr:rowOff>
    </xdr:to>
    <xdr:cxnSp macro="">
      <xdr:nvCxnSpPr>
        <xdr:cNvPr id="807" name="直線コネクタ 806">
          <a:extLst>
            <a:ext uri="{FF2B5EF4-FFF2-40B4-BE49-F238E27FC236}">
              <a16:creationId xmlns:a16="http://schemas.microsoft.com/office/drawing/2014/main" id="{F193ED27-23F7-46B8-8AF8-4050472A371C}"/>
            </a:ext>
          </a:extLst>
        </xdr:cNvPr>
        <xdr:cNvCxnSpPr/>
      </xdr:nvCxnSpPr>
      <xdr:spPr>
        <a:xfrm flipV="1">
          <a:off x="19545300" y="1459626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153721</xdr:rowOff>
    </xdr:from>
    <xdr:to>
      <xdr:col>98</xdr:col>
      <xdr:colOff>38100</xdr:colOff>
      <xdr:row>85</xdr:row>
      <xdr:rowOff>83871</xdr:rowOff>
    </xdr:to>
    <xdr:sp macro="" textlink="">
      <xdr:nvSpPr>
        <xdr:cNvPr id="808" name="楕円 807">
          <a:extLst>
            <a:ext uri="{FF2B5EF4-FFF2-40B4-BE49-F238E27FC236}">
              <a16:creationId xmlns:a16="http://schemas.microsoft.com/office/drawing/2014/main" id="{4A62BCF5-3084-4919-BCD7-4913A497480A}"/>
            </a:ext>
          </a:extLst>
        </xdr:cNvPr>
        <xdr:cNvSpPr/>
      </xdr:nvSpPr>
      <xdr:spPr>
        <a:xfrm>
          <a:off x="18605500" y="1455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26670</xdr:rowOff>
    </xdr:from>
    <xdr:to>
      <xdr:col>102</xdr:col>
      <xdr:colOff>114300</xdr:colOff>
      <xdr:row>85</xdr:row>
      <xdr:rowOff>33071</xdr:rowOff>
    </xdr:to>
    <xdr:cxnSp macro="">
      <xdr:nvCxnSpPr>
        <xdr:cNvPr id="809" name="直線コネクタ 808">
          <a:extLst>
            <a:ext uri="{FF2B5EF4-FFF2-40B4-BE49-F238E27FC236}">
              <a16:creationId xmlns:a16="http://schemas.microsoft.com/office/drawing/2014/main" id="{4A96A39F-5EBA-4425-91FE-D9A8AEF677B0}"/>
            </a:ext>
          </a:extLst>
        </xdr:cNvPr>
        <xdr:cNvCxnSpPr/>
      </xdr:nvCxnSpPr>
      <xdr:spPr>
        <a:xfrm flipV="1">
          <a:off x="18656300" y="1459992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810" name="n_1aveValue【消防施設】&#10;一人当たり面積">
          <a:extLst>
            <a:ext uri="{FF2B5EF4-FFF2-40B4-BE49-F238E27FC236}">
              <a16:creationId xmlns:a16="http://schemas.microsoft.com/office/drawing/2014/main" id="{6F098ADD-2A99-4C84-84C4-4B8904C2722A}"/>
            </a:ext>
          </a:extLst>
        </xdr:cNvPr>
        <xdr:cNvSpPr txBox="1"/>
      </xdr:nvSpPr>
      <xdr:spPr>
        <a:xfrm>
          <a:off x="21075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811" name="n_2aveValue【消防施設】&#10;一人当たり面積">
          <a:extLst>
            <a:ext uri="{FF2B5EF4-FFF2-40B4-BE49-F238E27FC236}">
              <a16:creationId xmlns:a16="http://schemas.microsoft.com/office/drawing/2014/main" id="{A7D893F6-148E-425F-8F31-358BD8645AE9}"/>
            </a:ext>
          </a:extLst>
        </xdr:cNvPr>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812" name="n_3aveValue【消防施設】&#10;一人当たり面積">
          <a:extLst>
            <a:ext uri="{FF2B5EF4-FFF2-40B4-BE49-F238E27FC236}">
              <a16:creationId xmlns:a16="http://schemas.microsoft.com/office/drawing/2014/main" id="{18AA217E-724B-4E9D-9191-9F6CAF7E0EEE}"/>
            </a:ext>
          </a:extLst>
        </xdr:cNvPr>
        <xdr:cNvSpPr txBox="1"/>
      </xdr:nvSpPr>
      <xdr:spPr>
        <a:xfrm>
          <a:off x="19310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115231</xdr:rowOff>
    </xdr:from>
    <xdr:ext cx="469744" cy="259045"/>
    <xdr:sp macro="" textlink="">
      <xdr:nvSpPr>
        <xdr:cNvPr id="813" name="n_4aveValue【消防施設】&#10;一人当たり面積">
          <a:extLst>
            <a:ext uri="{FF2B5EF4-FFF2-40B4-BE49-F238E27FC236}">
              <a16:creationId xmlns:a16="http://schemas.microsoft.com/office/drawing/2014/main" id="{D0DAFD26-048E-42EF-96C8-30ED075E679A}"/>
            </a:ext>
          </a:extLst>
        </xdr:cNvPr>
        <xdr:cNvSpPr txBox="1"/>
      </xdr:nvSpPr>
      <xdr:spPr>
        <a:xfrm>
          <a:off x="18421427" y="1468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86682</xdr:rowOff>
    </xdr:from>
    <xdr:ext cx="469744" cy="259045"/>
    <xdr:sp macro="" textlink="">
      <xdr:nvSpPr>
        <xdr:cNvPr id="814" name="n_1mainValue【消防施設】&#10;一人当たり面積">
          <a:extLst>
            <a:ext uri="{FF2B5EF4-FFF2-40B4-BE49-F238E27FC236}">
              <a16:creationId xmlns:a16="http://schemas.microsoft.com/office/drawing/2014/main" id="{A91712DA-C0FB-455E-B66C-8C4040CE29F9}"/>
            </a:ext>
          </a:extLst>
        </xdr:cNvPr>
        <xdr:cNvSpPr txBox="1"/>
      </xdr:nvSpPr>
      <xdr:spPr>
        <a:xfrm>
          <a:off x="21075727" y="1431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90340</xdr:rowOff>
    </xdr:from>
    <xdr:ext cx="469744" cy="259045"/>
    <xdr:sp macro="" textlink="">
      <xdr:nvSpPr>
        <xdr:cNvPr id="815" name="n_2mainValue【消防施設】&#10;一人当たり面積">
          <a:extLst>
            <a:ext uri="{FF2B5EF4-FFF2-40B4-BE49-F238E27FC236}">
              <a16:creationId xmlns:a16="http://schemas.microsoft.com/office/drawing/2014/main" id="{E0486B42-C0C0-4978-BFAD-D9747D08EF42}"/>
            </a:ext>
          </a:extLst>
        </xdr:cNvPr>
        <xdr:cNvSpPr txBox="1"/>
      </xdr:nvSpPr>
      <xdr:spPr>
        <a:xfrm>
          <a:off x="20199427" y="143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816" name="n_3mainValue【消防施設】&#10;一人当たり面積">
          <a:extLst>
            <a:ext uri="{FF2B5EF4-FFF2-40B4-BE49-F238E27FC236}">
              <a16:creationId xmlns:a16="http://schemas.microsoft.com/office/drawing/2014/main" id="{66192A59-26FB-4606-8B2F-9D9D50126387}"/>
            </a:ext>
          </a:extLst>
        </xdr:cNvPr>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100398</xdr:rowOff>
    </xdr:from>
    <xdr:ext cx="469744" cy="259045"/>
    <xdr:sp macro="" textlink="">
      <xdr:nvSpPr>
        <xdr:cNvPr id="817" name="n_4mainValue【消防施設】&#10;一人当たり面積">
          <a:extLst>
            <a:ext uri="{FF2B5EF4-FFF2-40B4-BE49-F238E27FC236}">
              <a16:creationId xmlns:a16="http://schemas.microsoft.com/office/drawing/2014/main" id="{C1F7325C-7ED4-4936-84BE-6EC35072EAFD}"/>
            </a:ext>
          </a:extLst>
        </xdr:cNvPr>
        <xdr:cNvSpPr txBox="1"/>
      </xdr:nvSpPr>
      <xdr:spPr>
        <a:xfrm>
          <a:off x="18421427" y="1433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8" name="正方形/長方形 817">
          <a:extLst>
            <a:ext uri="{FF2B5EF4-FFF2-40B4-BE49-F238E27FC236}">
              <a16:creationId xmlns:a16="http://schemas.microsoft.com/office/drawing/2014/main" id="{B6E3C00B-8E19-45A9-89D4-146C9E1B898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9" name="正方形/長方形 818">
          <a:extLst>
            <a:ext uri="{FF2B5EF4-FFF2-40B4-BE49-F238E27FC236}">
              <a16:creationId xmlns:a16="http://schemas.microsoft.com/office/drawing/2014/main" id="{957C60AA-25B1-40D0-9322-726FD4992CA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0" name="正方形/長方形 819">
          <a:extLst>
            <a:ext uri="{FF2B5EF4-FFF2-40B4-BE49-F238E27FC236}">
              <a16:creationId xmlns:a16="http://schemas.microsoft.com/office/drawing/2014/main" id="{58EFDE97-AFBB-47D0-8A5C-CCF39DFF6A1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1" name="正方形/長方形 820">
          <a:extLst>
            <a:ext uri="{FF2B5EF4-FFF2-40B4-BE49-F238E27FC236}">
              <a16:creationId xmlns:a16="http://schemas.microsoft.com/office/drawing/2014/main" id="{5C511C8E-61B3-40EC-8C50-E22E57B7338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2" name="正方形/長方形 821">
          <a:extLst>
            <a:ext uri="{FF2B5EF4-FFF2-40B4-BE49-F238E27FC236}">
              <a16:creationId xmlns:a16="http://schemas.microsoft.com/office/drawing/2014/main" id="{4DE0E411-A593-4020-A21D-D587B183A87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3" name="正方形/長方形 822">
          <a:extLst>
            <a:ext uri="{FF2B5EF4-FFF2-40B4-BE49-F238E27FC236}">
              <a16:creationId xmlns:a16="http://schemas.microsoft.com/office/drawing/2014/main" id="{55561240-2FA9-4DDC-A9A5-E8C338CF565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4" name="正方形/長方形 823">
          <a:extLst>
            <a:ext uri="{FF2B5EF4-FFF2-40B4-BE49-F238E27FC236}">
              <a16:creationId xmlns:a16="http://schemas.microsoft.com/office/drawing/2014/main" id="{30918C86-283A-4E1F-A0CA-D0116802B9B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5" name="正方形/長方形 824">
          <a:extLst>
            <a:ext uri="{FF2B5EF4-FFF2-40B4-BE49-F238E27FC236}">
              <a16:creationId xmlns:a16="http://schemas.microsoft.com/office/drawing/2014/main" id="{98613F16-6B02-4F75-B9E1-72CFA6E010B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6" name="テキスト ボックス 825">
          <a:extLst>
            <a:ext uri="{FF2B5EF4-FFF2-40B4-BE49-F238E27FC236}">
              <a16:creationId xmlns:a16="http://schemas.microsoft.com/office/drawing/2014/main" id="{A6C3D5B2-80D5-425E-B243-715518D9F42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7" name="直線コネクタ 826">
          <a:extLst>
            <a:ext uri="{FF2B5EF4-FFF2-40B4-BE49-F238E27FC236}">
              <a16:creationId xmlns:a16="http://schemas.microsoft.com/office/drawing/2014/main" id="{2B87CFA6-398F-467F-929D-4B139A14ADF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8" name="テキスト ボックス 827">
          <a:extLst>
            <a:ext uri="{FF2B5EF4-FFF2-40B4-BE49-F238E27FC236}">
              <a16:creationId xmlns:a16="http://schemas.microsoft.com/office/drawing/2014/main" id="{4E555523-2019-4888-B1FF-86F4509D35D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9" name="直線コネクタ 828">
          <a:extLst>
            <a:ext uri="{FF2B5EF4-FFF2-40B4-BE49-F238E27FC236}">
              <a16:creationId xmlns:a16="http://schemas.microsoft.com/office/drawing/2014/main" id="{D53FA0BA-E3DE-4CED-8979-D57668B03D3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0" name="テキスト ボックス 829">
          <a:extLst>
            <a:ext uri="{FF2B5EF4-FFF2-40B4-BE49-F238E27FC236}">
              <a16:creationId xmlns:a16="http://schemas.microsoft.com/office/drawing/2014/main" id="{969BD7F2-C298-437A-9BDF-ACAD8EBF5C0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1" name="直線コネクタ 830">
          <a:extLst>
            <a:ext uri="{FF2B5EF4-FFF2-40B4-BE49-F238E27FC236}">
              <a16:creationId xmlns:a16="http://schemas.microsoft.com/office/drawing/2014/main" id="{D36483A2-049D-4D04-82C6-D16AB00D473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2" name="テキスト ボックス 831">
          <a:extLst>
            <a:ext uri="{FF2B5EF4-FFF2-40B4-BE49-F238E27FC236}">
              <a16:creationId xmlns:a16="http://schemas.microsoft.com/office/drawing/2014/main" id="{7790C52A-E786-49E0-AD35-6A94091F4FA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3" name="直線コネクタ 832">
          <a:extLst>
            <a:ext uri="{FF2B5EF4-FFF2-40B4-BE49-F238E27FC236}">
              <a16:creationId xmlns:a16="http://schemas.microsoft.com/office/drawing/2014/main" id="{27278EE6-4FA8-4344-A1F5-B7852529709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4" name="テキスト ボックス 833">
          <a:extLst>
            <a:ext uri="{FF2B5EF4-FFF2-40B4-BE49-F238E27FC236}">
              <a16:creationId xmlns:a16="http://schemas.microsoft.com/office/drawing/2014/main" id="{D7A2ECDF-5CDF-44B1-A394-9C477BA10D5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5" name="直線コネクタ 834">
          <a:extLst>
            <a:ext uri="{FF2B5EF4-FFF2-40B4-BE49-F238E27FC236}">
              <a16:creationId xmlns:a16="http://schemas.microsoft.com/office/drawing/2014/main" id="{35D60C6E-E37A-44EA-8A50-503B3D90F41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6" name="テキスト ボックス 835">
          <a:extLst>
            <a:ext uri="{FF2B5EF4-FFF2-40B4-BE49-F238E27FC236}">
              <a16:creationId xmlns:a16="http://schemas.microsoft.com/office/drawing/2014/main" id="{96D04356-31E8-49EB-9C55-E64486A78FE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7" name="直線コネクタ 836">
          <a:extLst>
            <a:ext uri="{FF2B5EF4-FFF2-40B4-BE49-F238E27FC236}">
              <a16:creationId xmlns:a16="http://schemas.microsoft.com/office/drawing/2014/main" id="{6A4B6513-6FD5-41EB-9D52-04A44D3D808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8" name="テキスト ボックス 837">
          <a:extLst>
            <a:ext uri="{FF2B5EF4-FFF2-40B4-BE49-F238E27FC236}">
              <a16:creationId xmlns:a16="http://schemas.microsoft.com/office/drawing/2014/main" id="{E5DF7998-5DE3-4AF5-AFD8-5231F0D5A8D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9" name="直線コネクタ 838">
          <a:extLst>
            <a:ext uri="{FF2B5EF4-FFF2-40B4-BE49-F238E27FC236}">
              <a16:creationId xmlns:a16="http://schemas.microsoft.com/office/drawing/2014/main" id="{088EC88C-ED3D-4790-9C60-185D0FADD33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0" name="テキスト ボックス 839">
          <a:extLst>
            <a:ext uri="{FF2B5EF4-FFF2-40B4-BE49-F238E27FC236}">
              <a16:creationId xmlns:a16="http://schemas.microsoft.com/office/drawing/2014/main" id="{88AC1219-F2D2-4552-99E6-B371CCD830B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1" name="直線コネクタ 840">
          <a:extLst>
            <a:ext uri="{FF2B5EF4-FFF2-40B4-BE49-F238E27FC236}">
              <a16:creationId xmlns:a16="http://schemas.microsoft.com/office/drawing/2014/main" id="{3C0A4F7F-1FB5-477D-97C2-116ECDAB59D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庁舎】&#10;有形固定資産減価償却率グラフ枠">
          <a:extLst>
            <a:ext uri="{FF2B5EF4-FFF2-40B4-BE49-F238E27FC236}">
              <a16:creationId xmlns:a16="http://schemas.microsoft.com/office/drawing/2014/main" id="{6B6F1FCE-6763-4867-93C4-14DBC32FB45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43" name="直線コネクタ 842">
          <a:extLst>
            <a:ext uri="{FF2B5EF4-FFF2-40B4-BE49-F238E27FC236}">
              <a16:creationId xmlns:a16="http://schemas.microsoft.com/office/drawing/2014/main" id="{4F5155FD-6A6D-485A-B53B-8793320D5BDD}"/>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4" name="【庁舎】&#10;有形固定資産減価償却率最小値テキスト">
          <a:extLst>
            <a:ext uri="{FF2B5EF4-FFF2-40B4-BE49-F238E27FC236}">
              <a16:creationId xmlns:a16="http://schemas.microsoft.com/office/drawing/2014/main" id="{267479DC-DB63-4CD8-8088-F780B6F6ECF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5" name="直線コネクタ 844">
          <a:extLst>
            <a:ext uri="{FF2B5EF4-FFF2-40B4-BE49-F238E27FC236}">
              <a16:creationId xmlns:a16="http://schemas.microsoft.com/office/drawing/2014/main" id="{85E66911-1CB1-4E8E-AB30-748080BD908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46" name="【庁舎】&#10;有形固定資産減価償却率最大値テキスト">
          <a:extLst>
            <a:ext uri="{FF2B5EF4-FFF2-40B4-BE49-F238E27FC236}">
              <a16:creationId xmlns:a16="http://schemas.microsoft.com/office/drawing/2014/main" id="{C041A038-3B01-41E8-9A0F-5E3444058D99}"/>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47" name="直線コネクタ 846">
          <a:extLst>
            <a:ext uri="{FF2B5EF4-FFF2-40B4-BE49-F238E27FC236}">
              <a16:creationId xmlns:a16="http://schemas.microsoft.com/office/drawing/2014/main" id="{42A1075F-5AFF-44F0-8273-36168EEAEC20}"/>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48" name="【庁舎】&#10;有形固定資産減価償却率平均値テキスト">
          <a:extLst>
            <a:ext uri="{FF2B5EF4-FFF2-40B4-BE49-F238E27FC236}">
              <a16:creationId xmlns:a16="http://schemas.microsoft.com/office/drawing/2014/main" id="{4F3114B6-C28B-40CE-BB61-DEC3F3E9C624}"/>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49" name="フローチャート: 判断 848">
          <a:extLst>
            <a:ext uri="{FF2B5EF4-FFF2-40B4-BE49-F238E27FC236}">
              <a16:creationId xmlns:a16="http://schemas.microsoft.com/office/drawing/2014/main" id="{970B2E8F-E80F-4091-A3AD-721759845EE5}"/>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50" name="フローチャート: 判断 849">
          <a:extLst>
            <a:ext uri="{FF2B5EF4-FFF2-40B4-BE49-F238E27FC236}">
              <a16:creationId xmlns:a16="http://schemas.microsoft.com/office/drawing/2014/main" id="{7FE42815-7F13-469A-9777-39A61E54F000}"/>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51" name="フローチャート: 判断 850">
          <a:extLst>
            <a:ext uri="{FF2B5EF4-FFF2-40B4-BE49-F238E27FC236}">
              <a16:creationId xmlns:a16="http://schemas.microsoft.com/office/drawing/2014/main" id="{42AF9811-79D9-4CDC-918C-B680330A0A96}"/>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52" name="フローチャート: 判断 851">
          <a:extLst>
            <a:ext uri="{FF2B5EF4-FFF2-40B4-BE49-F238E27FC236}">
              <a16:creationId xmlns:a16="http://schemas.microsoft.com/office/drawing/2014/main" id="{7DA79873-FE1D-4796-9DD8-D47A261AE5B9}"/>
            </a:ext>
          </a:extLst>
        </xdr:cNvPr>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53" name="フローチャート: 判断 852">
          <a:extLst>
            <a:ext uri="{FF2B5EF4-FFF2-40B4-BE49-F238E27FC236}">
              <a16:creationId xmlns:a16="http://schemas.microsoft.com/office/drawing/2014/main" id="{0D26BA15-F041-4F72-9336-5AE568780C4D}"/>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32766E87-01CB-485B-A90B-1E7FA117958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13713C0A-F97D-4E4A-A3EE-2DA73892CD3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B3A5D55B-7A47-4A77-86EE-C351DF21C81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F835C02D-B274-4C03-9B41-B2D0A2178E9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BB219CFA-FEB4-4E13-9EEE-2DE43C532D5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51526</xdr:rowOff>
    </xdr:from>
    <xdr:to>
      <xdr:col>85</xdr:col>
      <xdr:colOff>177800</xdr:colOff>
      <xdr:row>104</xdr:row>
      <xdr:rowOff>153126</xdr:rowOff>
    </xdr:to>
    <xdr:sp macro="" textlink="">
      <xdr:nvSpPr>
        <xdr:cNvPr id="859" name="楕円 858">
          <a:extLst>
            <a:ext uri="{FF2B5EF4-FFF2-40B4-BE49-F238E27FC236}">
              <a16:creationId xmlns:a16="http://schemas.microsoft.com/office/drawing/2014/main" id="{2600004F-4BFD-40B6-8A01-4CCC37D743B6}"/>
            </a:ext>
          </a:extLst>
        </xdr:cNvPr>
        <xdr:cNvSpPr/>
      </xdr:nvSpPr>
      <xdr:spPr>
        <a:xfrm>
          <a:off x="162687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29953</xdr:rowOff>
    </xdr:from>
    <xdr:ext cx="405111" cy="259045"/>
    <xdr:sp macro="" textlink="">
      <xdr:nvSpPr>
        <xdr:cNvPr id="860" name="【庁舎】&#10;有形固定資産減価償却率該当値テキスト">
          <a:extLst>
            <a:ext uri="{FF2B5EF4-FFF2-40B4-BE49-F238E27FC236}">
              <a16:creationId xmlns:a16="http://schemas.microsoft.com/office/drawing/2014/main" id="{1DF53480-4110-4CDB-ACA5-F314F61B28A3}"/>
            </a:ext>
          </a:extLst>
        </xdr:cNvPr>
        <xdr:cNvSpPr txBox="1"/>
      </xdr:nvSpPr>
      <xdr:spPr>
        <a:xfrm>
          <a:off x="16357600" y="1786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38463</xdr:rowOff>
    </xdr:from>
    <xdr:to>
      <xdr:col>81</xdr:col>
      <xdr:colOff>101600</xdr:colOff>
      <xdr:row>104</xdr:row>
      <xdr:rowOff>140063</xdr:rowOff>
    </xdr:to>
    <xdr:sp macro="" textlink="">
      <xdr:nvSpPr>
        <xdr:cNvPr id="861" name="楕円 860">
          <a:extLst>
            <a:ext uri="{FF2B5EF4-FFF2-40B4-BE49-F238E27FC236}">
              <a16:creationId xmlns:a16="http://schemas.microsoft.com/office/drawing/2014/main" id="{C18F7B14-376C-4396-A860-F22535E99E5F}"/>
            </a:ext>
          </a:extLst>
        </xdr:cNvPr>
        <xdr:cNvSpPr/>
      </xdr:nvSpPr>
      <xdr:spPr>
        <a:xfrm>
          <a:off x="15430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89263</xdr:rowOff>
    </xdr:from>
    <xdr:to>
      <xdr:col>85</xdr:col>
      <xdr:colOff>127000</xdr:colOff>
      <xdr:row>104</xdr:row>
      <xdr:rowOff>102326</xdr:rowOff>
    </xdr:to>
    <xdr:cxnSp macro="">
      <xdr:nvCxnSpPr>
        <xdr:cNvPr id="862" name="直線コネクタ 861">
          <a:extLst>
            <a:ext uri="{FF2B5EF4-FFF2-40B4-BE49-F238E27FC236}">
              <a16:creationId xmlns:a16="http://schemas.microsoft.com/office/drawing/2014/main" id="{E180798C-9220-46CE-9ED1-9C12CDBD8CE9}"/>
            </a:ext>
          </a:extLst>
        </xdr:cNvPr>
        <xdr:cNvCxnSpPr/>
      </xdr:nvCxnSpPr>
      <xdr:spPr>
        <a:xfrm>
          <a:off x="15481300" y="1792006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863" name="楕円 862">
          <a:extLst>
            <a:ext uri="{FF2B5EF4-FFF2-40B4-BE49-F238E27FC236}">
              <a16:creationId xmlns:a16="http://schemas.microsoft.com/office/drawing/2014/main" id="{531ADFDB-B765-46B4-AB61-A50EDC7E5633}"/>
            </a:ext>
          </a:extLst>
        </xdr:cNvPr>
        <xdr:cNvSpPr/>
      </xdr:nvSpPr>
      <xdr:spPr>
        <a:xfrm>
          <a:off x="14541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50074</xdr:rowOff>
    </xdr:from>
    <xdr:to>
      <xdr:col>81</xdr:col>
      <xdr:colOff>50800</xdr:colOff>
      <xdr:row>104</xdr:row>
      <xdr:rowOff>89263</xdr:rowOff>
    </xdr:to>
    <xdr:cxnSp macro="">
      <xdr:nvCxnSpPr>
        <xdr:cNvPr id="864" name="直線コネクタ 863">
          <a:extLst>
            <a:ext uri="{FF2B5EF4-FFF2-40B4-BE49-F238E27FC236}">
              <a16:creationId xmlns:a16="http://schemas.microsoft.com/office/drawing/2014/main" id="{FE2672C0-8771-4C82-82DC-FF39EA4DC88D}"/>
            </a:ext>
          </a:extLst>
        </xdr:cNvPr>
        <xdr:cNvCxnSpPr/>
      </xdr:nvCxnSpPr>
      <xdr:spPr>
        <a:xfrm>
          <a:off x="14592300" y="178808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149498</xdr:rowOff>
    </xdr:from>
    <xdr:to>
      <xdr:col>72</xdr:col>
      <xdr:colOff>38100</xdr:colOff>
      <xdr:row>104</xdr:row>
      <xdr:rowOff>79648</xdr:rowOff>
    </xdr:to>
    <xdr:sp macro="" textlink="">
      <xdr:nvSpPr>
        <xdr:cNvPr id="865" name="楕円 864">
          <a:extLst>
            <a:ext uri="{FF2B5EF4-FFF2-40B4-BE49-F238E27FC236}">
              <a16:creationId xmlns:a16="http://schemas.microsoft.com/office/drawing/2014/main" id="{E62801D6-4E25-41A4-8EF4-B85422BD6049}"/>
            </a:ext>
          </a:extLst>
        </xdr:cNvPr>
        <xdr:cNvSpPr/>
      </xdr:nvSpPr>
      <xdr:spPr>
        <a:xfrm>
          <a:off x="136525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28848</xdr:rowOff>
    </xdr:from>
    <xdr:to>
      <xdr:col>76</xdr:col>
      <xdr:colOff>114300</xdr:colOff>
      <xdr:row>104</xdr:row>
      <xdr:rowOff>50074</xdr:rowOff>
    </xdr:to>
    <xdr:cxnSp macro="">
      <xdr:nvCxnSpPr>
        <xdr:cNvPr id="866" name="直線コネクタ 865">
          <a:extLst>
            <a:ext uri="{FF2B5EF4-FFF2-40B4-BE49-F238E27FC236}">
              <a16:creationId xmlns:a16="http://schemas.microsoft.com/office/drawing/2014/main" id="{F7A41B50-ACF7-4886-981A-1B64882029DC}"/>
            </a:ext>
          </a:extLst>
        </xdr:cNvPr>
        <xdr:cNvCxnSpPr/>
      </xdr:nvCxnSpPr>
      <xdr:spPr>
        <a:xfrm>
          <a:off x="13703300" y="1785964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136434</xdr:rowOff>
    </xdr:from>
    <xdr:to>
      <xdr:col>67</xdr:col>
      <xdr:colOff>101600</xdr:colOff>
      <xdr:row>104</xdr:row>
      <xdr:rowOff>66584</xdr:rowOff>
    </xdr:to>
    <xdr:sp macro="" textlink="">
      <xdr:nvSpPr>
        <xdr:cNvPr id="867" name="楕円 866">
          <a:extLst>
            <a:ext uri="{FF2B5EF4-FFF2-40B4-BE49-F238E27FC236}">
              <a16:creationId xmlns:a16="http://schemas.microsoft.com/office/drawing/2014/main" id="{675A3F50-ED48-41F7-A2E6-E2841D39E028}"/>
            </a:ext>
          </a:extLst>
        </xdr:cNvPr>
        <xdr:cNvSpPr/>
      </xdr:nvSpPr>
      <xdr:spPr>
        <a:xfrm>
          <a:off x="12763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15784</xdr:rowOff>
    </xdr:from>
    <xdr:to>
      <xdr:col>71</xdr:col>
      <xdr:colOff>177800</xdr:colOff>
      <xdr:row>104</xdr:row>
      <xdr:rowOff>28848</xdr:rowOff>
    </xdr:to>
    <xdr:cxnSp macro="">
      <xdr:nvCxnSpPr>
        <xdr:cNvPr id="868" name="直線コネクタ 867">
          <a:extLst>
            <a:ext uri="{FF2B5EF4-FFF2-40B4-BE49-F238E27FC236}">
              <a16:creationId xmlns:a16="http://schemas.microsoft.com/office/drawing/2014/main" id="{AF74E89F-FA98-432D-95CB-FC06CFF818C3}"/>
            </a:ext>
          </a:extLst>
        </xdr:cNvPr>
        <xdr:cNvCxnSpPr/>
      </xdr:nvCxnSpPr>
      <xdr:spPr>
        <a:xfrm>
          <a:off x="12814300" y="17846584"/>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869" name="n_1aveValue【庁舎】&#10;有形固定資産減価償却率">
          <a:extLst>
            <a:ext uri="{FF2B5EF4-FFF2-40B4-BE49-F238E27FC236}">
              <a16:creationId xmlns:a16="http://schemas.microsoft.com/office/drawing/2014/main" id="{E180C585-E010-44E4-B0F4-5781C0DA1363}"/>
            </a:ext>
          </a:extLst>
        </xdr:cNvPr>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870" name="n_2aveValue【庁舎】&#10;有形固定資産減価償却率">
          <a:extLst>
            <a:ext uri="{FF2B5EF4-FFF2-40B4-BE49-F238E27FC236}">
              <a16:creationId xmlns:a16="http://schemas.microsoft.com/office/drawing/2014/main" id="{45B8919A-6568-4CB7-997E-0BF449D298A1}"/>
            </a:ext>
          </a:extLst>
        </xdr:cNvPr>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871" name="n_3aveValue【庁舎】&#10;有形固定資産減価償却率">
          <a:extLst>
            <a:ext uri="{FF2B5EF4-FFF2-40B4-BE49-F238E27FC236}">
              <a16:creationId xmlns:a16="http://schemas.microsoft.com/office/drawing/2014/main" id="{1954C81D-4498-44DE-9E06-B658F2C12428}"/>
            </a:ext>
          </a:extLst>
        </xdr:cNvPr>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872" name="n_4aveValue【庁舎】&#10;有形固定資産減価償却率">
          <a:extLst>
            <a:ext uri="{FF2B5EF4-FFF2-40B4-BE49-F238E27FC236}">
              <a16:creationId xmlns:a16="http://schemas.microsoft.com/office/drawing/2014/main" id="{19AF5473-0881-4593-967B-70514689D571}"/>
            </a:ext>
          </a:extLst>
        </xdr:cNvPr>
        <xdr:cNvSpPr txBox="1"/>
      </xdr:nvSpPr>
      <xdr:spPr>
        <a:xfrm>
          <a:off x="12611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156590</xdr:rowOff>
    </xdr:from>
    <xdr:ext cx="405111" cy="259045"/>
    <xdr:sp macro="" textlink="">
      <xdr:nvSpPr>
        <xdr:cNvPr id="873" name="n_1mainValue【庁舎】&#10;有形固定資産減価償却率">
          <a:extLst>
            <a:ext uri="{FF2B5EF4-FFF2-40B4-BE49-F238E27FC236}">
              <a16:creationId xmlns:a16="http://schemas.microsoft.com/office/drawing/2014/main" id="{E04132D5-3964-40FA-A315-094FF2F0B16D}"/>
            </a:ext>
          </a:extLst>
        </xdr:cNvPr>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117401</xdr:rowOff>
    </xdr:from>
    <xdr:ext cx="405111" cy="259045"/>
    <xdr:sp macro="" textlink="">
      <xdr:nvSpPr>
        <xdr:cNvPr id="874" name="n_2mainValue【庁舎】&#10;有形固定資産減価償却率">
          <a:extLst>
            <a:ext uri="{FF2B5EF4-FFF2-40B4-BE49-F238E27FC236}">
              <a16:creationId xmlns:a16="http://schemas.microsoft.com/office/drawing/2014/main" id="{00BEB7DE-562D-45DC-8B9A-4F04F68487B5}"/>
            </a:ext>
          </a:extLst>
        </xdr:cNvPr>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96175</xdr:rowOff>
    </xdr:from>
    <xdr:ext cx="405111" cy="259045"/>
    <xdr:sp macro="" textlink="">
      <xdr:nvSpPr>
        <xdr:cNvPr id="875" name="n_3mainValue【庁舎】&#10;有形固定資産減価償却率">
          <a:extLst>
            <a:ext uri="{FF2B5EF4-FFF2-40B4-BE49-F238E27FC236}">
              <a16:creationId xmlns:a16="http://schemas.microsoft.com/office/drawing/2014/main" id="{E2FB9079-BA7E-4A61-ABAA-FBE4C3655E3E}"/>
            </a:ext>
          </a:extLst>
        </xdr:cNvPr>
        <xdr:cNvSpPr txBox="1"/>
      </xdr:nvSpPr>
      <xdr:spPr>
        <a:xfrm>
          <a:off x="13500744" y="1758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83111</xdr:rowOff>
    </xdr:from>
    <xdr:ext cx="405111" cy="259045"/>
    <xdr:sp macro="" textlink="">
      <xdr:nvSpPr>
        <xdr:cNvPr id="876" name="n_4mainValue【庁舎】&#10;有形固定資産減価償却率">
          <a:extLst>
            <a:ext uri="{FF2B5EF4-FFF2-40B4-BE49-F238E27FC236}">
              <a16:creationId xmlns:a16="http://schemas.microsoft.com/office/drawing/2014/main" id="{A2355F1E-8AFF-417F-9F5B-FDC9AC42112D}"/>
            </a:ext>
          </a:extLst>
        </xdr:cNvPr>
        <xdr:cNvSpPr txBox="1"/>
      </xdr:nvSpPr>
      <xdr:spPr>
        <a:xfrm>
          <a:off x="12611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7" name="正方形/長方形 876">
          <a:extLst>
            <a:ext uri="{FF2B5EF4-FFF2-40B4-BE49-F238E27FC236}">
              <a16:creationId xmlns:a16="http://schemas.microsoft.com/office/drawing/2014/main" id="{DDEB44FF-03C1-45B6-A9BA-0FB9984A337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8" name="正方形/長方形 877">
          <a:extLst>
            <a:ext uri="{FF2B5EF4-FFF2-40B4-BE49-F238E27FC236}">
              <a16:creationId xmlns:a16="http://schemas.microsoft.com/office/drawing/2014/main" id="{BA308CC6-EAFF-4395-B5A5-A71C0289473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9" name="正方形/長方形 878">
          <a:extLst>
            <a:ext uri="{FF2B5EF4-FFF2-40B4-BE49-F238E27FC236}">
              <a16:creationId xmlns:a16="http://schemas.microsoft.com/office/drawing/2014/main" id="{322A7B79-0E86-4A34-A04A-61642863261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0" name="正方形/長方形 879">
          <a:extLst>
            <a:ext uri="{FF2B5EF4-FFF2-40B4-BE49-F238E27FC236}">
              <a16:creationId xmlns:a16="http://schemas.microsoft.com/office/drawing/2014/main" id="{5A6B8DC3-1490-4E73-81BF-9901BF8932A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1" name="正方形/長方形 880">
          <a:extLst>
            <a:ext uri="{FF2B5EF4-FFF2-40B4-BE49-F238E27FC236}">
              <a16:creationId xmlns:a16="http://schemas.microsoft.com/office/drawing/2014/main" id="{07B955AE-5F9C-41FB-867C-8C1876EB45C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2" name="正方形/長方形 881">
          <a:extLst>
            <a:ext uri="{FF2B5EF4-FFF2-40B4-BE49-F238E27FC236}">
              <a16:creationId xmlns:a16="http://schemas.microsoft.com/office/drawing/2014/main" id="{A4CE1108-8B2E-4227-86F6-27C0DF57FEC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3" name="正方形/長方形 882">
          <a:extLst>
            <a:ext uri="{FF2B5EF4-FFF2-40B4-BE49-F238E27FC236}">
              <a16:creationId xmlns:a16="http://schemas.microsoft.com/office/drawing/2014/main" id="{1EFD7F8A-F4D4-4B13-A79B-024E2CED81E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4" name="正方形/長方形 883">
          <a:extLst>
            <a:ext uri="{FF2B5EF4-FFF2-40B4-BE49-F238E27FC236}">
              <a16:creationId xmlns:a16="http://schemas.microsoft.com/office/drawing/2014/main" id="{6304C8A5-0760-4759-8C08-28F0BBFFBFA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5" name="テキスト ボックス 884">
          <a:extLst>
            <a:ext uri="{FF2B5EF4-FFF2-40B4-BE49-F238E27FC236}">
              <a16:creationId xmlns:a16="http://schemas.microsoft.com/office/drawing/2014/main" id="{44A4F059-ED07-4088-BF20-C9F3CD4738E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6" name="直線コネクタ 885">
          <a:extLst>
            <a:ext uri="{FF2B5EF4-FFF2-40B4-BE49-F238E27FC236}">
              <a16:creationId xmlns:a16="http://schemas.microsoft.com/office/drawing/2014/main" id="{D3F8C764-54FF-442B-B1DC-49AD902921D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7" name="直線コネクタ 886">
          <a:extLst>
            <a:ext uri="{FF2B5EF4-FFF2-40B4-BE49-F238E27FC236}">
              <a16:creationId xmlns:a16="http://schemas.microsoft.com/office/drawing/2014/main" id="{0484F726-261D-43F4-96BB-A9BA3F2C8C7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8" name="テキスト ボックス 887">
          <a:extLst>
            <a:ext uri="{FF2B5EF4-FFF2-40B4-BE49-F238E27FC236}">
              <a16:creationId xmlns:a16="http://schemas.microsoft.com/office/drawing/2014/main" id="{2CCF17AB-21A0-4D94-A1FC-AC364EBB70A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89" name="直線コネクタ 888">
          <a:extLst>
            <a:ext uri="{FF2B5EF4-FFF2-40B4-BE49-F238E27FC236}">
              <a16:creationId xmlns:a16="http://schemas.microsoft.com/office/drawing/2014/main" id="{77EF9F6D-296F-44F7-AEDE-0F7F2A70268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0" name="テキスト ボックス 889">
          <a:extLst>
            <a:ext uri="{FF2B5EF4-FFF2-40B4-BE49-F238E27FC236}">
              <a16:creationId xmlns:a16="http://schemas.microsoft.com/office/drawing/2014/main" id="{CF873F52-8E4A-4D27-82AD-B9323287EBE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1" name="直線コネクタ 890">
          <a:extLst>
            <a:ext uri="{FF2B5EF4-FFF2-40B4-BE49-F238E27FC236}">
              <a16:creationId xmlns:a16="http://schemas.microsoft.com/office/drawing/2014/main" id="{AA317F97-CA70-4456-811F-924513E8A9F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2" name="テキスト ボックス 891">
          <a:extLst>
            <a:ext uri="{FF2B5EF4-FFF2-40B4-BE49-F238E27FC236}">
              <a16:creationId xmlns:a16="http://schemas.microsoft.com/office/drawing/2014/main" id="{1C0D10F4-8C70-45B1-A281-878DECFF1A5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3" name="直線コネクタ 892">
          <a:extLst>
            <a:ext uri="{FF2B5EF4-FFF2-40B4-BE49-F238E27FC236}">
              <a16:creationId xmlns:a16="http://schemas.microsoft.com/office/drawing/2014/main" id="{0A347D4E-6039-48E3-A4EB-70BB5C7D2EB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4" name="テキスト ボックス 893">
          <a:extLst>
            <a:ext uri="{FF2B5EF4-FFF2-40B4-BE49-F238E27FC236}">
              <a16:creationId xmlns:a16="http://schemas.microsoft.com/office/drawing/2014/main" id="{4E43FA9A-13C9-422A-B364-BF551E63923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5" name="直線コネクタ 894">
          <a:extLst>
            <a:ext uri="{FF2B5EF4-FFF2-40B4-BE49-F238E27FC236}">
              <a16:creationId xmlns:a16="http://schemas.microsoft.com/office/drawing/2014/main" id="{945D6329-BBAB-41A3-83D9-1C976BBA4B6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6" name="テキスト ボックス 895">
          <a:extLst>
            <a:ext uri="{FF2B5EF4-FFF2-40B4-BE49-F238E27FC236}">
              <a16:creationId xmlns:a16="http://schemas.microsoft.com/office/drawing/2014/main" id="{85D2383E-80E3-4F51-B382-6D0ECA502D4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7" name="直線コネクタ 896">
          <a:extLst>
            <a:ext uri="{FF2B5EF4-FFF2-40B4-BE49-F238E27FC236}">
              <a16:creationId xmlns:a16="http://schemas.microsoft.com/office/drawing/2014/main" id="{DFE4FF2D-AF6F-4234-8C98-9109CA42DC8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8" name="テキスト ボックス 897">
          <a:extLst>
            <a:ext uri="{FF2B5EF4-FFF2-40B4-BE49-F238E27FC236}">
              <a16:creationId xmlns:a16="http://schemas.microsoft.com/office/drawing/2014/main" id="{29BAAE2A-0B67-46A2-89B6-9A0733CFEC9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9" name="直線コネクタ 898">
          <a:extLst>
            <a:ext uri="{FF2B5EF4-FFF2-40B4-BE49-F238E27FC236}">
              <a16:creationId xmlns:a16="http://schemas.microsoft.com/office/drawing/2014/main" id="{BC244211-9EFE-4982-BDBA-8A84C597D1F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0" name="テキスト ボックス 899">
          <a:extLst>
            <a:ext uri="{FF2B5EF4-FFF2-40B4-BE49-F238E27FC236}">
              <a16:creationId xmlns:a16="http://schemas.microsoft.com/office/drawing/2014/main" id="{B3D74920-27B2-42A5-8A23-4E49EB310C2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1" name="【庁舎】&#10;一人当たり面積グラフ枠">
          <a:extLst>
            <a:ext uri="{FF2B5EF4-FFF2-40B4-BE49-F238E27FC236}">
              <a16:creationId xmlns:a16="http://schemas.microsoft.com/office/drawing/2014/main" id="{FF648032-366A-4197-9E29-EF36463417C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902" name="直線コネクタ 901">
          <a:extLst>
            <a:ext uri="{FF2B5EF4-FFF2-40B4-BE49-F238E27FC236}">
              <a16:creationId xmlns:a16="http://schemas.microsoft.com/office/drawing/2014/main" id="{189D3D6C-23CD-441A-A559-00FF0F7751AE}"/>
            </a:ext>
          </a:extLst>
        </xdr:cNvPr>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903" name="【庁舎】&#10;一人当たり面積最小値テキスト">
          <a:extLst>
            <a:ext uri="{FF2B5EF4-FFF2-40B4-BE49-F238E27FC236}">
              <a16:creationId xmlns:a16="http://schemas.microsoft.com/office/drawing/2014/main" id="{BF451A5A-397E-4238-881C-C71BA138B764}"/>
            </a:ext>
          </a:extLst>
        </xdr:cNvPr>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904" name="直線コネクタ 903">
          <a:extLst>
            <a:ext uri="{FF2B5EF4-FFF2-40B4-BE49-F238E27FC236}">
              <a16:creationId xmlns:a16="http://schemas.microsoft.com/office/drawing/2014/main" id="{6C1773CB-944C-4419-ACA6-0A23BF8559CD}"/>
            </a:ext>
          </a:extLst>
        </xdr:cNvPr>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905" name="【庁舎】&#10;一人当たり面積最大値テキスト">
          <a:extLst>
            <a:ext uri="{FF2B5EF4-FFF2-40B4-BE49-F238E27FC236}">
              <a16:creationId xmlns:a16="http://schemas.microsoft.com/office/drawing/2014/main" id="{9801BA4B-90B2-455B-8C32-30369E02CFB5}"/>
            </a:ext>
          </a:extLst>
        </xdr:cNvPr>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906" name="直線コネクタ 905">
          <a:extLst>
            <a:ext uri="{FF2B5EF4-FFF2-40B4-BE49-F238E27FC236}">
              <a16:creationId xmlns:a16="http://schemas.microsoft.com/office/drawing/2014/main" id="{5AA7D995-FCD7-46B6-ACF2-F3DF3693752A}"/>
            </a:ext>
          </a:extLst>
        </xdr:cNvPr>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907" name="【庁舎】&#10;一人当たり面積平均値テキスト">
          <a:extLst>
            <a:ext uri="{FF2B5EF4-FFF2-40B4-BE49-F238E27FC236}">
              <a16:creationId xmlns:a16="http://schemas.microsoft.com/office/drawing/2014/main" id="{E150D76B-6192-4661-A69A-5A0E26AD9CFA}"/>
            </a:ext>
          </a:extLst>
        </xdr:cNvPr>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908" name="フローチャート: 判断 907">
          <a:extLst>
            <a:ext uri="{FF2B5EF4-FFF2-40B4-BE49-F238E27FC236}">
              <a16:creationId xmlns:a16="http://schemas.microsoft.com/office/drawing/2014/main" id="{491A0B68-27DA-41D4-B05E-247D5B033AD2}"/>
            </a:ext>
          </a:extLst>
        </xdr:cNvPr>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909" name="フローチャート: 判断 908">
          <a:extLst>
            <a:ext uri="{FF2B5EF4-FFF2-40B4-BE49-F238E27FC236}">
              <a16:creationId xmlns:a16="http://schemas.microsoft.com/office/drawing/2014/main" id="{374D1346-0D89-473B-AF01-F4A9A9AE8D52}"/>
            </a:ext>
          </a:extLst>
        </xdr:cNvPr>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910" name="フローチャート: 判断 909">
          <a:extLst>
            <a:ext uri="{FF2B5EF4-FFF2-40B4-BE49-F238E27FC236}">
              <a16:creationId xmlns:a16="http://schemas.microsoft.com/office/drawing/2014/main" id="{D07C50B2-E6F2-44F5-83CB-52A70458519E}"/>
            </a:ext>
          </a:extLst>
        </xdr:cNvPr>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11" name="フローチャート: 判断 910">
          <a:extLst>
            <a:ext uri="{FF2B5EF4-FFF2-40B4-BE49-F238E27FC236}">
              <a16:creationId xmlns:a16="http://schemas.microsoft.com/office/drawing/2014/main" id="{D78C03B9-8A26-4326-AE94-7A9CE33FA6C2}"/>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912" name="フローチャート: 判断 911">
          <a:extLst>
            <a:ext uri="{FF2B5EF4-FFF2-40B4-BE49-F238E27FC236}">
              <a16:creationId xmlns:a16="http://schemas.microsoft.com/office/drawing/2014/main" id="{FC4F3984-4781-40F9-B02E-E55596416C6D}"/>
            </a:ext>
          </a:extLst>
        </xdr:cNvPr>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3" name="テキスト ボックス 912">
          <a:extLst>
            <a:ext uri="{FF2B5EF4-FFF2-40B4-BE49-F238E27FC236}">
              <a16:creationId xmlns:a16="http://schemas.microsoft.com/office/drawing/2014/main" id="{AE4815CD-C259-4BB6-938A-02988BD56EB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4" name="テキスト ボックス 913">
          <a:extLst>
            <a:ext uri="{FF2B5EF4-FFF2-40B4-BE49-F238E27FC236}">
              <a16:creationId xmlns:a16="http://schemas.microsoft.com/office/drawing/2014/main" id="{CB2D097D-9C97-4278-ABCD-07686D6842E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5" name="テキスト ボックス 914">
          <a:extLst>
            <a:ext uri="{FF2B5EF4-FFF2-40B4-BE49-F238E27FC236}">
              <a16:creationId xmlns:a16="http://schemas.microsoft.com/office/drawing/2014/main" id="{C3587032-9C1C-412E-80B5-507C6CD9CFB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6" name="テキスト ボックス 915">
          <a:extLst>
            <a:ext uri="{FF2B5EF4-FFF2-40B4-BE49-F238E27FC236}">
              <a16:creationId xmlns:a16="http://schemas.microsoft.com/office/drawing/2014/main" id="{359DE6DB-BF35-4626-9625-8ECC4D263E1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2C96896C-E351-4A37-A702-66F37AD08C9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82550</xdr:rowOff>
    </xdr:from>
    <xdr:to>
      <xdr:col>116</xdr:col>
      <xdr:colOff>114300</xdr:colOff>
      <xdr:row>105</xdr:row>
      <xdr:rowOff>12700</xdr:rowOff>
    </xdr:to>
    <xdr:sp macro="" textlink="">
      <xdr:nvSpPr>
        <xdr:cNvPr id="918" name="楕円 917">
          <a:extLst>
            <a:ext uri="{FF2B5EF4-FFF2-40B4-BE49-F238E27FC236}">
              <a16:creationId xmlns:a16="http://schemas.microsoft.com/office/drawing/2014/main" id="{84810714-D414-42E0-A0E9-4B12ECD14CB3}"/>
            </a:ext>
          </a:extLst>
        </xdr:cNvPr>
        <xdr:cNvSpPr/>
      </xdr:nvSpPr>
      <xdr:spPr>
        <a:xfrm>
          <a:off x="22110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105427</xdr:rowOff>
    </xdr:from>
    <xdr:ext cx="469744" cy="259045"/>
    <xdr:sp macro="" textlink="">
      <xdr:nvSpPr>
        <xdr:cNvPr id="919" name="【庁舎】&#10;一人当たり面積該当値テキスト">
          <a:extLst>
            <a:ext uri="{FF2B5EF4-FFF2-40B4-BE49-F238E27FC236}">
              <a16:creationId xmlns:a16="http://schemas.microsoft.com/office/drawing/2014/main" id="{C132CA23-3F19-4F07-965F-D227E1E31A6F}"/>
            </a:ext>
          </a:extLst>
        </xdr:cNvPr>
        <xdr:cNvSpPr txBox="1"/>
      </xdr:nvSpPr>
      <xdr:spPr>
        <a:xfrm>
          <a:off x="22199600"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97245</xdr:rowOff>
    </xdr:from>
    <xdr:to>
      <xdr:col>112</xdr:col>
      <xdr:colOff>38100</xdr:colOff>
      <xdr:row>105</xdr:row>
      <xdr:rowOff>27395</xdr:rowOff>
    </xdr:to>
    <xdr:sp macro="" textlink="">
      <xdr:nvSpPr>
        <xdr:cNvPr id="920" name="楕円 919">
          <a:extLst>
            <a:ext uri="{FF2B5EF4-FFF2-40B4-BE49-F238E27FC236}">
              <a16:creationId xmlns:a16="http://schemas.microsoft.com/office/drawing/2014/main" id="{87291E4A-C027-49F6-BD9A-CC68A96A870E}"/>
            </a:ext>
          </a:extLst>
        </xdr:cNvPr>
        <xdr:cNvSpPr/>
      </xdr:nvSpPr>
      <xdr:spPr>
        <a:xfrm>
          <a:off x="21272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133350</xdr:rowOff>
    </xdr:from>
    <xdr:to>
      <xdr:col>116</xdr:col>
      <xdr:colOff>63500</xdr:colOff>
      <xdr:row>104</xdr:row>
      <xdr:rowOff>148045</xdr:rowOff>
    </xdr:to>
    <xdr:cxnSp macro="">
      <xdr:nvCxnSpPr>
        <xdr:cNvPr id="921" name="直線コネクタ 920">
          <a:extLst>
            <a:ext uri="{FF2B5EF4-FFF2-40B4-BE49-F238E27FC236}">
              <a16:creationId xmlns:a16="http://schemas.microsoft.com/office/drawing/2014/main" id="{825CD8FA-84D7-4BA6-9492-8000DC8486AF}"/>
            </a:ext>
          </a:extLst>
        </xdr:cNvPr>
        <xdr:cNvCxnSpPr/>
      </xdr:nvCxnSpPr>
      <xdr:spPr>
        <a:xfrm flipV="1">
          <a:off x="21323300" y="17964150"/>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87449</xdr:rowOff>
    </xdr:from>
    <xdr:to>
      <xdr:col>107</xdr:col>
      <xdr:colOff>101600</xdr:colOff>
      <xdr:row>105</xdr:row>
      <xdr:rowOff>17599</xdr:rowOff>
    </xdr:to>
    <xdr:sp macro="" textlink="">
      <xdr:nvSpPr>
        <xdr:cNvPr id="922" name="楕円 921">
          <a:extLst>
            <a:ext uri="{FF2B5EF4-FFF2-40B4-BE49-F238E27FC236}">
              <a16:creationId xmlns:a16="http://schemas.microsoft.com/office/drawing/2014/main" id="{3BC27450-CE7D-422A-A0EA-23F71B8103BF}"/>
            </a:ext>
          </a:extLst>
        </xdr:cNvPr>
        <xdr:cNvSpPr/>
      </xdr:nvSpPr>
      <xdr:spPr>
        <a:xfrm>
          <a:off x="20383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138249</xdr:rowOff>
    </xdr:from>
    <xdr:to>
      <xdr:col>111</xdr:col>
      <xdr:colOff>177800</xdr:colOff>
      <xdr:row>104</xdr:row>
      <xdr:rowOff>148045</xdr:rowOff>
    </xdr:to>
    <xdr:cxnSp macro="">
      <xdr:nvCxnSpPr>
        <xdr:cNvPr id="923" name="直線コネクタ 922">
          <a:extLst>
            <a:ext uri="{FF2B5EF4-FFF2-40B4-BE49-F238E27FC236}">
              <a16:creationId xmlns:a16="http://schemas.microsoft.com/office/drawing/2014/main" id="{4CE875BB-1DFD-452D-B1DC-830242829AB9}"/>
            </a:ext>
          </a:extLst>
        </xdr:cNvPr>
        <xdr:cNvCxnSpPr/>
      </xdr:nvCxnSpPr>
      <xdr:spPr>
        <a:xfrm>
          <a:off x="20434300" y="17969049"/>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107043</xdr:rowOff>
    </xdr:from>
    <xdr:to>
      <xdr:col>102</xdr:col>
      <xdr:colOff>165100</xdr:colOff>
      <xdr:row>105</xdr:row>
      <xdr:rowOff>37193</xdr:rowOff>
    </xdr:to>
    <xdr:sp macro="" textlink="">
      <xdr:nvSpPr>
        <xdr:cNvPr id="924" name="楕円 923">
          <a:extLst>
            <a:ext uri="{FF2B5EF4-FFF2-40B4-BE49-F238E27FC236}">
              <a16:creationId xmlns:a16="http://schemas.microsoft.com/office/drawing/2014/main" id="{C8C7EA6A-0143-437A-A728-A941B9D8A6A8}"/>
            </a:ext>
          </a:extLst>
        </xdr:cNvPr>
        <xdr:cNvSpPr/>
      </xdr:nvSpPr>
      <xdr:spPr>
        <a:xfrm>
          <a:off x="19494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138249</xdr:rowOff>
    </xdr:from>
    <xdr:to>
      <xdr:col>107</xdr:col>
      <xdr:colOff>50800</xdr:colOff>
      <xdr:row>104</xdr:row>
      <xdr:rowOff>157843</xdr:rowOff>
    </xdr:to>
    <xdr:cxnSp macro="">
      <xdr:nvCxnSpPr>
        <xdr:cNvPr id="925" name="直線コネクタ 924">
          <a:extLst>
            <a:ext uri="{FF2B5EF4-FFF2-40B4-BE49-F238E27FC236}">
              <a16:creationId xmlns:a16="http://schemas.microsoft.com/office/drawing/2014/main" id="{89665DF1-6400-4E34-966E-A10F3F1DDE06}"/>
            </a:ext>
          </a:extLst>
        </xdr:cNvPr>
        <xdr:cNvCxnSpPr/>
      </xdr:nvCxnSpPr>
      <xdr:spPr>
        <a:xfrm flipV="1">
          <a:off x="19545300" y="179690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126637</xdr:rowOff>
    </xdr:from>
    <xdr:to>
      <xdr:col>98</xdr:col>
      <xdr:colOff>38100</xdr:colOff>
      <xdr:row>105</xdr:row>
      <xdr:rowOff>56787</xdr:rowOff>
    </xdr:to>
    <xdr:sp macro="" textlink="">
      <xdr:nvSpPr>
        <xdr:cNvPr id="926" name="楕円 925">
          <a:extLst>
            <a:ext uri="{FF2B5EF4-FFF2-40B4-BE49-F238E27FC236}">
              <a16:creationId xmlns:a16="http://schemas.microsoft.com/office/drawing/2014/main" id="{F8F555A7-3F75-4D69-AA24-316ECE3574D4}"/>
            </a:ext>
          </a:extLst>
        </xdr:cNvPr>
        <xdr:cNvSpPr/>
      </xdr:nvSpPr>
      <xdr:spPr>
        <a:xfrm>
          <a:off x="18605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157843</xdr:rowOff>
    </xdr:from>
    <xdr:to>
      <xdr:col>102</xdr:col>
      <xdr:colOff>114300</xdr:colOff>
      <xdr:row>105</xdr:row>
      <xdr:rowOff>5987</xdr:rowOff>
    </xdr:to>
    <xdr:cxnSp macro="">
      <xdr:nvCxnSpPr>
        <xdr:cNvPr id="927" name="直線コネクタ 926">
          <a:extLst>
            <a:ext uri="{FF2B5EF4-FFF2-40B4-BE49-F238E27FC236}">
              <a16:creationId xmlns:a16="http://schemas.microsoft.com/office/drawing/2014/main" id="{3C6967A5-87E3-4E1F-9029-2A75D3F41EC1}"/>
            </a:ext>
          </a:extLst>
        </xdr:cNvPr>
        <xdr:cNvCxnSpPr/>
      </xdr:nvCxnSpPr>
      <xdr:spPr>
        <a:xfrm flipV="1">
          <a:off x="18656300" y="179886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928" name="n_1aveValue【庁舎】&#10;一人当たり面積">
          <a:extLst>
            <a:ext uri="{FF2B5EF4-FFF2-40B4-BE49-F238E27FC236}">
              <a16:creationId xmlns:a16="http://schemas.microsoft.com/office/drawing/2014/main" id="{1E3E4C01-8FA2-4F58-9498-F6CF7DFB53E7}"/>
            </a:ext>
          </a:extLst>
        </xdr:cNvPr>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929" name="n_2aveValue【庁舎】&#10;一人当たり面積">
          <a:extLst>
            <a:ext uri="{FF2B5EF4-FFF2-40B4-BE49-F238E27FC236}">
              <a16:creationId xmlns:a16="http://schemas.microsoft.com/office/drawing/2014/main" id="{6A6D77C4-0C9F-44F1-941A-CD67CE66B566}"/>
            </a:ext>
          </a:extLst>
        </xdr:cNvPr>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930" name="n_3aveValue【庁舎】&#10;一人当たり面積">
          <a:extLst>
            <a:ext uri="{FF2B5EF4-FFF2-40B4-BE49-F238E27FC236}">
              <a16:creationId xmlns:a16="http://schemas.microsoft.com/office/drawing/2014/main" id="{9030615C-4552-4765-8E0D-C775608832ED}"/>
            </a:ext>
          </a:extLst>
        </xdr:cNvPr>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103432</xdr:rowOff>
    </xdr:from>
    <xdr:ext cx="469744" cy="259045"/>
    <xdr:sp macro="" textlink="">
      <xdr:nvSpPr>
        <xdr:cNvPr id="931" name="n_4aveValue【庁舎】&#10;一人当たり面積">
          <a:extLst>
            <a:ext uri="{FF2B5EF4-FFF2-40B4-BE49-F238E27FC236}">
              <a16:creationId xmlns:a16="http://schemas.microsoft.com/office/drawing/2014/main" id="{681BD568-A0DB-49EA-9151-2833D6892D58}"/>
            </a:ext>
          </a:extLst>
        </xdr:cNvPr>
        <xdr:cNvSpPr txBox="1"/>
      </xdr:nvSpPr>
      <xdr:spPr>
        <a:xfrm>
          <a:off x="18421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43922</xdr:rowOff>
    </xdr:from>
    <xdr:ext cx="469744" cy="259045"/>
    <xdr:sp macro="" textlink="">
      <xdr:nvSpPr>
        <xdr:cNvPr id="932" name="n_1mainValue【庁舎】&#10;一人当たり面積">
          <a:extLst>
            <a:ext uri="{FF2B5EF4-FFF2-40B4-BE49-F238E27FC236}">
              <a16:creationId xmlns:a16="http://schemas.microsoft.com/office/drawing/2014/main" id="{4EA42381-C74B-47B9-B692-F04A5B676DCE}"/>
            </a:ext>
          </a:extLst>
        </xdr:cNvPr>
        <xdr:cNvSpPr txBox="1"/>
      </xdr:nvSpPr>
      <xdr:spPr>
        <a:xfrm>
          <a:off x="21075727" y="177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34126</xdr:rowOff>
    </xdr:from>
    <xdr:ext cx="469744" cy="259045"/>
    <xdr:sp macro="" textlink="">
      <xdr:nvSpPr>
        <xdr:cNvPr id="933" name="n_2mainValue【庁舎】&#10;一人当たり面積">
          <a:extLst>
            <a:ext uri="{FF2B5EF4-FFF2-40B4-BE49-F238E27FC236}">
              <a16:creationId xmlns:a16="http://schemas.microsoft.com/office/drawing/2014/main" id="{97C5EFBF-6BB3-46AF-B48D-7D930ECA22F2}"/>
            </a:ext>
          </a:extLst>
        </xdr:cNvPr>
        <xdr:cNvSpPr txBox="1"/>
      </xdr:nvSpPr>
      <xdr:spPr>
        <a:xfrm>
          <a:off x="20199427" y="176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53720</xdr:rowOff>
    </xdr:from>
    <xdr:ext cx="469744" cy="259045"/>
    <xdr:sp macro="" textlink="">
      <xdr:nvSpPr>
        <xdr:cNvPr id="934" name="n_3mainValue【庁舎】&#10;一人当たり面積">
          <a:extLst>
            <a:ext uri="{FF2B5EF4-FFF2-40B4-BE49-F238E27FC236}">
              <a16:creationId xmlns:a16="http://schemas.microsoft.com/office/drawing/2014/main" id="{84BDB586-F085-4B99-9DBF-84166789C421}"/>
            </a:ext>
          </a:extLst>
        </xdr:cNvPr>
        <xdr:cNvSpPr txBox="1"/>
      </xdr:nvSpPr>
      <xdr:spPr>
        <a:xfrm>
          <a:off x="19310427" y="1771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73314</xdr:rowOff>
    </xdr:from>
    <xdr:ext cx="469744" cy="259045"/>
    <xdr:sp macro="" textlink="">
      <xdr:nvSpPr>
        <xdr:cNvPr id="935" name="n_4mainValue【庁舎】&#10;一人当たり面積">
          <a:extLst>
            <a:ext uri="{FF2B5EF4-FFF2-40B4-BE49-F238E27FC236}">
              <a16:creationId xmlns:a16="http://schemas.microsoft.com/office/drawing/2014/main" id="{71746599-D0B1-4533-8A91-F290BF0793EF}"/>
            </a:ext>
          </a:extLst>
        </xdr:cNvPr>
        <xdr:cNvSpPr txBox="1"/>
      </xdr:nvSpPr>
      <xdr:spPr>
        <a:xfrm>
          <a:off x="18421427" y="1773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6" name="正方形/長方形 935">
          <a:extLst>
            <a:ext uri="{FF2B5EF4-FFF2-40B4-BE49-F238E27FC236}">
              <a16:creationId xmlns:a16="http://schemas.microsoft.com/office/drawing/2014/main" id="{F3D7D044-D5AB-477B-82A9-C33DD58D258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7" name="正方形/長方形 936">
          <a:extLst>
            <a:ext uri="{FF2B5EF4-FFF2-40B4-BE49-F238E27FC236}">
              <a16:creationId xmlns:a16="http://schemas.microsoft.com/office/drawing/2014/main" id="{4FDB546C-3BAC-4128-B448-CF7E809BFE9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8" name="テキスト ボックス 937">
          <a:extLst>
            <a:ext uri="{FF2B5EF4-FFF2-40B4-BE49-F238E27FC236}">
              <a16:creationId xmlns:a16="http://schemas.microsoft.com/office/drawing/2014/main" id="{D0ECF427-C69C-4422-AB20-05FF30EE797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類似団体と比較して特に有形固定資産減価償却率が高くなっている施設は、体育館・プールである。これは、保有する</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施設のうち</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施設が築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年以上経過しているためである。</a:t>
          </a:r>
          <a:endParaRPr lang="ja-JP" altLang="ja-JP" sz="1400">
            <a:effectLst/>
            <a:latin typeface="ＭＳ Ｐゴシック" panose="020B0600070205080204" pitchFamily="50" charset="-128"/>
            <a:ea typeface="ＭＳ Ｐゴシック" panose="020B0600070205080204" pitchFamily="50" charset="-128"/>
          </a:endParaRPr>
        </a:p>
        <a:p>
          <a:pPr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年度に図書館の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一人当たりの面積が大きく減少しているのは、平成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日に新施設（公民館と図書館の複合施設）がオープンし、旧施設の除却を行ったためである。</a:t>
          </a:r>
          <a:endParaRPr lang="ja-JP" altLang="ja-JP" sz="1400">
            <a:effectLst/>
            <a:latin typeface="ＭＳ Ｐゴシック" panose="020B0600070205080204" pitchFamily="50" charset="-128"/>
            <a:ea typeface="ＭＳ Ｐゴシック" panose="020B0600070205080204" pitchFamily="50" charset="-128"/>
          </a:endParaRPr>
        </a:p>
        <a:p>
          <a:pPr fontAlgn="base"/>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年度に市民会館の一人当たりの面積が大きく増加しているのは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年度において固定資産台帳の再整備を行い、数値の修正を行ったためである。</a:t>
          </a:r>
          <a:endParaRPr lang="ja-JP" altLang="ja-JP" sz="1400">
            <a:effectLst/>
            <a:latin typeface="ＭＳ Ｐゴシック" panose="020B0600070205080204" pitchFamily="50" charset="-128"/>
            <a:ea typeface="ＭＳ Ｐゴシック" panose="020B0600070205080204" pitchFamily="50" charset="-128"/>
          </a:endParaRPr>
        </a:p>
        <a:p>
          <a:pPr fontAlgn="base"/>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利用数の動向等を考慮しつつ、整備計画を策定し、施設の耐震化や老朽化した施設の適切な維持保全に努めていく。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30,901
30,714
235.10
25,958,238
25,125,070
296,387
13,001,916
26,020,994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0.24</a:t>
          </a:r>
          <a:r>
            <a:rPr kumimoji="1" lang="ja-JP" altLang="en-US" sz="1100">
              <a:latin typeface="ＭＳ Ｐゴシック" panose="020B0600070205080204" pitchFamily="50" charset="-128"/>
              <a:ea typeface="ＭＳ Ｐゴシック" panose="020B0600070205080204" pitchFamily="50" charset="-128"/>
            </a:rPr>
            <a:t>の横ばいで類似団体や全国、県平均より低い水準で推移している。 これは市内に大型事業所がなく、市の産業構造が中小企業や農林水産業を中心としていることに加え、人口減少により、歳入における市税の割合が低く、財政基盤が弱いことが要因である。そのため、交付税に大きく依存した財政構造である。</a:t>
          </a:r>
        </a:p>
        <a:p>
          <a:r>
            <a:rPr kumimoji="1" lang="ja-JP" altLang="en-US" sz="1100">
              <a:latin typeface="ＭＳ Ｐゴシック" panose="020B0600070205080204" pitchFamily="50" charset="-128"/>
              <a:ea typeface="ＭＳ Ｐゴシック" panose="020B0600070205080204" pitchFamily="50" charset="-128"/>
            </a:rPr>
            <a:t>　今後とも、的確な課税客体の把握と徴収率向上に努め、自主財源の確保に努める。また、国・県補助金の活用など財源確保に努めるとともに、経常経費の削減による歳出抑制を行い、適正な財政運営を行う。</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合併直後である平成</a:t>
          </a:r>
          <a:r>
            <a:rPr kumimoji="1" lang="en-US" altLang="ja-JP" sz="950">
              <a:latin typeface="ＭＳ Ｐゴシック" panose="020B0600070205080204" pitchFamily="50" charset="-128"/>
              <a:ea typeface="ＭＳ Ｐゴシック" panose="020B0600070205080204" pitchFamily="50" charset="-128"/>
            </a:rPr>
            <a:t>18</a:t>
          </a:r>
          <a:r>
            <a:rPr kumimoji="1" lang="ja-JP" altLang="en-US" sz="950">
              <a:latin typeface="ＭＳ Ｐゴシック" panose="020B0600070205080204" pitchFamily="50" charset="-128"/>
              <a:ea typeface="ＭＳ Ｐゴシック" panose="020B0600070205080204" pitchFamily="50" charset="-128"/>
            </a:rPr>
            <a:t>年度の</a:t>
          </a:r>
          <a:r>
            <a:rPr kumimoji="1" lang="en-US" altLang="ja-JP" sz="950">
              <a:latin typeface="ＭＳ Ｐゴシック" panose="020B0600070205080204" pitchFamily="50" charset="-128"/>
              <a:ea typeface="ＭＳ Ｐゴシック" panose="020B0600070205080204" pitchFamily="50" charset="-128"/>
            </a:rPr>
            <a:t>99.2</a:t>
          </a:r>
          <a:r>
            <a:rPr kumimoji="1" lang="ja-JP" altLang="en-US" sz="950">
              <a:latin typeface="ＭＳ Ｐゴシック" panose="020B0600070205080204" pitchFamily="50" charset="-128"/>
              <a:ea typeface="ＭＳ Ｐゴシック" panose="020B0600070205080204" pitchFamily="50" charset="-128"/>
            </a:rPr>
            <a:t>％と比較すると年々改善し、平成</a:t>
          </a:r>
          <a:r>
            <a:rPr kumimoji="1" lang="en-US" altLang="ja-JP" sz="950">
              <a:latin typeface="ＭＳ Ｐゴシック" panose="020B0600070205080204" pitchFamily="50" charset="-128"/>
              <a:ea typeface="ＭＳ Ｐゴシック" panose="020B0600070205080204" pitchFamily="50" charset="-128"/>
            </a:rPr>
            <a:t>21</a:t>
          </a:r>
          <a:r>
            <a:rPr kumimoji="1" lang="ja-JP" altLang="en-US" sz="950">
              <a:latin typeface="ＭＳ Ｐゴシック" panose="020B0600070205080204" pitchFamily="50" charset="-128"/>
              <a:ea typeface="ＭＳ Ｐゴシック" panose="020B0600070205080204" pitchFamily="50" charset="-128"/>
            </a:rPr>
            <a:t>年度以降は類似団体の平均を下回っており、令和元年度は前年度から</a:t>
          </a:r>
          <a:r>
            <a:rPr kumimoji="1" lang="en-US" altLang="ja-JP" sz="950">
              <a:latin typeface="ＭＳ Ｐゴシック" panose="020B0600070205080204" pitchFamily="50" charset="-128"/>
              <a:ea typeface="ＭＳ Ｐゴシック" panose="020B0600070205080204" pitchFamily="50" charset="-128"/>
            </a:rPr>
            <a:t>1.4</a:t>
          </a:r>
          <a:r>
            <a:rPr kumimoji="1" lang="ja-JP" altLang="en-US" sz="950">
              <a:latin typeface="ＭＳ Ｐゴシック" panose="020B0600070205080204" pitchFamily="50" charset="-128"/>
              <a:ea typeface="ＭＳ Ｐゴシック" panose="020B0600070205080204" pitchFamily="50" charset="-128"/>
            </a:rPr>
            <a:t>ポイント減少し</a:t>
          </a:r>
          <a:r>
            <a:rPr kumimoji="1" lang="en-US" altLang="ja-JP" sz="950">
              <a:latin typeface="ＭＳ Ｐゴシック" panose="020B0600070205080204" pitchFamily="50" charset="-128"/>
              <a:ea typeface="ＭＳ Ｐゴシック" panose="020B0600070205080204" pitchFamily="50" charset="-128"/>
            </a:rPr>
            <a:t>91.1</a:t>
          </a:r>
          <a:r>
            <a:rPr kumimoji="1" lang="ja-JP" altLang="en-US" sz="950">
              <a:latin typeface="ＭＳ Ｐゴシック" panose="020B0600070205080204" pitchFamily="50" charset="-128"/>
              <a:ea typeface="ＭＳ Ｐゴシック" panose="020B0600070205080204" pitchFamily="50" charset="-128"/>
            </a:rPr>
            <a:t>％となった。要因としては</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歳入は普通交付税が４年目を迎えた合併算定替の影響により減額した一方、地方債繰上償還に伴う減債基金繰入金、および投資的経費に係る市債借入額の増額等により、対前年度比</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歳出は、</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一部事務</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組合に対する負担金および公債費が減額した一方、大型建設事業の執行に伴う投資的経費の増額等により、対前年度比</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％増とな</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en-US" sz="950">
              <a:latin typeface="ＭＳ Ｐゴシック" panose="020B0600070205080204" pitchFamily="50" charset="-128"/>
              <a:ea typeface="ＭＳ Ｐゴシック" panose="020B0600070205080204" pitchFamily="50" charset="-128"/>
            </a:rPr>
            <a:t>歳入経常一財の減少幅より、歳出経常一財の減少幅が大きかったことによる影響となっている。しかし本市の経常収支比率は依然として高い状況であり、このため、財政構造の弾力性の確保のためには更なる改善が必要であり、今後は、市税等の徴収確保、歳出においては定員適正化計画や行政改革推進計画、財政健全化計画に基づいた人件費抑制、事業の見直し、繰上償還の実施など財源確保と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28847</xdr:rowOff>
    </xdr:from>
    <xdr:to>
      <xdr:col>23</xdr:col>
      <xdr:colOff>133350</xdr:colOff>
      <xdr:row>60</xdr:row>
      <xdr:rowOff>77107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31584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39188</xdr:rowOff>
    </xdr:from>
    <xdr:to>
      <xdr:col>19</xdr:col>
      <xdr:colOff>133350</xdr:colOff>
      <xdr:row>60</xdr:row>
      <xdr:rowOff>77107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326188"/>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1270</xdr:rowOff>
    </xdr:from>
    <xdr:to>
      <xdr:col>15</xdr:col>
      <xdr:colOff>82550</xdr:colOff>
      <xdr:row>60</xdr:row>
      <xdr:rowOff>39188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288270"/>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58965</xdr:rowOff>
    </xdr:from>
    <xdr:to>
      <xdr:col>11</xdr:col>
      <xdr:colOff>31750</xdr:colOff>
      <xdr:row>60</xdr:row>
      <xdr:rowOff>1270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174515"/>
          <a:ext cx="8890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149497</xdr:rowOff>
    </xdr:from>
    <xdr:to>
      <xdr:col>23</xdr:col>
      <xdr:colOff>184150</xdr:colOff>
      <xdr:row>60</xdr:row>
      <xdr:rowOff>79647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166024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1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26307</xdr:rowOff>
    </xdr:from>
    <xdr:to>
      <xdr:col>19</xdr:col>
      <xdr:colOff>184150</xdr:colOff>
      <xdr:row>60</xdr:row>
      <xdr:rowOff>127907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138084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8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159838</xdr:rowOff>
    </xdr:from>
    <xdr:to>
      <xdr:col>15</xdr:col>
      <xdr:colOff>133350</xdr:colOff>
      <xdr:row>60</xdr:row>
      <xdr:rowOff>89988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100165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121920</xdr:rowOff>
    </xdr:from>
    <xdr:to>
      <xdr:col>11</xdr:col>
      <xdr:colOff>82550</xdr:colOff>
      <xdr:row>60</xdr:row>
      <xdr:rowOff>52070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62247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8165</xdr:rowOff>
    </xdr:from>
    <xdr:to>
      <xdr:col>7</xdr:col>
      <xdr:colOff>31750</xdr:colOff>
      <xdr:row>59</xdr:row>
      <xdr:rowOff>109765</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119942</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[217,567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に比べ高くなっているのは、本市の南北に縦長である地形や有人離島を有する等の地理的要因により行政機関（支所・出張所、教育関連施設、消防出張所等）を複数設置する必要があるため、職員数が多く、人件費が高くなることが要因である。人件費は定員適正化計画の実施等により職員数は減少しているものの、</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まちづくり運営協議会が、新</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た</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か所設立したことに伴う</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集落支援員の増員等が影響したこと、物件費は</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年度からの</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学習指導要領の改訂</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に伴う</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小学校指導書等</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購入事業の増加、評価替え・</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固定資産業務支援システム</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の改修に伴う</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土地評価システム管理事業</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の増加、</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平戸城宿泊施設整備事業</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の実施など</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による影響で前年度に比べ増加となった。今後も定員適正化計画を基に職員の適正配置に努めるとともに、公共施設等総合管理計画に基づく</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施設の集約化・複合化に着手し、</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公共施設等の適正管理に努める。</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29607</xdr:rowOff>
    </xdr:from>
    <xdr:to>
      <xdr:col>23</xdr:col>
      <xdr:colOff>133350</xdr:colOff>
      <xdr:row>83</xdr:row>
      <xdr:rowOff>43132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59957"/>
          <a:ext cx="8382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14083</xdr:rowOff>
    </xdr:from>
    <xdr:to>
      <xdr:col>19</xdr:col>
      <xdr:colOff>133350</xdr:colOff>
      <xdr:row>83</xdr:row>
      <xdr:rowOff>29607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44433"/>
          <a:ext cx="889000" cy="1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154699</xdr:rowOff>
    </xdr:from>
    <xdr:to>
      <xdr:col>15</xdr:col>
      <xdr:colOff>82550</xdr:colOff>
      <xdr:row>83</xdr:row>
      <xdr:rowOff>14083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13599"/>
          <a:ext cx="889000" cy="3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154699</xdr:rowOff>
    </xdr:from>
    <xdr:to>
      <xdr:col>11</xdr:col>
      <xdr:colOff>31750</xdr:colOff>
      <xdr:row>83</xdr:row>
      <xdr:rowOff>14067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213599"/>
          <a:ext cx="889000" cy="3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163782</xdr:rowOff>
    </xdr:from>
    <xdr:to>
      <xdr:col>23</xdr:col>
      <xdr:colOff>184150</xdr:colOff>
      <xdr:row>83</xdr:row>
      <xdr:rowOff>93932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2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135859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9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150257</xdr:rowOff>
    </xdr:from>
    <xdr:to>
      <xdr:col>19</xdr:col>
      <xdr:colOff>184150</xdr:colOff>
      <xdr:row>83</xdr:row>
      <xdr:rowOff>80407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65184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9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134733</xdr:rowOff>
    </xdr:from>
    <xdr:to>
      <xdr:col>15</xdr:col>
      <xdr:colOff>133350</xdr:colOff>
      <xdr:row>83</xdr:row>
      <xdr:rowOff>64883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9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49660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8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103899</xdr:rowOff>
    </xdr:from>
    <xdr:to>
      <xdr:col>11</xdr:col>
      <xdr:colOff>82550</xdr:colOff>
      <xdr:row>83</xdr:row>
      <xdr:rowOff>34049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6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18826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49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134717</xdr:rowOff>
    </xdr:from>
    <xdr:to>
      <xdr:col>7</xdr:col>
      <xdr:colOff>31750</xdr:colOff>
      <xdr:row>83</xdr:row>
      <xdr:rowOff>64867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9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49644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7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類似団体平均とほぼ同等で推移している。今後も本市の財政状況及び類似団体等の状況を踏まえながら、給与の適正化に努める。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ラスパイレス指数については、地方公務員給与実態調査に基づくものであるが、当該資料作成時点（令和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末時点）において令和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年調査結果が未公表であるため、前年度の数値を引用している。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74789</xdr:rowOff>
    </xdr:from>
    <xdr:to>
      <xdr:col>81</xdr:col>
      <xdr:colOff>44450</xdr:colOff>
      <xdr:row>86</xdr:row>
      <xdr:rowOff>128411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81948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74789</xdr:rowOff>
    </xdr:from>
    <xdr:to>
      <xdr:col>77</xdr:col>
      <xdr:colOff>44450</xdr:colOff>
      <xdr:row>86</xdr:row>
      <xdr:rowOff>141816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8194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74789</xdr:rowOff>
    </xdr:from>
    <xdr:to>
      <xdr:col>72</xdr:col>
      <xdr:colOff>203200</xdr:colOff>
      <xdr:row>86</xdr:row>
      <xdr:rowOff>141816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8194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125589</xdr:rowOff>
    </xdr:from>
    <xdr:to>
      <xdr:col>68</xdr:col>
      <xdr:colOff>152400</xdr:colOff>
      <xdr:row>86</xdr:row>
      <xdr:rowOff>74789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69883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49688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79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23989</xdr:rowOff>
    </xdr:from>
    <xdr:to>
      <xdr:col>77</xdr:col>
      <xdr:colOff>95250</xdr:colOff>
      <xdr:row>86</xdr:row>
      <xdr:rowOff>125589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23989</xdr:rowOff>
    </xdr:from>
    <xdr:to>
      <xdr:col>68</xdr:col>
      <xdr:colOff>203200</xdr:colOff>
      <xdr:row>86</xdr:row>
      <xdr:rowOff>125589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類似団体平均に比べ高い水準で推移している。これは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人口は年々減少しているものの、本市の地理的要因により行政機関を複数設置せざるを得ないことが大きな要因である。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年度から合併算定替による交付税の段階的縮減が開始されており、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年度には一本算定へ移行することとなっており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今後も厳しい財政運営が予想されることから定員適正化計画により定員管理の適正化に努める。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18687</xdr:rowOff>
    </xdr:from>
    <xdr:to>
      <xdr:col>81</xdr:col>
      <xdr:colOff>44450</xdr:colOff>
      <xdr:row>64</xdr:row>
      <xdr:rowOff>32476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99148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161411</xdr:rowOff>
    </xdr:from>
    <xdr:to>
      <xdr:col>77</xdr:col>
      <xdr:colOff>44450</xdr:colOff>
      <xdr:row>64</xdr:row>
      <xdr:rowOff>18687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962761"/>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161411</xdr:rowOff>
    </xdr:from>
    <xdr:to>
      <xdr:col>72</xdr:col>
      <xdr:colOff>203200</xdr:colOff>
      <xdr:row>63</xdr:row>
      <xdr:rowOff>163709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96276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149920</xdr:rowOff>
    </xdr:from>
    <xdr:to>
      <xdr:col>68</xdr:col>
      <xdr:colOff>152400</xdr:colOff>
      <xdr:row>63</xdr:row>
      <xdr:rowOff>163709</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95127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153126</xdr:rowOff>
    </xdr:from>
    <xdr:to>
      <xdr:col>81</xdr:col>
      <xdr:colOff>95250</xdr:colOff>
      <xdr:row>64</xdr:row>
      <xdr:rowOff>83276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9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125203</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92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139337</xdr:rowOff>
    </xdr:from>
    <xdr:to>
      <xdr:col>77</xdr:col>
      <xdr:colOff>95250</xdr:colOff>
      <xdr:row>64</xdr:row>
      <xdr:rowOff>69487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54264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027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110611</xdr:rowOff>
    </xdr:from>
    <xdr:to>
      <xdr:col>73</xdr:col>
      <xdr:colOff>44450</xdr:colOff>
      <xdr:row>64</xdr:row>
      <xdr:rowOff>40761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9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25538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99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112909</xdr:rowOff>
    </xdr:from>
    <xdr:to>
      <xdr:col>68</xdr:col>
      <xdr:colOff>203200</xdr:colOff>
      <xdr:row>64</xdr:row>
      <xdr:rowOff>43059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9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27836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00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99120</xdr:rowOff>
    </xdr:from>
    <xdr:to>
      <xdr:col>64</xdr:col>
      <xdr:colOff>152400</xdr:colOff>
      <xdr:row>64</xdr:row>
      <xdr:rowOff>29270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9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14047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98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類似団体と比較すると同程度の比率で推移している。これは、平成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年から平成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年度に実施した公的資金補償金免除繰上償還、平成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年度から実施し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任意の繰上償還が要因であり、地方債残高は減少傾向となっている。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年度においても償還を実施したことにより、地方債残高は減少し、前年度比</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今後も、計画的な繰上償還と交付税措置のある起債の借入れを行いながら、将来的な公債費負担の抑制に努める。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102976</xdr:rowOff>
    </xdr:from>
    <xdr:to>
      <xdr:col>81</xdr:col>
      <xdr:colOff>44450</xdr:colOff>
      <xdr:row>36</xdr:row>
      <xdr:rowOff>123084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27517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123084</xdr:rowOff>
    </xdr:from>
    <xdr:to>
      <xdr:col>77</xdr:col>
      <xdr:colOff>44450</xdr:colOff>
      <xdr:row>36</xdr:row>
      <xdr:rowOff>135149</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29528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135149</xdr:rowOff>
    </xdr:from>
    <xdr:to>
      <xdr:col>72</xdr:col>
      <xdr:colOff>203200</xdr:colOff>
      <xdr:row>36</xdr:row>
      <xdr:rowOff>147214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30734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147214</xdr:rowOff>
    </xdr:from>
    <xdr:to>
      <xdr:col>68</xdr:col>
      <xdr:colOff>152400</xdr:colOff>
      <xdr:row>36</xdr:row>
      <xdr:rowOff>159279</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31941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52176</xdr:rowOff>
    </xdr:from>
    <xdr:to>
      <xdr:col>81</xdr:col>
      <xdr:colOff>95250</xdr:colOff>
      <xdr:row>36</xdr:row>
      <xdr:rowOff>153776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22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68703</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06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72284</xdr:rowOff>
    </xdr:from>
    <xdr:to>
      <xdr:col>77</xdr:col>
      <xdr:colOff>95250</xdr:colOff>
      <xdr:row>37</xdr:row>
      <xdr:rowOff>2434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24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12611</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01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84349</xdr:rowOff>
    </xdr:from>
    <xdr:to>
      <xdr:col>73</xdr:col>
      <xdr:colOff>44450</xdr:colOff>
      <xdr:row>37</xdr:row>
      <xdr:rowOff>14499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24676</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0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96414</xdr:rowOff>
    </xdr:from>
    <xdr:to>
      <xdr:col>68</xdr:col>
      <xdr:colOff>203200</xdr:colOff>
      <xdr:row>37</xdr:row>
      <xdr:rowOff>26564</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2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36741</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03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108479</xdr:rowOff>
    </xdr:from>
    <xdr:to>
      <xdr:col>64</xdr:col>
      <xdr:colOff>152400</xdr:colOff>
      <xdr:row>37</xdr:row>
      <xdr:rowOff>38629</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48806</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0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減少傾向にあった将来負担比率は平成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発生していない。これは計画的な繰上償還による地方債残高の減や北松北部環境組合の施設整備の財源とした既発債残高の減による組合等負担見込額の減等により、将来負担額が減少しているためである。また、標準財政規模</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普通交付税の逓減等に伴</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い減となり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、充当可能基金についても減債基金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の取り崩し等に伴い減額となっている状況である。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今後も計画的な繰上償還の実施や定員適正化による職員数の削減、また、経常経費の削減を図るなど行財政改革を進め、財政の健全化に努める。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133519</xdr:rowOff>
    </xdr:from>
    <xdr:to>
      <xdr:col>73</xdr:col>
      <xdr:colOff>44450</xdr:colOff>
      <xdr:row>15</xdr:row>
      <xdr:rowOff>63669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139150</xdr:rowOff>
    </xdr:from>
    <xdr:to>
      <xdr:col>68</xdr:col>
      <xdr:colOff>203200</xdr:colOff>
      <xdr:row>15</xdr:row>
      <xdr:rowOff>69300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30,901
30,714
235.10
25,958,238
25,125,070
296,387
13,001,916
26,020,994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50" b="0" i="0" baseline="0">
              <a:solidFill>
                <a:schemeClr val="dk1"/>
              </a:solidFill>
              <a:effectLst/>
              <a:latin typeface="+mn-lt"/>
              <a:ea typeface="+mn-ea"/>
              <a:cs typeface="+mn-cs"/>
            </a:rPr>
            <a:t>　</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定員適正化計画を上回る職員数の削減（退職不補充、早期退職促進）等により人件費の抑制が図られているものの、</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まちづくり運営協議会が、新に</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か所設立したことに伴う</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集落支援員の増員等が影響したことにより、対前年度比</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05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人件費に係る経常収支比率は低くなっているが、ゴミ処理業務に係る一部事務組合の負担金といった人件費に準ずる費用を合計した場合の人口一人当たりの歳出決算額は類似団体平均を上回っており、今後はこれらも含めた人件費関係経費全体について、抑制していく必要が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73660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077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6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130810</xdr:rowOff>
    </xdr:from>
    <xdr:to>
      <xdr:col>15</xdr:col>
      <xdr:colOff>98425</xdr:colOff>
      <xdr:row>35</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31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35</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31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類似団体平均をやや下回っているものの公共施設等の維持管理経費や各種機器等の保守点検業務経費の増により増加傾向にある。なかでも、</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年度からの</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学習指導要領の改訂に伴う</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準備のための</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小学校指導書等購入事業の増、評価替え・固定資産業務支援システムの改修に伴う土地評価システム管理事業の増、平戸城宿泊施設整備事業の実施など</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による影響</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ポイントの増となった。また、</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定員適正化に伴い職員給与費の削減が進む一方、臨時職員の増員により賃金総額が</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増加傾向となっているのも要因の一つである。</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今後も、維持管理経費や内部管理経費について徹底した見直しを推進し、物件費の抑制に努める。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26307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083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121557</xdr:rowOff>
    </xdr:from>
    <xdr:to>
      <xdr:col>78</xdr:col>
      <xdr:colOff>69850</xdr:colOff>
      <xdr:row>16</xdr:row>
      <xdr:rowOff>165100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64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78014</xdr:rowOff>
    </xdr:from>
    <xdr:to>
      <xdr:col>73</xdr:col>
      <xdr:colOff>180975</xdr:colOff>
      <xdr:row>16</xdr:row>
      <xdr:rowOff>121557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212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162379</xdr:rowOff>
    </xdr:from>
    <xdr:to>
      <xdr:col>69</xdr:col>
      <xdr:colOff>92075</xdr:colOff>
      <xdr:row>16</xdr:row>
      <xdr:rowOff>78014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341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163484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70757</xdr:rowOff>
    </xdr:from>
    <xdr:to>
      <xdr:col>74</xdr:col>
      <xdr:colOff>31750</xdr:colOff>
      <xdr:row>17</xdr:row>
      <xdr:rowOff>907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27214</xdr:rowOff>
    </xdr:from>
    <xdr:to>
      <xdr:col>69</xdr:col>
      <xdr:colOff>142875</xdr:colOff>
      <xdr:row>16</xdr:row>
      <xdr:rowOff>128814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138991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51906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全国、県平均を下回っており、類似団体と比較しても同水準で推移しているが、年々上昇傾向にあり、</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年度は対前年度比</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主な要因としては、</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プレミアム付商品券事業、幼児教育・保育無償化事業</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の増</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や障害者支援関係経費の増</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であり、</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これは</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年々増加傾向にあるため、人口減少対策との整合性を図りながら慎重な財政運営を行っていく必要がある。また、高齢化や長引く景気低迷などの社会情勢による生活保護費の</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も要因である。</a:t>
          </a:r>
          <a:endParaRPr lang="ja-JP" altLang="ja-JP" sz="105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今後も資格審査等の認定や給付の適正化により、年々増加傾向にある扶助費の急激な上昇傾向を抑制するよう努める。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48078</xdr:rowOff>
    </xdr:from>
    <xdr:to>
      <xdr:col>24</xdr:col>
      <xdr:colOff>25400</xdr:colOff>
      <xdr:row>57</xdr:row>
      <xdr:rowOff>58965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8207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48078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7771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57</xdr:row>
      <xdr:rowOff>4535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34472</xdr:rowOff>
    </xdr:from>
    <xdr:to>
      <xdr:col>11</xdr:col>
      <xdr:colOff>9525</xdr:colOff>
      <xdr:row>56</xdr:row>
      <xdr:rowOff>110672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6356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151692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75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168728</xdr:rowOff>
    </xdr:from>
    <xdr:to>
      <xdr:col>20</xdr:col>
      <xdr:colOff>38100</xdr:colOff>
      <xdr:row>57</xdr:row>
      <xdr:rowOff>98878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155122</xdr:rowOff>
    </xdr:from>
    <xdr:to>
      <xdr:col>6</xdr:col>
      <xdr:colOff>171450</xdr:colOff>
      <xdr:row>56</xdr:row>
      <xdr:rowOff>85272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70049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　近年は類似団体や全国、県平均より低い状況で推移している。経費の内訳としては、国民健康保険や後期高齢者医療、介護保険等の特別会計への繰出金が主なものである。平成</a:t>
          </a:r>
          <a:r>
            <a:rPr lang="en-US"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年度より介護予防・日常生活支援総合事業の開始に伴う介護保険（事業勘定）の繰出金の増等により増加しており</a:t>
          </a:r>
          <a:r>
            <a:rPr lang="ja-JP" altLang="en-US" sz="95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ja-JP" altLang="en-US" sz="950" b="0" i="0" baseline="0">
              <a:solidFill>
                <a:schemeClr val="dk1"/>
              </a:solidFill>
              <a:effectLst/>
              <a:latin typeface="ＭＳ Ｐゴシック" panose="020B0600070205080204" pitchFamily="50" charset="-128"/>
              <a:ea typeface="ＭＳ Ｐゴシック" panose="020B0600070205080204" pitchFamily="50" charset="-128"/>
              <a:cs typeface="+mn-cs"/>
            </a:rPr>
            <a:t>度</a:t>
          </a:r>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も高齢化の進展とともに各医療にかかる給付費の増加に伴い高い水準となってる。</a:t>
          </a:r>
          <a:r>
            <a:rPr lang="ja-JP" altLang="en-US" sz="95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工業団地事業特別会計</a:t>
          </a:r>
          <a:r>
            <a:rPr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においては平成</a:t>
          </a:r>
          <a:r>
            <a:rPr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年度借入分の償還金の元本償還が開始された</a:t>
          </a:r>
          <a:r>
            <a:rPr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ことから繰出額の増加に大きく影響している。</a:t>
          </a:r>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これら特別会計への繰出金については大部分が一般財源で賄われているため、歳入確保や医療費などの抑制を図るとともに、保険料などの適正化による経営の健全化を図り、普通会計の負担額を減らしていくよう努める。</a:t>
          </a:r>
          <a:endParaRPr lang="ja-JP" altLang="ja-JP" sz="9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123190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537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55</xdr:row>
      <xdr:rowOff>138430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537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85090</xdr:rowOff>
    </xdr:from>
    <xdr:to>
      <xdr:col>73</xdr:col>
      <xdr:colOff>180975</xdr:colOff>
      <xdr:row>55</xdr:row>
      <xdr:rowOff>138430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514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85090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499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88917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34290</xdr:rowOff>
    </xdr:from>
    <xdr:to>
      <xdr:col>69</xdr:col>
      <xdr:colOff>142875</xdr:colOff>
      <xdr:row>55</xdr:row>
      <xdr:rowOff>135890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昨年度までは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類似団体や全国、県平均より高い水準のまま推移して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おり、令和元年度についてはほぼ同程度となっている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状況である。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本市と近隣市の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市で構成するごみ・し尿処理を行う一部事務組合（北松北部環境組合）に対する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建設改良、公債費および</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運営</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における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負担金の減</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が大きな要因で</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ントの減となった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本市の場合、一部事務組合及び企業会計への負担金や繰出金が大半を占め、この負担金等には公債費が含まれているため、今後も</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以前と</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同程度の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高い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水準で推移すると見込まれる。引き続き、適正な額の精査に努め、補助費等の抑制を図る必要がある。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23519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5842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3220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46990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3494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46990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類似団体や全国、県平均より高い数値ではあるものの、任意の繰上償還などにより、発行額を上回る償還を実施しており、年々減少傾向にある。また、これまで積極的に活用してきた合併特例事業債</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年度で終了することから、今後は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を厳選するとともに、実施計画計上の事業との整合性を図りながら適切な地方債を選択する必要がある。併せて、発行額全体と地方債の元利償還額とのバランスを図りながら、将来を見据えた財政運営を行い、後年度の公債費の縮減を図る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79375</xdr:rowOff>
    </xdr:from>
    <xdr:to>
      <xdr:col>24</xdr:col>
      <xdr:colOff>25400</xdr:colOff>
      <xdr:row>75</xdr:row>
      <xdr:rowOff>90805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9381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90805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29362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77470</xdr:rowOff>
    </xdr:from>
    <xdr:to>
      <xdr:col>15</xdr:col>
      <xdr:colOff>98425</xdr:colOff>
      <xdr:row>75</xdr:row>
      <xdr:rowOff>79375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9362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64135</xdr:rowOff>
    </xdr:from>
    <xdr:to>
      <xdr:col>11</xdr:col>
      <xdr:colOff>9525</xdr:colOff>
      <xdr:row>75</xdr:row>
      <xdr:rowOff>79375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29228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28575</xdr:rowOff>
    </xdr:from>
    <xdr:to>
      <xdr:col>24</xdr:col>
      <xdr:colOff>76200</xdr:colOff>
      <xdr:row>75</xdr:row>
      <xdr:rowOff>130175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5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40005</xdr:rowOff>
    </xdr:from>
    <xdr:to>
      <xdr:col>20</xdr:col>
      <xdr:colOff>38100</xdr:colOff>
      <xdr:row>75</xdr:row>
      <xdr:rowOff>141605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89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126382</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8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113047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28575</xdr:rowOff>
    </xdr:from>
    <xdr:to>
      <xdr:col>11</xdr:col>
      <xdr:colOff>60325</xdr:colOff>
      <xdr:row>75</xdr:row>
      <xdr:rowOff>130175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114952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7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xdr:rowOff>
    </xdr:from>
    <xdr:to>
      <xdr:col>6</xdr:col>
      <xdr:colOff>171450</xdr:colOff>
      <xdr:row>75</xdr:row>
      <xdr:rowOff>114935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99713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5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近年は類似団体や全国、県平均を下回</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って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推移して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した。要因としては、一部事務組合（北松北部環境組合）に対する負担金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の減</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が最も大きくなっている。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歳入においては、普通交付税が４年目を迎えた逓減の影響により減額となっており、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市税収入の少ない本市は地方交付税などに依存した財政構造であり、国庫補助、交付税の影響が財政指標に直結している。このため、</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一本算定への移行を見据え、</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今後も国の動向を注視しながら、事業の点検や見直しなどを行い、経常的な歳出抑制に努めていく。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120142</xdr:rowOff>
    </xdr:from>
    <xdr:to>
      <xdr:col>82</xdr:col>
      <xdr:colOff>107950</xdr:colOff>
      <xdr:row>75</xdr:row>
      <xdr:rowOff>156718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29788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75</xdr:row>
      <xdr:rowOff>156718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2997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83566</xdr:rowOff>
    </xdr:from>
    <xdr:to>
      <xdr:col>73</xdr:col>
      <xdr:colOff>180975</xdr:colOff>
      <xdr:row>75</xdr:row>
      <xdr:rowOff>138430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29423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140716</xdr:rowOff>
    </xdr:from>
    <xdr:to>
      <xdr:col>69</xdr:col>
      <xdr:colOff>92075</xdr:colOff>
      <xdr:row>75</xdr:row>
      <xdr:rowOff>83566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282801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69342</xdr:rowOff>
    </xdr:from>
    <xdr:to>
      <xdr:col>82</xdr:col>
      <xdr:colOff>158750</xdr:colOff>
      <xdr:row>75</xdr:row>
      <xdr:rowOff>170942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85869</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77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105918</xdr:rowOff>
    </xdr:from>
    <xdr:to>
      <xdr:col>78</xdr:col>
      <xdr:colOff>120650</xdr:colOff>
      <xdr:row>76</xdr:row>
      <xdr:rowOff>36069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46245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87630</xdr:rowOff>
    </xdr:from>
    <xdr:to>
      <xdr:col>74</xdr:col>
      <xdr:colOff>31750</xdr:colOff>
      <xdr:row>76</xdr:row>
      <xdr:rowOff>17780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27957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32766</xdr:rowOff>
    </xdr:from>
    <xdr:to>
      <xdr:col>69</xdr:col>
      <xdr:colOff>142875</xdr:colOff>
      <xdr:row>75</xdr:row>
      <xdr:rowOff>134366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144543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89916</xdr:rowOff>
    </xdr:from>
    <xdr:to>
      <xdr:col>65</xdr:col>
      <xdr:colOff>53975</xdr:colOff>
      <xdr:row>75</xdr:row>
      <xdr:rowOff>20066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30243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9589</xdr:rowOff>
    </xdr:from>
    <xdr:to>
      <xdr:col>29</xdr:col>
      <xdr:colOff>127000</xdr:colOff>
      <xdr:row>16</xdr:row>
      <xdr:rowOff>61887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00414"/>
          <a:ext cx="647700" cy="52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61887</xdr:rowOff>
    </xdr:from>
    <xdr:to>
      <xdr:col>26</xdr:col>
      <xdr:colOff>50800</xdr:colOff>
      <xdr:row>16</xdr:row>
      <xdr:rowOff>88011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52712"/>
          <a:ext cx="698500" cy="26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88011</xdr:rowOff>
    </xdr:from>
    <xdr:to>
      <xdr:col>22</xdr:col>
      <xdr:colOff>114300</xdr:colOff>
      <xdr:row>16</xdr:row>
      <xdr:rowOff>134823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78836"/>
          <a:ext cx="698500" cy="46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134823</xdr:rowOff>
    </xdr:from>
    <xdr:to>
      <xdr:col>18</xdr:col>
      <xdr:colOff>177800</xdr:colOff>
      <xdr:row>16</xdr:row>
      <xdr:rowOff>150127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25648"/>
          <a:ext cx="698500" cy="15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130239</xdr:rowOff>
    </xdr:from>
    <xdr:to>
      <xdr:col>29</xdr:col>
      <xdr:colOff>177800</xdr:colOff>
      <xdr:row>16</xdr:row>
      <xdr:rowOff>60389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49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146766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9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11087</xdr:rowOff>
    </xdr:from>
    <xdr:to>
      <xdr:col>26</xdr:col>
      <xdr:colOff>101600</xdr:colOff>
      <xdr:row>16</xdr:row>
      <xdr:rowOff>112687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01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122864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7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37211</xdr:rowOff>
    </xdr:from>
    <xdr:to>
      <xdr:col>22</xdr:col>
      <xdr:colOff>165100</xdr:colOff>
      <xdr:row>16</xdr:row>
      <xdr:rowOff>138811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28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148988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9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84023</xdr:rowOff>
    </xdr:from>
    <xdr:to>
      <xdr:col>19</xdr:col>
      <xdr:colOff>38100</xdr:colOff>
      <xdr:row>17</xdr:row>
      <xdr:rowOff>14173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74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24350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99327</xdr:rowOff>
    </xdr:from>
    <xdr:to>
      <xdr:col>15</xdr:col>
      <xdr:colOff>101600</xdr:colOff>
      <xdr:row>17</xdr:row>
      <xdr:rowOff>29477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90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39654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5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21364</xdr:rowOff>
    </xdr:from>
    <xdr:to>
      <xdr:col>29</xdr:col>
      <xdr:colOff>127000</xdr:colOff>
      <xdr:row>38</xdr:row>
      <xdr:rowOff>52221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88964"/>
          <a:ext cx="647700" cy="30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19565</xdr:rowOff>
    </xdr:from>
    <xdr:to>
      <xdr:col>26</xdr:col>
      <xdr:colOff>50800</xdr:colOff>
      <xdr:row>38</xdr:row>
      <xdr:rowOff>21364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87165"/>
          <a:ext cx="698500" cy="1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15592</xdr:rowOff>
    </xdr:from>
    <xdr:to>
      <xdr:col>22</xdr:col>
      <xdr:colOff>114300</xdr:colOff>
      <xdr:row>38</xdr:row>
      <xdr:rowOff>19565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83192"/>
          <a:ext cx="698500" cy="3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342452</xdr:rowOff>
    </xdr:from>
    <xdr:to>
      <xdr:col>18</xdr:col>
      <xdr:colOff>177800</xdr:colOff>
      <xdr:row>38</xdr:row>
      <xdr:rowOff>15592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67152"/>
          <a:ext cx="698500" cy="16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1421</xdr:rowOff>
    </xdr:from>
    <xdr:to>
      <xdr:col>29</xdr:col>
      <xdr:colOff>177800</xdr:colOff>
      <xdr:row>38</xdr:row>
      <xdr:rowOff>103021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69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252898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7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313464</xdr:rowOff>
    </xdr:from>
    <xdr:to>
      <xdr:col>26</xdr:col>
      <xdr:colOff>101600</xdr:colOff>
      <xdr:row>38</xdr:row>
      <xdr:rowOff>72164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38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56941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2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311665</xdr:rowOff>
    </xdr:from>
    <xdr:to>
      <xdr:col>22</xdr:col>
      <xdr:colOff>165100</xdr:colOff>
      <xdr:row>38</xdr:row>
      <xdr:rowOff>70365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36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55142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2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307692</xdr:rowOff>
    </xdr:from>
    <xdr:to>
      <xdr:col>19</xdr:col>
      <xdr:colOff>38100</xdr:colOff>
      <xdr:row>38</xdr:row>
      <xdr:rowOff>66392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32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51169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1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291652</xdr:rowOff>
    </xdr:from>
    <xdr:to>
      <xdr:col>15</xdr:col>
      <xdr:colOff>101600</xdr:colOff>
      <xdr:row>38</xdr:row>
      <xdr:rowOff>50352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16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35129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0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30,901
30,714
235.10
25,958,238
25,125,070
296,387
13,001,916
26,020,994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102503</xdr:rowOff>
    </xdr:from>
    <xdr:to>
      <xdr:col>24</xdr:col>
      <xdr:colOff>63500</xdr:colOff>
      <xdr:row>34</xdr:row>
      <xdr:rowOff>117711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31803"/>
          <a:ext cx="838200" cy="1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117711</xdr:rowOff>
    </xdr:from>
    <xdr:to>
      <xdr:col>19</xdr:col>
      <xdr:colOff>177800</xdr:colOff>
      <xdr:row>34</xdr:row>
      <xdr:rowOff>142204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4701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142204</xdr:rowOff>
    </xdr:from>
    <xdr:to>
      <xdr:col>15</xdr:col>
      <xdr:colOff>50800</xdr:colOff>
      <xdr:row>35</xdr:row>
      <xdr:rowOff>7232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71504"/>
          <a:ext cx="889000" cy="3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7232</xdr:rowOff>
    </xdr:from>
    <xdr:to>
      <xdr:col>10</xdr:col>
      <xdr:colOff>114300</xdr:colOff>
      <xdr:row>35</xdr:row>
      <xdr:rowOff>11771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07982"/>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51703</xdr:rowOff>
    </xdr:from>
    <xdr:to>
      <xdr:col>24</xdr:col>
      <xdr:colOff>114300</xdr:colOff>
      <xdr:row>34</xdr:row>
      <xdr:rowOff>153303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74580</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3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66911</xdr:rowOff>
    </xdr:from>
    <xdr:to>
      <xdr:col>20</xdr:col>
      <xdr:colOff>38100</xdr:colOff>
      <xdr:row>34</xdr:row>
      <xdr:rowOff>168511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9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13588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671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91404</xdr:rowOff>
    </xdr:from>
    <xdr:to>
      <xdr:col>15</xdr:col>
      <xdr:colOff>101600</xdr:colOff>
      <xdr:row>35</xdr:row>
      <xdr:rowOff>21554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2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38081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69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127882</xdr:rowOff>
    </xdr:from>
    <xdr:to>
      <xdr:col>10</xdr:col>
      <xdr:colOff>165100</xdr:colOff>
      <xdr:row>35</xdr:row>
      <xdr:rowOff>58032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5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74559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73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132421</xdr:rowOff>
    </xdr:from>
    <xdr:to>
      <xdr:col>6</xdr:col>
      <xdr:colOff>38100</xdr:colOff>
      <xdr:row>35</xdr:row>
      <xdr:rowOff>62571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79098</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736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170483</xdr:rowOff>
    </xdr:from>
    <xdr:to>
      <xdr:col>24</xdr:col>
      <xdr:colOff>63500</xdr:colOff>
      <xdr:row>56</xdr:row>
      <xdr:rowOff>1946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600233"/>
          <a:ext cx="838200" cy="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1946</xdr:rowOff>
    </xdr:from>
    <xdr:to>
      <xdr:col>19</xdr:col>
      <xdr:colOff>177800</xdr:colOff>
      <xdr:row>56</xdr:row>
      <xdr:rowOff>15849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603146"/>
          <a:ext cx="889000" cy="1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15849</xdr:rowOff>
    </xdr:from>
    <xdr:to>
      <xdr:col>15</xdr:col>
      <xdr:colOff>50800</xdr:colOff>
      <xdr:row>56</xdr:row>
      <xdr:rowOff>32441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617049"/>
          <a:ext cx="889000" cy="1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163397</xdr:rowOff>
    </xdr:from>
    <xdr:to>
      <xdr:col>10</xdr:col>
      <xdr:colOff>114300</xdr:colOff>
      <xdr:row>56</xdr:row>
      <xdr:rowOff>32441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593147"/>
          <a:ext cx="889000" cy="4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119683</xdr:rowOff>
    </xdr:from>
    <xdr:to>
      <xdr:col>24</xdr:col>
      <xdr:colOff>114300</xdr:colOff>
      <xdr:row>56</xdr:row>
      <xdr:rowOff>49833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142560</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0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122596</xdr:rowOff>
    </xdr:from>
    <xdr:to>
      <xdr:col>20</xdr:col>
      <xdr:colOff>38100</xdr:colOff>
      <xdr:row>56</xdr:row>
      <xdr:rowOff>52746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55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69273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32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136499</xdr:rowOff>
    </xdr:from>
    <xdr:to>
      <xdr:col>15</xdr:col>
      <xdr:colOff>101600</xdr:colOff>
      <xdr:row>56</xdr:row>
      <xdr:rowOff>66649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6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83176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34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153091</xdr:rowOff>
    </xdr:from>
    <xdr:to>
      <xdr:col>10</xdr:col>
      <xdr:colOff>165100</xdr:colOff>
      <xdr:row>56</xdr:row>
      <xdr:rowOff>83241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58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99768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35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112597</xdr:rowOff>
    </xdr:from>
    <xdr:to>
      <xdr:col>6</xdr:col>
      <xdr:colOff>38100</xdr:colOff>
      <xdr:row>56</xdr:row>
      <xdr:rowOff>42747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54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59274</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31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106645</xdr:rowOff>
    </xdr:from>
    <xdr:to>
      <xdr:col>24</xdr:col>
      <xdr:colOff>63500</xdr:colOff>
      <xdr:row>77</xdr:row>
      <xdr:rowOff>108496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308295"/>
          <a:ext cx="8382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85820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87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106645</xdr:rowOff>
    </xdr:from>
    <xdr:to>
      <xdr:col>19</xdr:col>
      <xdr:colOff>177800</xdr:colOff>
      <xdr:row>77</xdr:row>
      <xdr:rowOff>109753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308295"/>
          <a:ext cx="8890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3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109753</xdr:rowOff>
    </xdr:from>
    <xdr:to>
      <xdr:col>15</xdr:col>
      <xdr:colOff>50800</xdr:colOff>
      <xdr:row>77</xdr:row>
      <xdr:rowOff>130099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311403"/>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169991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130099</xdr:rowOff>
    </xdr:from>
    <xdr:to>
      <xdr:col>10</xdr:col>
      <xdr:colOff>114300</xdr:colOff>
      <xdr:row>77</xdr:row>
      <xdr:rowOff>160548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331749"/>
          <a:ext cx="8890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43164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57696</xdr:rowOff>
    </xdr:from>
    <xdr:to>
      <xdr:col>24</xdr:col>
      <xdr:colOff>114300</xdr:colOff>
      <xdr:row>77</xdr:row>
      <xdr:rowOff>159296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25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80573</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11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55845</xdr:rowOff>
    </xdr:from>
    <xdr:to>
      <xdr:col>20</xdr:col>
      <xdr:colOff>38100</xdr:colOff>
      <xdr:row>77</xdr:row>
      <xdr:rowOff>157445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25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2522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03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58953</xdr:rowOff>
    </xdr:from>
    <xdr:to>
      <xdr:col>15</xdr:col>
      <xdr:colOff>101600</xdr:colOff>
      <xdr:row>77</xdr:row>
      <xdr:rowOff>160553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2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5630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03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79299</xdr:rowOff>
    </xdr:from>
    <xdr:to>
      <xdr:col>10</xdr:col>
      <xdr:colOff>165100</xdr:colOff>
      <xdr:row>78</xdr:row>
      <xdr:rowOff>9449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2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25976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05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109748</xdr:rowOff>
    </xdr:from>
    <xdr:to>
      <xdr:col>6</xdr:col>
      <xdr:colOff>38100</xdr:colOff>
      <xdr:row>78</xdr:row>
      <xdr:rowOff>39898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1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56425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08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44538</xdr:rowOff>
    </xdr:from>
    <xdr:to>
      <xdr:col>24</xdr:col>
      <xdr:colOff>63500</xdr:colOff>
      <xdr:row>93</xdr:row>
      <xdr:rowOff>95035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5989388"/>
          <a:ext cx="838200" cy="5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95035</xdr:rowOff>
    </xdr:from>
    <xdr:to>
      <xdr:col>19</xdr:col>
      <xdr:colOff>177800</xdr:colOff>
      <xdr:row>93</xdr:row>
      <xdr:rowOff>116611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039885"/>
          <a:ext cx="889000" cy="2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116611</xdr:rowOff>
    </xdr:from>
    <xdr:to>
      <xdr:col>15</xdr:col>
      <xdr:colOff>50800</xdr:colOff>
      <xdr:row>94</xdr:row>
      <xdr:rowOff>20613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061461"/>
          <a:ext cx="889000" cy="7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20613</xdr:rowOff>
    </xdr:from>
    <xdr:to>
      <xdr:col>10</xdr:col>
      <xdr:colOff>114300</xdr:colOff>
      <xdr:row>95</xdr:row>
      <xdr:rowOff>4978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136913"/>
          <a:ext cx="889000" cy="15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165188</xdr:rowOff>
    </xdr:from>
    <xdr:to>
      <xdr:col>24</xdr:col>
      <xdr:colOff>114300</xdr:colOff>
      <xdr:row>93</xdr:row>
      <xdr:rowOff>95338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59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16615</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79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44235</xdr:rowOff>
    </xdr:from>
    <xdr:to>
      <xdr:col>20</xdr:col>
      <xdr:colOff>38100</xdr:colOff>
      <xdr:row>93</xdr:row>
      <xdr:rowOff>145835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598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162362</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764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65811</xdr:rowOff>
    </xdr:from>
    <xdr:to>
      <xdr:col>15</xdr:col>
      <xdr:colOff>101600</xdr:colOff>
      <xdr:row>93</xdr:row>
      <xdr:rowOff>167411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01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12488</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78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141263</xdr:rowOff>
    </xdr:from>
    <xdr:to>
      <xdr:col>10</xdr:col>
      <xdr:colOff>165100</xdr:colOff>
      <xdr:row>94</xdr:row>
      <xdr:rowOff>71413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08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87940</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86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125628</xdr:rowOff>
    </xdr:from>
    <xdr:to>
      <xdr:col>6</xdr:col>
      <xdr:colOff>38100</xdr:colOff>
      <xdr:row>95</xdr:row>
      <xdr:rowOff>55778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24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72305</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601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141746</xdr:rowOff>
    </xdr:from>
    <xdr:to>
      <xdr:col>55</xdr:col>
      <xdr:colOff>0</xdr:colOff>
      <xdr:row>35</xdr:row>
      <xdr:rowOff>19399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971046"/>
          <a:ext cx="838200" cy="4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141746</xdr:rowOff>
    </xdr:from>
    <xdr:to>
      <xdr:col>50</xdr:col>
      <xdr:colOff>114300</xdr:colOff>
      <xdr:row>34</xdr:row>
      <xdr:rowOff>158148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971046"/>
          <a:ext cx="8890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158148</xdr:rowOff>
    </xdr:from>
    <xdr:to>
      <xdr:col>45</xdr:col>
      <xdr:colOff>177800</xdr:colOff>
      <xdr:row>35</xdr:row>
      <xdr:rowOff>24126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5987448"/>
          <a:ext cx="889000" cy="3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147467</xdr:rowOff>
    </xdr:from>
    <xdr:to>
      <xdr:col>41</xdr:col>
      <xdr:colOff>50800</xdr:colOff>
      <xdr:row>35</xdr:row>
      <xdr:rowOff>24126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5976767"/>
          <a:ext cx="889000" cy="4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140049</xdr:rowOff>
    </xdr:from>
    <xdr:to>
      <xdr:col>55</xdr:col>
      <xdr:colOff>50800</xdr:colOff>
      <xdr:row>35</xdr:row>
      <xdr:rowOff>70199</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96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162926</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82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90946</xdr:rowOff>
    </xdr:from>
    <xdr:to>
      <xdr:col>50</xdr:col>
      <xdr:colOff>165100</xdr:colOff>
      <xdr:row>35</xdr:row>
      <xdr:rowOff>21096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92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37623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569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107348</xdr:rowOff>
    </xdr:from>
    <xdr:to>
      <xdr:col>46</xdr:col>
      <xdr:colOff>38100</xdr:colOff>
      <xdr:row>35</xdr:row>
      <xdr:rowOff>37498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593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54025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571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144776</xdr:rowOff>
    </xdr:from>
    <xdr:to>
      <xdr:col>41</xdr:col>
      <xdr:colOff>101600</xdr:colOff>
      <xdr:row>35</xdr:row>
      <xdr:rowOff>74926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597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91453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5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96667</xdr:rowOff>
    </xdr:from>
    <xdr:to>
      <xdr:col>36</xdr:col>
      <xdr:colOff>165100</xdr:colOff>
      <xdr:row>35</xdr:row>
      <xdr:rowOff>26817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592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43344</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570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71856</xdr:rowOff>
    </xdr:from>
    <xdr:to>
      <xdr:col>55</xdr:col>
      <xdr:colOff>0</xdr:colOff>
      <xdr:row>56</xdr:row>
      <xdr:rowOff>43985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501606"/>
          <a:ext cx="838200" cy="14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154801</xdr:rowOff>
    </xdr:from>
    <xdr:to>
      <xdr:col>50</xdr:col>
      <xdr:colOff>114300</xdr:colOff>
      <xdr:row>56</xdr:row>
      <xdr:rowOff>43985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413101"/>
          <a:ext cx="889000" cy="23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154801</xdr:rowOff>
    </xdr:from>
    <xdr:to>
      <xdr:col>45</xdr:col>
      <xdr:colOff>177800</xdr:colOff>
      <xdr:row>55</xdr:row>
      <xdr:rowOff>53033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413101"/>
          <a:ext cx="889000" cy="6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19800</xdr:rowOff>
    </xdr:from>
    <xdr:to>
      <xdr:col>41</xdr:col>
      <xdr:colOff>50800</xdr:colOff>
      <xdr:row>55</xdr:row>
      <xdr:rowOff>53033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449550"/>
          <a:ext cx="889000" cy="3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21056</xdr:rowOff>
    </xdr:from>
    <xdr:to>
      <xdr:col>55</xdr:col>
      <xdr:colOff>50800</xdr:colOff>
      <xdr:row>55</xdr:row>
      <xdr:rowOff>122656</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4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43933</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30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164635</xdr:rowOff>
    </xdr:from>
    <xdr:to>
      <xdr:col>50</xdr:col>
      <xdr:colOff>165100</xdr:colOff>
      <xdr:row>56</xdr:row>
      <xdr:rowOff>94785</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59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111312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36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104001</xdr:rowOff>
    </xdr:from>
    <xdr:to>
      <xdr:col>46</xdr:col>
      <xdr:colOff>38100</xdr:colOff>
      <xdr:row>55</xdr:row>
      <xdr:rowOff>34151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36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50678</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13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2233</xdr:rowOff>
    </xdr:from>
    <xdr:to>
      <xdr:col>41</xdr:col>
      <xdr:colOff>101600</xdr:colOff>
      <xdr:row>55</xdr:row>
      <xdr:rowOff>103833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43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120360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207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140450</xdr:rowOff>
    </xdr:from>
    <xdr:to>
      <xdr:col>36</xdr:col>
      <xdr:colOff>165100</xdr:colOff>
      <xdr:row>55</xdr:row>
      <xdr:rowOff>70600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87127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17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120695</xdr:rowOff>
    </xdr:from>
    <xdr:to>
      <xdr:col>55</xdr:col>
      <xdr:colOff>0</xdr:colOff>
      <xdr:row>79</xdr:row>
      <xdr:rowOff>3804</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9639300" y="13493795"/>
          <a:ext cx="8382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3804</xdr:rowOff>
    </xdr:from>
    <xdr:to>
      <xdr:col>50</xdr:col>
      <xdr:colOff>114300</xdr:colOff>
      <xdr:row>79</xdr:row>
      <xdr:rowOff>39215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3548354"/>
          <a:ext cx="889000" cy="3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30056</xdr:rowOff>
    </xdr:from>
    <xdr:to>
      <xdr:col>45</xdr:col>
      <xdr:colOff>177800</xdr:colOff>
      <xdr:row>79</xdr:row>
      <xdr:rowOff>39215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3574606"/>
          <a:ext cx="889000" cy="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92624</xdr:rowOff>
    </xdr:from>
    <xdr:to>
      <xdr:col>41</xdr:col>
      <xdr:colOff>50800</xdr:colOff>
      <xdr:row>79</xdr:row>
      <xdr:rowOff>30056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972300" y="12951374"/>
          <a:ext cx="889000" cy="62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69895</xdr:rowOff>
    </xdr:from>
    <xdr:to>
      <xdr:col>55</xdr:col>
      <xdr:colOff>50800</xdr:colOff>
      <xdr:row>79</xdr:row>
      <xdr:rowOff>45</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4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156272</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3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124454</xdr:rowOff>
    </xdr:from>
    <xdr:to>
      <xdr:col>50</xdr:col>
      <xdr:colOff>165100</xdr:colOff>
      <xdr:row>79</xdr:row>
      <xdr:rowOff>54604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49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45731</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04428" y="1359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159865</xdr:rowOff>
    </xdr:from>
    <xdr:to>
      <xdr:col>46</xdr:col>
      <xdr:colOff>38100</xdr:colOff>
      <xdr:row>79</xdr:row>
      <xdr:rowOff>90015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53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81142</xdr:rowOff>
    </xdr:from>
    <xdr:ext cx="378565"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61017" y="13625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150706</xdr:rowOff>
    </xdr:from>
    <xdr:to>
      <xdr:col>41</xdr:col>
      <xdr:colOff>101600</xdr:colOff>
      <xdr:row>79</xdr:row>
      <xdr:rowOff>80856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52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71983</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26428" y="1361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41824</xdr:rowOff>
    </xdr:from>
    <xdr:to>
      <xdr:col>36</xdr:col>
      <xdr:colOff>165100</xdr:colOff>
      <xdr:row>75</xdr:row>
      <xdr:rowOff>143424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290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159951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26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168328</xdr:rowOff>
    </xdr:from>
    <xdr:to>
      <xdr:col>55</xdr:col>
      <xdr:colOff>0</xdr:colOff>
      <xdr:row>96</xdr:row>
      <xdr:rowOff>54448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284628"/>
          <a:ext cx="838200" cy="22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145430</xdr:rowOff>
    </xdr:from>
    <xdr:to>
      <xdr:col>50</xdr:col>
      <xdr:colOff>114300</xdr:colOff>
      <xdr:row>96</xdr:row>
      <xdr:rowOff>54448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261730"/>
          <a:ext cx="889000" cy="25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135524</xdr:rowOff>
    </xdr:from>
    <xdr:to>
      <xdr:col>45</xdr:col>
      <xdr:colOff>177800</xdr:colOff>
      <xdr:row>94</xdr:row>
      <xdr:rowOff>145430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25182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135524</xdr:rowOff>
    </xdr:from>
    <xdr:to>
      <xdr:col>41</xdr:col>
      <xdr:colOff>50800</xdr:colOff>
      <xdr:row>97</xdr:row>
      <xdr:rowOff>68918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251824"/>
          <a:ext cx="889000" cy="44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17211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117528</xdr:rowOff>
    </xdr:from>
    <xdr:to>
      <xdr:col>55</xdr:col>
      <xdr:colOff>50800</xdr:colOff>
      <xdr:row>95</xdr:row>
      <xdr:rowOff>47678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23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140405</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08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3648</xdr:rowOff>
    </xdr:from>
    <xdr:to>
      <xdr:col>50</xdr:col>
      <xdr:colOff>165100</xdr:colOff>
      <xdr:row>96</xdr:row>
      <xdr:rowOff>105248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46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121775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2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94630</xdr:rowOff>
    </xdr:from>
    <xdr:to>
      <xdr:col>46</xdr:col>
      <xdr:colOff>38100</xdr:colOff>
      <xdr:row>95</xdr:row>
      <xdr:rowOff>24780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21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41307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598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84724</xdr:rowOff>
    </xdr:from>
    <xdr:to>
      <xdr:col>41</xdr:col>
      <xdr:colOff>101600</xdr:colOff>
      <xdr:row>95</xdr:row>
      <xdr:rowOff>14874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20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31401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61795" y="159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18118</xdr:rowOff>
    </xdr:from>
    <xdr:to>
      <xdr:col>36</xdr:col>
      <xdr:colOff>165100</xdr:colOff>
      <xdr:row>97</xdr:row>
      <xdr:rowOff>119718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64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136245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76345</xdr:rowOff>
    </xdr:from>
    <xdr:to>
      <xdr:col>85</xdr:col>
      <xdr:colOff>127000</xdr:colOff>
      <xdr:row>38</xdr:row>
      <xdr:rowOff>130801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591445"/>
          <a:ext cx="838200" cy="5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32759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4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52979</xdr:rowOff>
    </xdr:from>
    <xdr:to>
      <xdr:col>81</xdr:col>
      <xdr:colOff>50800</xdr:colOff>
      <xdr:row>38</xdr:row>
      <xdr:rowOff>130801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568079"/>
          <a:ext cx="889000" cy="7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52979</xdr:rowOff>
    </xdr:from>
    <xdr:to>
      <xdr:col>76</xdr:col>
      <xdr:colOff>114300</xdr:colOff>
      <xdr:row>38</xdr:row>
      <xdr:rowOff>132025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568079"/>
          <a:ext cx="889000" cy="7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53693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74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68818</xdr:rowOff>
    </xdr:from>
    <xdr:to>
      <xdr:col>71</xdr:col>
      <xdr:colOff>177800</xdr:colOff>
      <xdr:row>38</xdr:row>
      <xdr:rowOff>132025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583918"/>
          <a:ext cx="889000" cy="6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72258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75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59702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7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25545</xdr:rowOff>
    </xdr:from>
    <xdr:to>
      <xdr:col>85</xdr:col>
      <xdr:colOff>177800</xdr:colOff>
      <xdr:row>38</xdr:row>
      <xdr:rowOff>127145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48422</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3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80001</xdr:rowOff>
    </xdr:from>
    <xdr:to>
      <xdr:col>81</xdr:col>
      <xdr:colOff>101600</xdr:colOff>
      <xdr:row>39</xdr:row>
      <xdr:rowOff>10151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9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1278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68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2179</xdr:rowOff>
    </xdr:from>
    <xdr:to>
      <xdr:col>76</xdr:col>
      <xdr:colOff>165100</xdr:colOff>
      <xdr:row>38</xdr:row>
      <xdr:rowOff>103779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1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120306</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29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81225</xdr:rowOff>
    </xdr:from>
    <xdr:to>
      <xdr:col>72</xdr:col>
      <xdr:colOff>38100</xdr:colOff>
      <xdr:row>39</xdr:row>
      <xdr:rowOff>11375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9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27903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7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18018</xdr:rowOff>
    </xdr:from>
    <xdr:to>
      <xdr:col>67</xdr:col>
      <xdr:colOff>101600</xdr:colOff>
      <xdr:row>38</xdr:row>
      <xdr:rowOff>119618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136145</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47111" y="63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28360</xdr:rowOff>
    </xdr:from>
    <xdr:to>
      <xdr:col>85</xdr:col>
      <xdr:colOff>127000</xdr:colOff>
      <xdr:row>77</xdr:row>
      <xdr:rowOff>32193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30010"/>
          <a:ext cx="838200" cy="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32193</xdr:rowOff>
    </xdr:from>
    <xdr:to>
      <xdr:col>81</xdr:col>
      <xdr:colOff>50800</xdr:colOff>
      <xdr:row>77</xdr:row>
      <xdr:rowOff>54364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33843"/>
          <a:ext cx="889000" cy="2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40190</xdr:rowOff>
    </xdr:from>
    <xdr:to>
      <xdr:col>76</xdr:col>
      <xdr:colOff>114300</xdr:colOff>
      <xdr:row>77</xdr:row>
      <xdr:rowOff>54364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241840"/>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40190</xdr:rowOff>
    </xdr:from>
    <xdr:to>
      <xdr:col>71</xdr:col>
      <xdr:colOff>177800</xdr:colOff>
      <xdr:row>77</xdr:row>
      <xdr:rowOff>56702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241840"/>
          <a:ext cx="889000" cy="1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149010</xdr:rowOff>
    </xdr:from>
    <xdr:to>
      <xdr:col>85</xdr:col>
      <xdr:colOff>177800</xdr:colOff>
      <xdr:row>77</xdr:row>
      <xdr:rowOff>79160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437</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03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152843</xdr:rowOff>
    </xdr:from>
    <xdr:to>
      <xdr:col>81</xdr:col>
      <xdr:colOff>101600</xdr:colOff>
      <xdr:row>77</xdr:row>
      <xdr:rowOff>82993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8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99520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95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3564</xdr:rowOff>
    </xdr:from>
    <xdr:to>
      <xdr:col>76</xdr:col>
      <xdr:colOff>165100</xdr:colOff>
      <xdr:row>77</xdr:row>
      <xdr:rowOff>105164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0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121691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98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160840</xdr:rowOff>
    </xdr:from>
    <xdr:to>
      <xdr:col>72</xdr:col>
      <xdr:colOff>38100</xdr:colOff>
      <xdr:row>77</xdr:row>
      <xdr:rowOff>90990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9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107518</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96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5902</xdr:rowOff>
    </xdr:from>
    <xdr:to>
      <xdr:col>67</xdr:col>
      <xdr:colOff>101600</xdr:colOff>
      <xdr:row>77</xdr:row>
      <xdr:rowOff>107502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0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124029</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982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25098</xdr:rowOff>
    </xdr:from>
    <xdr:to>
      <xdr:col>85</xdr:col>
      <xdr:colOff>127000</xdr:colOff>
      <xdr:row>98</xdr:row>
      <xdr:rowOff>29949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827198"/>
          <a:ext cx="8382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105296</xdr:rowOff>
    </xdr:from>
    <xdr:to>
      <xdr:col>81</xdr:col>
      <xdr:colOff>50800</xdr:colOff>
      <xdr:row>98</xdr:row>
      <xdr:rowOff>25098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735946"/>
          <a:ext cx="889000" cy="9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8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26543</xdr:rowOff>
    </xdr:from>
    <xdr:to>
      <xdr:col>76</xdr:col>
      <xdr:colOff>114300</xdr:colOff>
      <xdr:row>97</xdr:row>
      <xdr:rowOff>105296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657193"/>
          <a:ext cx="889000" cy="7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8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70918</xdr:rowOff>
    </xdr:from>
    <xdr:to>
      <xdr:col>71</xdr:col>
      <xdr:colOff>177800</xdr:colOff>
      <xdr:row>97</xdr:row>
      <xdr:rowOff>26543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530118"/>
          <a:ext cx="889000" cy="12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8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89419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89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150599</xdr:rowOff>
    </xdr:from>
    <xdr:to>
      <xdr:col>85</xdr:col>
      <xdr:colOff>177800</xdr:colOff>
      <xdr:row>98</xdr:row>
      <xdr:rowOff>80749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8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122131</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5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145748</xdr:rowOff>
    </xdr:from>
    <xdr:to>
      <xdr:col>81</xdr:col>
      <xdr:colOff>101600</xdr:colOff>
      <xdr:row>98</xdr:row>
      <xdr:rowOff>75898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7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92425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5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54496</xdr:rowOff>
    </xdr:from>
    <xdr:to>
      <xdr:col>76</xdr:col>
      <xdr:colOff>165100</xdr:colOff>
      <xdr:row>97</xdr:row>
      <xdr:rowOff>156096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68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1173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46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147193</xdr:rowOff>
    </xdr:from>
    <xdr:to>
      <xdr:col>72</xdr:col>
      <xdr:colOff>38100</xdr:colOff>
      <xdr:row>97</xdr:row>
      <xdr:rowOff>77343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93870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38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20118</xdr:rowOff>
    </xdr:from>
    <xdr:to>
      <xdr:col>67</xdr:col>
      <xdr:colOff>101600</xdr:colOff>
      <xdr:row>96</xdr:row>
      <xdr:rowOff>121718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47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138245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2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1443</xdr:rowOff>
    </xdr:from>
    <xdr:to>
      <xdr:col>116</xdr:col>
      <xdr:colOff>63500</xdr:colOff>
      <xdr:row>38</xdr:row>
      <xdr:rowOff>78070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516543"/>
          <a:ext cx="838200" cy="7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122877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78070</xdr:rowOff>
    </xdr:from>
    <xdr:to>
      <xdr:col>111</xdr:col>
      <xdr:colOff>177800</xdr:colOff>
      <xdr:row>38</xdr:row>
      <xdr:rowOff>88311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593170"/>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138054</xdr:rowOff>
    </xdr:from>
    <xdr:to>
      <xdr:col>107</xdr:col>
      <xdr:colOff>50800</xdr:colOff>
      <xdr:row>38</xdr:row>
      <xdr:rowOff>88311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310254"/>
          <a:ext cx="889000" cy="29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138054</xdr:rowOff>
    </xdr:from>
    <xdr:to>
      <xdr:col>102</xdr:col>
      <xdr:colOff>114300</xdr:colOff>
      <xdr:row>38</xdr:row>
      <xdr:rowOff>29514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310254"/>
          <a:ext cx="889000" cy="23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92564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103720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61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122093</xdr:rowOff>
    </xdr:from>
    <xdr:to>
      <xdr:col>116</xdr:col>
      <xdr:colOff>114300</xdr:colOff>
      <xdr:row>38</xdr:row>
      <xdr:rowOff>52243</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46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144970</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31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27270</xdr:rowOff>
    </xdr:from>
    <xdr:to>
      <xdr:col>112</xdr:col>
      <xdr:colOff>38100</xdr:colOff>
      <xdr:row>38</xdr:row>
      <xdr:rowOff>128870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54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119997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63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37511</xdr:rowOff>
    </xdr:from>
    <xdr:to>
      <xdr:col>107</xdr:col>
      <xdr:colOff>101600</xdr:colOff>
      <xdr:row>38</xdr:row>
      <xdr:rowOff>139111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55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130238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64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87254</xdr:rowOff>
    </xdr:from>
    <xdr:to>
      <xdr:col>102</xdr:col>
      <xdr:colOff>165100</xdr:colOff>
      <xdr:row>37</xdr:row>
      <xdr:rowOff>17404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25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33931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03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150165</xdr:rowOff>
    </xdr:from>
    <xdr:to>
      <xdr:col>98</xdr:col>
      <xdr:colOff>38100</xdr:colOff>
      <xdr:row>38</xdr:row>
      <xdr:rowOff>80314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493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96842</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26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77946</xdr:rowOff>
    </xdr:from>
    <xdr:to>
      <xdr:col>116</xdr:col>
      <xdr:colOff>63500</xdr:colOff>
      <xdr:row>58</xdr:row>
      <xdr:rowOff>81668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022046"/>
          <a:ext cx="8382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19158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6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64588</xdr:rowOff>
    </xdr:from>
    <xdr:to>
      <xdr:col>111</xdr:col>
      <xdr:colOff>177800</xdr:colOff>
      <xdr:row>58</xdr:row>
      <xdr:rowOff>81668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008688"/>
          <a:ext cx="889000" cy="1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129800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1007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64588</xdr:rowOff>
    </xdr:from>
    <xdr:to>
      <xdr:col>107</xdr:col>
      <xdr:colOff>50800</xdr:colOff>
      <xdr:row>58</xdr:row>
      <xdr:rowOff>67821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008688"/>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136527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1008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67821</xdr:rowOff>
    </xdr:from>
    <xdr:to>
      <xdr:col>102</xdr:col>
      <xdr:colOff>114300</xdr:colOff>
      <xdr:row>58</xdr:row>
      <xdr:rowOff>71218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011921"/>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123301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10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27146</xdr:rowOff>
    </xdr:from>
    <xdr:to>
      <xdr:col>116</xdr:col>
      <xdr:colOff>114300</xdr:colOff>
      <xdr:row>58</xdr:row>
      <xdr:rowOff>128746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9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50023</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82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30868</xdr:rowOff>
    </xdr:from>
    <xdr:to>
      <xdr:col>112</xdr:col>
      <xdr:colOff>38100</xdr:colOff>
      <xdr:row>58</xdr:row>
      <xdr:rowOff>132468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9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148995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13788</xdr:rowOff>
    </xdr:from>
    <xdr:to>
      <xdr:col>107</xdr:col>
      <xdr:colOff>101600</xdr:colOff>
      <xdr:row>58</xdr:row>
      <xdr:rowOff>115388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95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131915</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73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17021</xdr:rowOff>
    </xdr:from>
    <xdr:to>
      <xdr:col>102</xdr:col>
      <xdr:colOff>165100</xdr:colOff>
      <xdr:row>58</xdr:row>
      <xdr:rowOff>118621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96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135148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73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20418</xdr:rowOff>
    </xdr:from>
    <xdr:to>
      <xdr:col>98</xdr:col>
      <xdr:colOff>38100</xdr:colOff>
      <xdr:row>58</xdr:row>
      <xdr:rowOff>122018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96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113145</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05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143619</xdr:rowOff>
    </xdr:from>
    <xdr:to>
      <xdr:col>116</xdr:col>
      <xdr:colOff>63500</xdr:colOff>
      <xdr:row>75</xdr:row>
      <xdr:rowOff>168945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002369"/>
          <a:ext cx="838200" cy="2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168945</xdr:rowOff>
    </xdr:from>
    <xdr:to>
      <xdr:col>111</xdr:col>
      <xdr:colOff>177800</xdr:colOff>
      <xdr:row>76</xdr:row>
      <xdr:rowOff>22134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027695"/>
          <a:ext cx="889000" cy="2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22134</xdr:rowOff>
    </xdr:from>
    <xdr:to>
      <xdr:col>107</xdr:col>
      <xdr:colOff>50800</xdr:colOff>
      <xdr:row>76</xdr:row>
      <xdr:rowOff>46006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052334"/>
          <a:ext cx="889000" cy="2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46006</xdr:rowOff>
    </xdr:from>
    <xdr:to>
      <xdr:col>102</xdr:col>
      <xdr:colOff>114300</xdr:colOff>
      <xdr:row>76</xdr:row>
      <xdr:rowOff>76623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076206"/>
          <a:ext cx="889000" cy="3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92819</xdr:rowOff>
    </xdr:from>
    <xdr:to>
      <xdr:col>116</xdr:col>
      <xdr:colOff>114300</xdr:colOff>
      <xdr:row>76</xdr:row>
      <xdr:rowOff>22969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95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71246</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92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118145</xdr:rowOff>
    </xdr:from>
    <xdr:to>
      <xdr:col>112</xdr:col>
      <xdr:colOff>38100</xdr:colOff>
      <xdr:row>76</xdr:row>
      <xdr:rowOff>48295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97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39422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06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142784</xdr:rowOff>
    </xdr:from>
    <xdr:to>
      <xdr:col>107</xdr:col>
      <xdr:colOff>101600</xdr:colOff>
      <xdr:row>76</xdr:row>
      <xdr:rowOff>72935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0015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64061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09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166656</xdr:rowOff>
    </xdr:from>
    <xdr:to>
      <xdr:col>102</xdr:col>
      <xdr:colOff>165100</xdr:colOff>
      <xdr:row>76</xdr:row>
      <xdr:rowOff>96806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02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87933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11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25823</xdr:rowOff>
    </xdr:from>
    <xdr:to>
      <xdr:col>98</xdr:col>
      <xdr:colOff>38100</xdr:colOff>
      <xdr:row>76</xdr:row>
      <xdr:rowOff>127423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05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118550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14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50" b="0" i="0" baseline="0">
              <a:solidFill>
                <a:schemeClr val="dk1"/>
              </a:solidFill>
              <a:effectLst/>
              <a:latin typeface="+mn-lt"/>
              <a:ea typeface="+mn-ea"/>
              <a:cs typeface="+mn-cs"/>
            </a:rPr>
            <a:t>人件費は、住民一人当たり</a:t>
          </a:r>
          <a:r>
            <a:rPr kumimoji="1" lang="en-US" altLang="ja-JP" sz="950" b="0" i="0" baseline="0">
              <a:solidFill>
                <a:schemeClr val="dk1"/>
              </a:solidFill>
              <a:effectLst/>
              <a:latin typeface="+mn-lt"/>
              <a:ea typeface="+mn-ea"/>
              <a:cs typeface="+mn-cs"/>
            </a:rPr>
            <a:t>108,417</a:t>
          </a:r>
          <a:r>
            <a:rPr kumimoji="1" lang="ja-JP" altLang="ja-JP" sz="950" b="0" i="0" baseline="0">
              <a:solidFill>
                <a:schemeClr val="dk1"/>
              </a:solidFill>
              <a:effectLst/>
              <a:latin typeface="+mn-lt"/>
              <a:ea typeface="+mn-ea"/>
              <a:cs typeface="+mn-cs"/>
            </a:rPr>
            <a:t>円となっており、類似団体や全国、県平均と比べ高い状況で推移している。これは</a:t>
          </a:r>
          <a:r>
            <a:rPr lang="ja-JP" altLang="ja-JP" sz="950" b="0" i="0" baseline="0">
              <a:solidFill>
                <a:schemeClr val="dk1"/>
              </a:solidFill>
              <a:effectLst/>
              <a:latin typeface="+mn-lt"/>
              <a:ea typeface="+mn-ea"/>
              <a:cs typeface="+mn-cs"/>
            </a:rPr>
            <a:t>本市の地理的要因により類似団体と比べ職員数が多いことが要因である。</a:t>
          </a:r>
          <a:r>
            <a:rPr kumimoji="1" lang="ja-JP" altLang="ja-JP" sz="950" b="0" i="0" baseline="0">
              <a:solidFill>
                <a:schemeClr val="dk1"/>
              </a:solidFill>
              <a:effectLst/>
              <a:latin typeface="+mn-lt"/>
              <a:ea typeface="+mn-ea"/>
              <a:cs typeface="+mn-cs"/>
            </a:rPr>
            <a:t>定員適正化計画の実施に伴い職員数は減少しているものの、</a:t>
          </a:r>
          <a:r>
            <a:rPr lang="ja-JP" altLang="ja-JP" sz="950" b="0" i="0" baseline="0">
              <a:solidFill>
                <a:schemeClr val="dk1"/>
              </a:solidFill>
              <a:effectLst/>
              <a:latin typeface="+mn-lt"/>
              <a:ea typeface="+mn-ea"/>
              <a:cs typeface="+mn-cs"/>
            </a:rPr>
            <a:t>コミュニティ推進事業における集落支援員の増員や</a:t>
          </a:r>
          <a:r>
            <a:rPr kumimoji="1" lang="ja-JP" altLang="ja-JP" sz="950" b="0" i="0" baseline="0">
              <a:solidFill>
                <a:schemeClr val="dk1"/>
              </a:solidFill>
              <a:effectLst/>
              <a:latin typeface="+mn-lt"/>
              <a:ea typeface="+mn-ea"/>
              <a:cs typeface="+mn-cs"/>
            </a:rPr>
            <a:t>人口減少等の影響により前年度に比べ増加した。</a:t>
          </a:r>
          <a:endParaRPr lang="ja-JP" altLang="ja-JP" sz="950">
            <a:effectLst/>
          </a:endParaRPr>
        </a:p>
        <a:p>
          <a:pPr eaLnBrk="1" fontAlgn="auto" latinLnBrk="0" hangingPunct="1"/>
          <a:r>
            <a:rPr kumimoji="1" lang="ja-JP" altLang="ja-JP" sz="950" b="0" i="0" baseline="0">
              <a:solidFill>
                <a:schemeClr val="dk1"/>
              </a:solidFill>
              <a:effectLst/>
              <a:latin typeface="+mn-lt"/>
              <a:ea typeface="+mn-ea"/>
              <a:cs typeface="+mn-cs"/>
            </a:rPr>
            <a:t>物件費は、住民一人当たり</a:t>
          </a:r>
          <a:r>
            <a:rPr kumimoji="1" lang="en-US" altLang="ja-JP" sz="950" b="0" i="0" baseline="0">
              <a:solidFill>
                <a:schemeClr val="dk1"/>
              </a:solidFill>
              <a:effectLst/>
              <a:latin typeface="+mn-lt"/>
              <a:ea typeface="+mn-ea"/>
              <a:cs typeface="+mn-cs"/>
            </a:rPr>
            <a:t>105,767</a:t>
          </a:r>
          <a:r>
            <a:rPr kumimoji="1" lang="ja-JP" altLang="ja-JP" sz="950" b="0" i="0" baseline="0">
              <a:solidFill>
                <a:schemeClr val="dk1"/>
              </a:solidFill>
              <a:effectLst/>
              <a:latin typeface="+mn-lt"/>
              <a:ea typeface="+mn-ea"/>
              <a:cs typeface="+mn-cs"/>
            </a:rPr>
            <a:t>円となっており、類似団体や全国、県平均と比べ高い状況にある。これはふるさと納税推進事業によるものが大きく影響しているが、前年度に比べ上回っている要因は、</a:t>
          </a:r>
          <a:r>
            <a:rPr lang="ja-JP" altLang="ja-JP" sz="950">
              <a:solidFill>
                <a:schemeClr val="dk1"/>
              </a:solidFill>
              <a:effectLst/>
              <a:latin typeface="+mn-lt"/>
              <a:ea typeface="+mn-ea"/>
              <a:cs typeface="+mn-cs"/>
            </a:rPr>
            <a:t>学習指導要領の改訂に伴う小学校指導書等購入事業、評価替え・固定資産業務支援システムの改修に伴う土地評価システム管理事業の増加、平戸城宿泊施設整備事業の実施など</a:t>
          </a:r>
          <a:r>
            <a:rPr kumimoji="1" lang="ja-JP" altLang="ja-JP" sz="950" b="0" i="0" baseline="0">
              <a:solidFill>
                <a:schemeClr val="dk1"/>
              </a:solidFill>
              <a:effectLst/>
              <a:latin typeface="+mn-lt"/>
              <a:ea typeface="+mn-ea"/>
              <a:cs typeface="+mn-cs"/>
            </a:rPr>
            <a:t>の実施に伴う増加によるものである。</a:t>
          </a:r>
          <a:endParaRPr lang="ja-JP" altLang="ja-JP" sz="950">
            <a:effectLst/>
          </a:endParaRPr>
        </a:p>
        <a:p>
          <a:pPr eaLnBrk="1" fontAlgn="auto" latinLnBrk="0" hangingPunct="1"/>
          <a:r>
            <a:rPr kumimoji="1" lang="ja-JP" altLang="ja-JP" sz="950" b="0" i="0" baseline="0">
              <a:solidFill>
                <a:schemeClr val="dk1"/>
              </a:solidFill>
              <a:effectLst/>
              <a:latin typeface="+mn-lt"/>
              <a:ea typeface="+mn-ea"/>
              <a:cs typeface="+mn-cs"/>
            </a:rPr>
            <a:t>扶助費は、住民一人当たり</a:t>
          </a:r>
          <a:r>
            <a:rPr kumimoji="1" lang="en-US" altLang="ja-JP" sz="950" b="0" i="0" baseline="0">
              <a:solidFill>
                <a:schemeClr val="dk1"/>
              </a:solidFill>
              <a:effectLst/>
              <a:latin typeface="+mn-lt"/>
              <a:ea typeface="+mn-ea"/>
              <a:cs typeface="+mn-cs"/>
            </a:rPr>
            <a:t>140,993</a:t>
          </a:r>
          <a:r>
            <a:rPr kumimoji="1" lang="ja-JP" altLang="ja-JP" sz="950" b="0" i="0" baseline="0">
              <a:solidFill>
                <a:schemeClr val="dk1"/>
              </a:solidFill>
              <a:effectLst/>
              <a:latin typeface="+mn-lt"/>
              <a:ea typeface="+mn-ea"/>
              <a:cs typeface="+mn-cs"/>
            </a:rPr>
            <a:t>円となっており、類似団体に比べ高く右肩上がりで増加しており、平成</a:t>
          </a:r>
          <a:r>
            <a:rPr kumimoji="1" lang="en-US" altLang="ja-JP" sz="950" b="0" i="0" baseline="0">
              <a:solidFill>
                <a:schemeClr val="dk1"/>
              </a:solidFill>
              <a:effectLst/>
              <a:latin typeface="+mn-lt"/>
              <a:ea typeface="+mn-ea"/>
              <a:cs typeface="+mn-cs"/>
            </a:rPr>
            <a:t>27</a:t>
          </a:r>
          <a:r>
            <a:rPr kumimoji="1" lang="ja-JP" altLang="ja-JP" sz="950" b="0" i="0" baseline="0">
              <a:solidFill>
                <a:schemeClr val="dk1"/>
              </a:solidFill>
              <a:effectLst/>
              <a:latin typeface="+mn-lt"/>
              <a:ea typeface="+mn-ea"/>
              <a:cs typeface="+mn-cs"/>
            </a:rPr>
            <a:t>年度と比較しても約</a:t>
          </a:r>
          <a:r>
            <a:rPr kumimoji="1" lang="en-US" altLang="ja-JP" sz="950" b="0" i="0" baseline="0">
              <a:solidFill>
                <a:schemeClr val="dk1"/>
              </a:solidFill>
              <a:effectLst/>
              <a:latin typeface="+mn-lt"/>
              <a:ea typeface="+mn-ea"/>
              <a:cs typeface="+mn-cs"/>
            </a:rPr>
            <a:t>1.2</a:t>
          </a:r>
          <a:r>
            <a:rPr kumimoji="1" lang="ja-JP" altLang="ja-JP" sz="950" b="0" i="0" baseline="0">
              <a:solidFill>
                <a:schemeClr val="dk1"/>
              </a:solidFill>
              <a:effectLst/>
              <a:latin typeface="+mn-lt"/>
              <a:ea typeface="+mn-ea"/>
              <a:cs typeface="+mn-cs"/>
            </a:rPr>
            <a:t>倍の伸びとなっている。障害者</a:t>
          </a:r>
          <a:r>
            <a:rPr kumimoji="1" lang="ja-JP" altLang="en-US" sz="950" b="0" i="0" baseline="0">
              <a:solidFill>
                <a:schemeClr val="dk1"/>
              </a:solidFill>
              <a:effectLst/>
              <a:latin typeface="+mn-lt"/>
              <a:ea typeface="+mn-ea"/>
              <a:cs typeface="+mn-cs"/>
            </a:rPr>
            <a:t>支援関係</a:t>
          </a:r>
          <a:r>
            <a:rPr kumimoji="1" lang="ja-JP" altLang="ja-JP" sz="950" b="0" i="0" baseline="0">
              <a:solidFill>
                <a:schemeClr val="dk1"/>
              </a:solidFill>
              <a:effectLst/>
              <a:latin typeface="+mn-lt"/>
              <a:ea typeface="+mn-ea"/>
              <a:cs typeface="+mn-cs"/>
            </a:rPr>
            <a:t>事業等の増が要因であるが、扶助費の多くは法令等の規定により支出が義務付けられており縮減が容易でない経費である。</a:t>
          </a:r>
          <a:endParaRPr lang="ja-JP" altLang="ja-JP" sz="950">
            <a:effectLst/>
          </a:endParaRPr>
        </a:p>
        <a:p>
          <a:pPr eaLnBrk="1" fontAlgn="auto" latinLnBrk="0" hangingPunct="1"/>
          <a:r>
            <a:rPr kumimoji="1" lang="ja-JP" altLang="ja-JP" sz="950" b="0" i="0" baseline="0">
              <a:solidFill>
                <a:schemeClr val="dk1"/>
              </a:solidFill>
              <a:effectLst/>
              <a:latin typeface="+mn-lt"/>
              <a:ea typeface="+mn-ea"/>
              <a:cs typeface="+mn-cs"/>
            </a:rPr>
            <a:t>補助費等は、住民一人当たり</a:t>
          </a:r>
          <a:r>
            <a:rPr kumimoji="1" lang="en-US" altLang="ja-JP" sz="950" b="0" i="0" baseline="0">
              <a:solidFill>
                <a:schemeClr val="dk1"/>
              </a:solidFill>
              <a:effectLst/>
              <a:latin typeface="+mn-lt"/>
              <a:ea typeface="+mn-ea"/>
              <a:cs typeface="+mn-cs"/>
            </a:rPr>
            <a:t>91,050</a:t>
          </a:r>
          <a:r>
            <a:rPr kumimoji="1" lang="ja-JP" altLang="ja-JP" sz="950" b="0" i="0" baseline="0">
              <a:solidFill>
                <a:schemeClr val="dk1"/>
              </a:solidFill>
              <a:effectLst/>
              <a:latin typeface="+mn-lt"/>
              <a:ea typeface="+mn-ea"/>
              <a:cs typeface="+mn-cs"/>
            </a:rPr>
            <a:t>円となっており、類似団体や全国、県平均と比べ高い状況で推移している。これは北松北部環境組合への負担金によるものが大きく、</a:t>
          </a:r>
          <a:r>
            <a:rPr kumimoji="1" lang="ja-JP" altLang="en-US" sz="950" b="0" i="0" baseline="0">
              <a:solidFill>
                <a:schemeClr val="dk1"/>
              </a:solidFill>
              <a:effectLst/>
              <a:latin typeface="+mn-lt"/>
              <a:ea typeface="+mn-ea"/>
              <a:cs typeface="+mn-cs"/>
            </a:rPr>
            <a:t>例年</a:t>
          </a:r>
          <a:r>
            <a:rPr kumimoji="1" lang="ja-JP" altLang="ja-JP" sz="950" b="0" i="0" baseline="0">
              <a:solidFill>
                <a:schemeClr val="dk1"/>
              </a:solidFill>
              <a:effectLst/>
              <a:latin typeface="+mn-lt"/>
              <a:ea typeface="+mn-ea"/>
              <a:cs typeface="+mn-cs"/>
            </a:rPr>
            <a:t>補助費等全体の</a:t>
          </a:r>
          <a:r>
            <a:rPr kumimoji="1" lang="en-US" altLang="ja-JP" sz="950" b="0" i="0" baseline="0">
              <a:solidFill>
                <a:schemeClr val="dk1"/>
              </a:solidFill>
              <a:effectLst/>
              <a:latin typeface="+mn-lt"/>
              <a:ea typeface="+mn-ea"/>
              <a:cs typeface="+mn-cs"/>
            </a:rPr>
            <a:t>30</a:t>
          </a:r>
          <a:r>
            <a:rPr kumimoji="1" lang="ja-JP" altLang="ja-JP" sz="950" b="0" i="0" baseline="0">
              <a:solidFill>
                <a:schemeClr val="dk1"/>
              </a:solidFill>
              <a:effectLst/>
              <a:latin typeface="+mn-lt"/>
              <a:ea typeface="+mn-ea"/>
              <a:cs typeface="+mn-cs"/>
            </a:rPr>
            <a:t>％</a:t>
          </a:r>
          <a:r>
            <a:rPr kumimoji="1" lang="ja-JP" altLang="en-US" sz="950" b="0" i="0" baseline="0">
              <a:solidFill>
                <a:schemeClr val="dk1"/>
              </a:solidFill>
              <a:effectLst/>
              <a:latin typeface="+mn-lt"/>
              <a:ea typeface="+mn-ea"/>
              <a:cs typeface="+mn-cs"/>
            </a:rPr>
            <a:t>以上</a:t>
          </a:r>
          <a:r>
            <a:rPr kumimoji="1" lang="ja-JP" altLang="ja-JP" sz="950" b="0" i="0" baseline="0">
              <a:solidFill>
                <a:schemeClr val="dk1"/>
              </a:solidFill>
              <a:effectLst/>
              <a:latin typeface="+mn-lt"/>
              <a:ea typeface="+mn-ea"/>
              <a:cs typeface="+mn-cs"/>
            </a:rPr>
            <a:t>を占めている。前年度に比べ</a:t>
          </a:r>
          <a:r>
            <a:rPr kumimoji="1" lang="ja-JP" altLang="en-US" sz="950" b="0" i="0" baseline="0">
              <a:solidFill>
                <a:schemeClr val="dk1"/>
              </a:solidFill>
              <a:effectLst/>
              <a:latin typeface="+mn-lt"/>
              <a:ea typeface="+mn-ea"/>
              <a:cs typeface="+mn-cs"/>
            </a:rPr>
            <a:t>下</a:t>
          </a:r>
          <a:r>
            <a:rPr kumimoji="1" lang="ja-JP" altLang="ja-JP" sz="950" b="0" i="0" baseline="0">
              <a:solidFill>
                <a:schemeClr val="dk1"/>
              </a:solidFill>
              <a:effectLst/>
              <a:latin typeface="+mn-lt"/>
              <a:ea typeface="+mn-ea"/>
              <a:cs typeface="+mn-cs"/>
            </a:rPr>
            <a:t>回っている</a:t>
          </a:r>
          <a:r>
            <a:rPr kumimoji="1" lang="ja-JP" altLang="en-US" sz="950" b="0" i="0" baseline="0">
              <a:solidFill>
                <a:schemeClr val="dk1"/>
              </a:solidFill>
              <a:effectLst/>
              <a:latin typeface="+mn-lt"/>
              <a:ea typeface="+mn-ea"/>
              <a:cs typeface="+mn-cs"/>
            </a:rPr>
            <a:t>のは</a:t>
          </a:r>
          <a:r>
            <a:rPr kumimoji="1" lang="ja-JP" altLang="ja-JP" sz="950" b="0" i="0" baseline="0">
              <a:solidFill>
                <a:schemeClr val="dk1"/>
              </a:solidFill>
              <a:effectLst/>
              <a:latin typeface="+mn-lt"/>
              <a:ea typeface="+mn-ea"/>
              <a:cs typeface="+mn-cs"/>
            </a:rPr>
            <a:t>北松北部環境組合</a:t>
          </a:r>
          <a:r>
            <a:rPr kumimoji="1" lang="ja-JP" altLang="en-US" sz="950" b="0" i="0" baseline="0">
              <a:solidFill>
                <a:schemeClr val="dk1"/>
              </a:solidFill>
              <a:effectLst/>
              <a:latin typeface="+mn-lt"/>
              <a:ea typeface="+mn-ea"/>
              <a:cs typeface="+mn-cs"/>
            </a:rPr>
            <a:t>への負担金の減</a:t>
          </a:r>
          <a:r>
            <a:rPr lang="ja-JP" altLang="ja-JP" sz="950" b="0" i="0" baseline="0">
              <a:solidFill>
                <a:schemeClr val="dk1"/>
              </a:solidFill>
              <a:effectLst/>
              <a:latin typeface="+mn-lt"/>
              <a:ea typeface="+mn-ea"/>
              <a:cs typeface="+mn-cs"/>
            </a:rPr>
            <a:t>の影響によるものである。</a:t>
          </a:r>
          <a:endParaRPr lang="ja-JP" altLang="ja-JP" sz="950">
            <a:effectLst/>
          </a:endParaRPr>
        </a:p>
        <a:p>
          <a:pPr eaLnBrk="1" fontAlgn="auto" latinLnBrk="0" hangingPunct="1"/>
          <a:r>
            <a:rPr kumimoji="1" lang="ja-JP" altLang="ja-JP" sz="950" b="0" i="0" baseline="0">
              <a:solidFill>
                <a:schemeClr val="dk1"/>
              </a:solidFill>
              <a:effectLst/>
              <a:latin typeface="+mn-lt"/>
              <a:ea typeface="+mn-ea"/>
              <a:cs typeface="+mn-cs"/>
            </a:rPr>
            <a:t>普通建設事業費は、住民一人当たり</a:t>
          </a:r>
          <a:r>
            <a:rPr kumimoji="1" lang="en-US" altLang="ja-JP" sz="950" b="0" i="0" baseline="0">
              <a:solidFill>
                <a:schemeClr val="dk1"/>
              </a:solidFill>
              <a:effectLst/>
              <a:latin typeface="+mn-lt"/>
              <a:ea typeface="+mn-ea"/>
              <a:cs typeface="+mn-cs"/>
            </a:rPr>
            <a:t>127,339</a:t>
          </a:r>
          <a:r>
            <a:rPr kumimoji="1" lang="ja-JP" altLang="ja-JP" sz="950" b="0" i="0" baseline="0">
              <a:solidFill>
                <a:schemeClr val="dk1"/>
              </a:solidFill>
              <a:effectLst/>
              <a:latin typeface="+mn-lt"/>
              <a:ea typeface="+mn-ea"/>
              <a:cs typeface="+mn-cs"/>
            </a:rPr>
            <a:t>円となっており、</a:t>
          </a:r>
          <a:r>
            <a:rPr kumimoji="1" lang="ja-JP" altLang="en-US" sz="950" b="0" i="0" baseline="0">
              <a:solidFill>
                <a:schemeClr val="dk1"/>
              </a:solidFill>
              <a:effectLst/>
              <a:latin typeface="+mn-lt"/>
              <a:ea typeface="+mn-ea"/>
              <a:cs typeface="+mn-cs"/>
            </a:rPr>
            <a:t>令和元年度は大型建設事業の執行が多かったことから</a:t>
          </a:r>
          <a:r>
            <a:rPr lang="ja-JP" altLang="ja-JP" sz="950" b="0" i="0" baseline="0">
              <a:solidFill>
                <a:schemeClr val="dk1"/>
              </a:solidFill>
              <a:effectLst/>
              <a:latin typeface="+mn-lt"/>
              <a:ea typeface="+mn-ea"/>
              <a:cs typeface="+mn-cs"/>
            </a:rPr>
            <a:t>増加し</a:t>
          </a:r>
          <a:r>
            <a:rPr lang="ja-JP" altLang="en-US" sz="950" b="0" i="0" baseline="0">
              <a:solidFill>
                <a:schemeClr val="dk1"/>
              </a:solidFill>
              <a:effectLst/>
              <a:latin typeface="+mn-lt"/>
              <a:ea typeface="+mn-ea"/>
              <a:cs typeface="+mn-cs"/>
            </a:rPr>
            <a:t>た</a:t>
          </a:r>
          <a:r>
            <a:rPr lang="ja-JP" altLang="ja-JP" sz="950" b="0" i="0" baseline="0">
              <a:solidFill>
                <a:schemeClr val="dk1"/>
              </a:solidFill>
              <a:effectLst/>
              <a:latin typeface="+mn-lt"/>
              <a:ea typeface="+mn-ea"/>
              <a:cs typeface="+mn-cs"/>
            </a:rPr>
            <a:t>ものである。</a:t>
          </a:r>
          <a:r>
            <a:rPr lang="ja-JP" altLang="en-US" sz="950" b="0" i="0" baseline="0">
              <a:solidFill>
                <a:schemeClr val="dk1"/>
              </a:solidFill>
              <a:effectLst/>
              <a:latin typeface="+mn-lt"/>
              <a:ea typeface="+mn-ea"/>
              <a:cs typeface="+mn-cs"/>
            </a:rPr>
            <a:t>そのため、</a:t>
          </a:r>
          <a:r>
            <a:rPr lang="ja-JP" altLang="ja-JP" sz="950" b="0" i="0" baseline="0">
              <a:solidFill>
                <a:schemeClr val="dk1"/>
              </a:solidFill>
              <a:effectLst/>
              <a:latin typeface="+mn-lt"/>
              <a:ea typeface="+mn-ea"/>
              <a:cs typeface="+mn-cs"/>
            </a:rPr>
            <a:t>更新整備</a:t>
          </a:r>
          <a:r>
            <a:rPr lang="ja-JP" altLang="en-US" sz="950" b="0" i="0" baseline="0">
              <a:solidFill>
                <a:schemeClr val="dk1"/>
              </a:solidFill>
              <a:effectLst/>
              <a:latin typeface="+mn-lt"/>
              <a:ea typeface="+mn-ea"/>
              <a:cs typeface="+mn-cs"/>
            </a:rPr>
            <a:t>が</a:t>
          </a:r>
          <a:r>
            <a:rPr lang="ja-JP" altLang="ja-JP" sz="950" b="0" i="0" baseline="0">
              <a:solidFill>
                <a:schemeClr val="dk1"/>
              </a:solidFill>
              <a:effectLst/>
              <a:latin typeface="+mn-lt"/>
              <a:ea typeface="+mn-ea"/>
              <a:cs typeface="+mn-cs"/>
            </a:rPr>
            <a:t>前年度より</a:t>
          </a:r>
          <a:r>
            <a:rPr lang="ja-JP" altLang="en-US" sz="950" b="0" i="0" baseline="0">
              <a:solidFill>
                <a:schemeClr val="dk1"/>
              </a:solidFill>
              <a:effectLst/>
              <a:latin typeface="+mn-lt"/>
              <a:ea typeface="+mn-ea"/>
              <a:cs typeface="+mn-cs"/>
            </a:rPr>
            <a:t>大きく上昇しており、</a:t>
          </a:r>
          <a:r>
            <a:rPr lang="ja-JP" altLang="ja-JP" sz="950" b="0" i="0" baseline="0">
              <a:solidFill>
                <a:schemeClr val="dk1"/>
              </a:solidFill>
              <a:effectLst/>
              <a:latin typeface="+mn-lt"/>
              <a:ea typeface="+mn-ea"/>
              <a:cs typeface="+mn-cs"/>
            </a:rPr>
            <a:t>類似団体と比べ住民ひとりあたりのコストが高い状況にある。</a:t>
          </a:r>
          <a:endParaRPr lang="ja-JP" altLang="ja-JP" sz="95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30,901
30,714
235.10
25,958,238
25,125,070
296,387
13,001,916
26,020,994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24828</xdr:rowOff>
    </xdr:from>
    <xdr:to>
      <xdr:col>24</xdr:col>
      <xdr:colOff>63500</xdr:colOff>
      <xdr:row>35</xdr:row>
      <xdr:rowOff>46736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25578"/>
          <a:ext cx="8382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131890</xdr:rowOff>
    </xdr:from>
    <xdr:to>
      <xdr:col>19</xdr:col>
      <xdr:colOff>177800</xdr:colOff>
      <xdr:row>35</xdr:row>
      <xdr:rowOff>46736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61190"/>
          <a:ext cx="889000" cy="8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129603</xdr:rowOff>
    </xdr:from>
    <xdr:to>
      <xdr:col>15</xdr:col>
      <xdr:colOff>50800</xdr:colOff>
      <xdr:row>34</xdr:row>
      <xdr:rowOff>131890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5890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37021</xdr:rowOff>
    </xdr:from>
    <xdr:to>
      <xdr:col>10</xdr:col>
      <xdr:colOff>114300</xdr:colOff>
      <xdr:row>34</xdr:row>
      <xdr:rowOff>129603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66321"/>
          <a:ext cx="889000" cy="9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145478</xdr:rowOff>
    </xdr:from>
    <xdr:to>
      <xdr:col>24</xdr:col>
      <xdr:colOff>114300</xdr:colOff>
      <xdr:row>35</xdr:row>
      <xdr:rowOff>75628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7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168355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2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167386</xdr:rowOff>
    </xdr:from>
    <xdr:to>
      <xdr:col>20</xdr:col>
      <xdr:colOff>38100</xdr:colOff>
      <xdr:row>35</xdr:row>
      <xdr:rowOff>97536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114063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7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81090</xdr:rowOff>
    </xdr:from>
    <xdr:to>
      <xdr:col>15</xdr:col>
      <xdr:colOff>101600</xdr:colOff>
      <xdr:row>35</xdr:row>
      <xdr:rowOff>11240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1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27767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8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78803</xdr:rowOff>
    </xdr:from>
    <xdr:to>
      <xdr:col>10</xdr:col>
      <xdr:colOff>165100</xdr:colOff>
      <xdr:row>35</xdr:row>
      <xdr:rowOff>8953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25480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8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157671</xdr:rowOff>
    </xdr:from>
    <xdr:to>
      <xdr:col>6</xdr:col>
      <xdr:colOff>38100</xdr:colOff>
      <xdr:row>34</xdr:row>
      <xdr:rowOff>87821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104348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9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36069</xdr:rowOff>
    </xdr:from>
    <xdr:to>
      <xdr:col>24</xdr:col>
      <xdr:colOff>63500</xdr:colOff>
      <xdr:row>57</xdr:row>
      <xdr:rowOff>87579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08719"/>
          <a:ext cx="838200" cy="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110328</xdr:rowOff>
    </xdr:from>
    <xdr:to>
      <xdr:col>19</xdr:col>
      <xdr:colOff>177800</xdr:colOff>
      <xdr:row>57</xdr:row>
      <xdr:rowOff>87579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711528"/>
          <a:ext cx="889000" cy="14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85388</xdr:rowOff>
    </xdr:from>
    <xdr:to>
      <xdr:col>15</xdr:col>
      <xdr:colOff>50800</xdr:colOff>
      <xdr:row>56</xdr:row>
      <xdr:rowOff>110328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686588"/>
          <a:ext cx="889000" cy="2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166642</xdr:rowOff>
    </xdr:from>
    <xdr:to>
      <xdr:col>10</xdr:col>
      <xdr:colOff>114300</xdr:colOff>
      <xdr:row>56</xdr:row>
      <xdr:rowOff>85388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596392"/>
          <a:ext cx="889000" cy="9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156719</xdr:rowOff>
    </xdr:from>
    <xdr:to>
      <xdr:col>24</xdr:col>
      <xdr:colOff>114300</xdr:colOff>
      <xdr:row>57</xdr:row>
      <xdr:rowOff>86869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5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8146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0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36779</xdr:rowOff>
    </xdr:from>
    <xdr:to>
      <xdr:col>20</xdr:col>
      <xdr:colOff>38100</xdr:colOff>
      <xdr:row>57</xdr:row>
      <xdr:rowOff>138379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0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154906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8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59528</xdr:rowOff>
    </xdr:from>
    <xdr:to>
      <xdr:col>15</xdr:col>
      <xdr:colOff>101600</xdr:colOff>
      <xdr:row>56</xdr:row>
      <xdr:rowOff>161128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66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6205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43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34588</xdr:rowOff>
    </xdr:from>
    <xdr:to>
      <xdr:col>10</xdr:col>
      <xdr:colOff>165100</xdr:colOff>
      <xdr:row>56</xdr:row>
      <xdr:rowOff>136188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3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152715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411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115842</xdr:rowOff>
    </xdr:from>
    <xdr:to>
      <xdr:col>6</xdr:col>
      <xdr:colOff>38100</xdr:colOff>
      <xdr:row>56</xdr:row>
      <xdr:rowOff>45992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54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62519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32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154642</xdr:rowOff>
    </xdr:from>
    <xdr:to>
      <xdr:col>24</xdr:col>
      <xdr:colOff>63500</xdr:colOff>
      <xdr:row>74</xdr:row>
      <xdr:rowOff>14648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670492"/>
          <a:ext cx="838200" cy="3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14648</xdr:rowOff>
    </xdr:from>
    <xdr:to>
      <xdr:col>19</xdr:col>
      <xdr:colOff>177800</xdr:colOff>
      <xdr:row>74</xdr:row>
      <xdr:rowOff>54447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01948"/>
          <a:ext cx="889000" cy="3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54447</xdr:rowOff>
    </xdr:from>
    <xdr:to>
      <xdr:col>15</xdr:col>
      <xdr:colOff>50800</xdr:colOff>
      <xdr:row>74</xdr:row>
      <xdr:rowOff>77909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741747"/>
          <a:ext cx="889000" cy="2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77909</xdr:rowOff>
    </xdr:from>
    <xdr:to>
      <xdr:col>10</xdr:col>
      <xdr:colOff>114300</xdr:colOff>
      <xdr:row>75</xdr:row>
      <xdr:rowOff>47734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765209"/>
          <a:ext cx="889000" cy="1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103842</xdr:rowOff>
    </xdr:from>
    <xdr:to>
      <xdr:col>24</xdr:col>
      <xdr:colOff>114300</xdr:colOff>
      <xdr:row>74</xdr:row>
      <xdr:rowOff>33992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126719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7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135298</xdr:rowOff>
    </xdr:from>
    <xdr:to>
      <xdr:col>20</xdr:col>
      <xdr:colOff>38100</xdr:colOff>
      <xdr:row>74</xdr:row>
      <xdr:rowOff>65448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5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81975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26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3647</xdr:rowOff>
    </xdr:from>
    <xdr:to>
      <xdr:col>15</xdr:col>
      <xdr:colOff>101600</xdr:colOff>
      <xdr:row>74</xdr:row>
      <xdr:rowOff>105247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69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121774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66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27109</xdr:rowOff>
    </xdr:from>
    <xdr:to>
      <xdr:col>10</xdr:col>
      <xdr:colOff>165100</xdr:colOff>
      <xdr:row>74</xdr:row>
      <xdr:rowOff>128709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1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145236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48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168384</xdr:rowOff>
    </xdr:from>
    <xdr:to>
      <xdr:col>6</xdr:col>
      <xdr:colOff>38100</xdr:colOff>
      <xdr:row>75</xdr:row>
      <xdr:rowOff>98534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115061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3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35801</xdr:rowOff>
    </xdr:from>
    <xdr:to>
      <xdr:col>24</xdr:col>
      <xdr:colOff>63500</xdr:colOff>
      <xdr:row>95</xdr:row>
      <xdr:rowOff>124574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6323551"/>
          <a:ext cx="8382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35801</xdr:rowOff>
    </xdr:from>
    <xdr:to>
      <xdr:col>19</xdr:col>
      <xdr:colOff>177800</xdr:colOff>
      <xdr:row>95</xdr:row>
      <xdr:rowOff>52099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323551"/>
          <a:ext cx="889000" cy="1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113392</xdr:rowOff>
    </xdr:from>
    <xdr:to>
      <xdr:col>15</xdr:col>
      <xdr:colOff>50800</xdr:colOff>
      <xdr:row>95</xdr:row>
      <xdr:rowOff>52099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229692"/>
          <a:ext cx="889000" cy="11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113392</xdr:rowOff>
    </xdr:from>
    <xdr:to>
      <xdr:col>10</xdr:col>
      <xdr:colOff>114300</xdr:colOff>
      <xdr:row>95</xdr:row>
      <xdr:rowOff>64472</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229692"/>
          <a:ext cx="889000" cy="12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73774</xdr:rowOff>
    </xdr:from>
    <xdr:to>
      <xdr:col>24</xdr:col>
      <xdr:colOff>114300</xdr:colOff>
      <xdr:row>96</xdr:row>
      <xdr:rowOff>3924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36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96651</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2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156451</xdr:rowOff>
    </xdr:from>
    <xdr:to>
      <xdr:col>20</xdr:col>
      <xdr:colOff>38100</xdr:colOff>
      <xdr:row>95</xdr:row>
      <xdr:rowOff>86601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27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103128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04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1299</xdr:rowOff>
    </xdr:from>
    <xdr:to>
      <xdr:col>15</xdr:col>
      <xdr:colOff>101600</xdr:colOff>
      <xdr:row>95</xdr:row>
      <xdr:rowOff>102899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28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119426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06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62592</xdr:rowOff>
    </xdr:from>
    <xdr:to>
      <xdr:col>10</xdr:col>
      <xdr:colOff>165100</xdr:colOff>
      <xdr:row>94</xdr:row>
      <xdr:rowOff>164192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17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9269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59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13672</xdr:rowOff>
    </xdr:from>
    <xdr:to>
      <xdr:col>6</xdr:col>
      <xdr:colOff>38100</xdr:colOff>
      <xdr:row>95</xdr:row>
      <xdr:rowOff>115272</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30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131799</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07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135128</xdr:rowOff>
    </xdr:from>
    <xdr:to>
      <xdr:col>55</xdr:col>
      <xdr:colOff>0</xdr:colOff>
      <xdr:row>38</xdr:row>
      <xdr:rowOff>148517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650228"/>
          <a:ext cx="8382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88428</xdr:rowOff>
    </xdr:from>
    <xdr:to>
      <xdr:col>50</xdr:col>
      <xdr:colOff>114300</xdr:colOff>
      <xdr:row>38</xdr:row>
      <xdr:rowOff>135128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603528"/>
          <a:ext cx="8890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82550</xdr:rowOff>
    </xdr:from>
    <xdr:to>
      <xdr:col>45</xdr:col>
      <xdr:colOff>177800</xdr:colOff>
      <xdr:row>38</xdr:row>
      <xdr:rowOff>88428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597650"/>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82550</xdr:rowOff>
    </xdr:from>
    <xdr:to>
      <xdr:col>41</xdr:col>
      <xdr:colOff>50800</xdr:colOff>
      <xdr:row>38</xdr:row>
      <xdr:rowOff>116513</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flipV="1">
          <a:off x="6972300" y="6597650"/>
          <a:ext cx="889000" cy="3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97717</xdr:rowOff>
    </xdr:from>
    <xdr:to>
      <xdr:col>55</xdr:col>
      <xdr:colOff>50800</xdr:colOff>
      <xdr:row>39</xdr:row>
      <xdr:rowOff>27867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61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12644</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527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84328</xdr:rowOff>
    </xdr:from>
    <xdr:to>
      <xdr:col>50</xdr:col>
      <xdr:colOff>165100</xdr:colOff>
      <xdr:row>39</xdr:row>
      <xdr:rowOff>14478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5605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37628</xdr:rowOff>
    </xdr:from>
    <xdr:to>
      <xdr:col>46</xdr:col>
      <xdr:colOff>38100</xdr:colOff>
      <xdr:row>38</xdr:row>
      <xdr:rowOff>139228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55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130355</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64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31750</xdr:rowOff>
    </xdr:from>
    <xdr:to>
      <xdr:col>41</xdr:col>
      <xdr:colOff>101600</xdr:colOff>
      <xdr:row>38</xdr:row>
      <xdr:rowOff>133350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124477</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65713</xdr:rowOff>
    </xdr:from>
    <xdr:to>
      <xdr:col>36</xdr:col>
      <xdr:colOff>165100</xdr:colOff>
      <xdr:row>38</xdr:row>
      <xdr:rowOff>167313</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5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158440</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47231</xdr:rowOff>
    </xdr:from>
    <xdr:to>
      <xdr:col>55</xdr:col>
      <xdr:colOff>0</xdr:colOff>
      <xdr:row>55</xdr:row>
      <xdr:rowOff>55563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9476981"/>
          <a:ext cx="838200" cy="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93764</xdr:rowOff>
    </xdr:from>
    <xdr:to>
      <xdr:col>50</xdr:col>
      <xdr:colOff>114300</xdr:colOff>
      <xdr:row>55</xdr:row>
      <xdr:rowOff>47231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8750300" y="9352064"/>
          <a:ext cx="889000" cy="1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93764</xdr:rowOff>
    </xdr:from>
    <xdr:to>
      <xdr:col>45</xdr:col>
      <xdr:colOff>177800</xdr:colOff>
      <xdr:row>55</xdr:row>
      <xdr:rowOff>48095</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352064"/>
          <a:ext cx="889000" cy="1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4458</xdr:rowOff>
    </xdr:from>
    <xdr:to>
      <xdr:col>41</xdr:col>
      <xdr:colOff>50800</xdr:colOff>
      <xdr:row>55</xdr:row>
      <xdr:rowOff>48095</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a:off x="6972300" y="9434208"/>
          <a:ext cx="889000" cy="4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4763</xdr:rowOff>
    </xdr:from>
    <xdr:to>
      <xdr:col>55</xdr:col>
      <xdr:colOff>50800</xdr:colOff>
      <xdr:row>55</xdr:row>
      <xdr:rowOff>106363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4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27640</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28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167881</xdr:rowOff>
    </xdr:from>
    <xdr:to>
      <xdr:col>50</xdr:col>
      <xdr:colOff>165100</xdr:colOff>
      <xdr:row>55</xdr:row>
      <xdr:rowOff>98031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42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114558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20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42964</xdr:rowOff>
    </xdr:from>
    <xdr:to>
      <xdr:col>46</xdr:col>
      <xdr:colOff>38100</xdr:colOff>
      <xdr:row>54</xdr:row>
      <xdr:rowOff>144564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30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161091</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168745</xdr:rowOff>
    </xdr:from>
    <xdr:to>
      <xdr:col>41</xdr:col>
      <xdr:colOff>101600</xdr:colOff>
      <xdr:row>55</xdr:row>
      <xdr:rowOff>98895</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42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115422</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20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125108</xdr:rowOff>
    </xdr:from>
    <xdr:to>
      <xdr:col>36</xdr:col>
      <xdr:colOff>165100</xdr:colOff>
      <xdr:row>55</xdr:row>
      <xdr:rowOff>55258</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3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71785</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15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120634</xdr:rowOff>
    </xdr:from>
    <xdr:to>
      <xdr:col>55</xdr:col>
      <xdr:colOff>0</xdr:colOff>
      <xdr:row>78</xdr:row>
      <xdr:rowOff>21934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322284"/>
          <a:ext cx="838200" cy="7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21934</xdr:rowOff>
    </xdr:from>
    <xdr:to>
      <xdr:col>50</xdr:col>
      <xdr:colOff>114300</xdr:colOff>
      <xdr:row>78</xdr:row>
      <xdr:rowOff>51324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395034"/>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45425</xdr:rowOff>
    </xdr:from>
    <xdr:to>
      <xdr:col>45</xdr:col>
      <xdr:colOff>177800</xdr:colOff>
      <xdr:row>78</xdr:row>
      <xdr:rowOff>51324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418525"/>
          <a:ext cx="8890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41661</xdr:rowOff>
    </xdr:from>
    <xdr:to>
      <xdr:col>41</xdr:col>
      <xdr:colOff>50800</xdr:colOff>
      <xdr:row>78</xdr:row>
      <xdr:rowOff>45425</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414761"/>
          <a:ext cx="889000" cy="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69834</xdr:rowOff>
    </xdr:from>
    <xdr:to>
      <xdr:col>55</xdr:col>
      <xdr:colOff>50800</xdr:colOff>
      <xdr:row>77</xdr:row>
      <xdr:rowOff>171434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2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92711</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12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142584</xdr:rowOff>
    </xdr:from>
    <xdr:to>
      <xdr:col>50</xdr:col>
      <xdr:colOff>165100</xdr:colOff>
      <xdr:row>78</xdr:row>
      <xdr:rowOff>72734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34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89261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1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524</xdr:rowOff>
    </xdr:from>
    <xdr:to>
      <xdr:col>46</xdr:col>
      <xdr:colOff>38100</xdr:colOff>
      <xdr:row>78</xdr:row>
      <xdr:rowOff>102124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37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118651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14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166075</xdr:rowOff>
    </xdr:from>
    <xdr:to>
      <xdr:col>41</xdr:col>
      <xdr:colOff>101600</xdr:colOff>
      <xdr:row>78</xdr:row>
      <xdr:rowOff>96225</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36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112752</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14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162311</xdr:rowOff>
    </xdr:from>
    <xdr:to>
      <xdr:col>36</xdr:col>
      <xdr:colOff>165100</xdr:colOff>
      <xdr:row>78</xdr:row>
      <xdr:rowOff>92461</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36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108988</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13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97952</xdr:rowOff>
    </xdr:from>
    <xdr:to>
      <xdr:col>55</xdr:col>
      <xdr:colOff>0</xdr:colOff>
      <xdr:row>97</xdr:row>
      <xdr:rowOff>2721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557152"/>
          <a:ext cx="838200" cy="7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68311</xdr:rowOff>
    </xdr:from>
    <xdr:to>
      <xdr:col>50</xdr:col>
      <xdr:colOff>114300</xdr:colOff>
      <xdr:row>96</xdr:row>
      <xdr:rowOff>97952</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527511"/>
          <a:ext cx="889000" cy="2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68311</xdr:rowOff>
    </xdr:from>
    <xdr:to>
      <xdr:col>45</xdr:col>
      <xdr:colOff>177800</xdr:colOff>
      <xdr:row>96</xdr:row>
      <xdr:rowOff>119231</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527511"/>
          <a:ext cx="889000" cy="5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119231</xdr:rowOff>
    </xdr:from>
    <xdr:to>
      <xdr:col>41</xdr:col>
      <xdr:colOff>50800</xdr:colOff>
      <xdr:row>96</xdr:row>
      <xdr:rowOff>150130</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578431"/>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29712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123371</xdr:rowOff>
    </xdr:from>
    <xdr:to>
      <xdr:col>55</xdr:col>
      <xdr:colOff>50800</xdr:colOff>
      <xdr:row>97</xdr:row>
      <xdr:rowOff>53521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58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101798</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56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47152</xdr:rowOff>
    </xdr:from>
    <xdr:to>
      <xdr:col>50</xdr:col>
      <xdr:colOff>165100</xdr:colOff>
      <xdr:row>96</xdr:row>
      <xdr:rowOff>148752</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50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165279</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28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17511</xdr:rowOff>
    </xdr:from>
    <xdr:to>
      <xdr:col>46</xdr:col>
      <xdr:colOff>38100</xdr:colOff>
      <xdr:row>96</xdr:row>
      <xdr:rowOff>119111</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47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135638</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25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68431</xdr:rowOff>
    </xdr:from>
    <xdr:to>
      <xdr:col>41</xdr:col>
      <xdr:colOff>101600</xdr:colOff>
      <xdr:row>96</xdr:row>
      <xdr:rowOff>170031</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52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15108</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30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99330</xdr:rowOff>
    </xdr:from>
    <xdr:to>
      <xdr:col>36</xdr:col>
      <xdr:colOff>165100</xdr:colOff>
      <xdr:row>97</xdr:row>
      <xdr:rowOff>29480</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55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46007</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33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152445</xdr:rowOff>
    </xdr:from>
    <xdr:to>
      <xdr:col>85</xdr:col>
      <xdr:colOff>127000</xdr:colOff>
      <xdr:row>36</xdr:row>
      <xdr:rowOff>23952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5481300" y="6153195"/>
          <a:ext cx="838200" cy="4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23952</xdr:rowOff>
    </xdr:from>
    <xdr:to>
      <xdr:col>81</xdr:col>
      <xdr:colOff>50800</xdr:colOff>
      <xdr:row>36</xdr:row>
      <xdr:rowOff>81807</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4592300" y="6196152"/>
          <a:ext cx="889000" cy="5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81807</xdr:rowOff>
    </xdr:from>
    <xdr:to>
      <xdr:col>76</xdr:col>
      <xdr:colOff>114300</xdr:colOff>
      <xdr:row>36</xdr:row>
      <xdr:rowOff>86513</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6254007"/>
          <a:ext cx="889000" cy="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141967</xdr:rowOff>
    </xdr:from>
    <xdr:to>
      <xdr:col>71</xdr:col>
      <xdr:colOff>177800</xdr:colOff>
      <xdr:row>36</xdr:row>
      <xdr:rowOff>86513</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814300" y="6142717"/>
          <a:ext cx="889000" cy="11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132821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101645</xdr:rowOff>
    </xdr:from>
    <xdr:to>
      <xdr:col>85</xdr:col>
      <xdr:colOff>177800</xdr:colOff>
      <xdr:row>36</xdr:row>
      <xdr:rowOff>31795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10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124522</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5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144602</xdr:rowOff>
    </xdr:from>
    <xdr:to>
      <xdr:col>81</xdr:col>
      <xdr:colOff>101600</xdr:colOff>
      <xdr:row>36</xdr:row>
      <xdr:rowOff>74752</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14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91279</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592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31007</xdr:rowOff>
    </xdr:from>
    <xdr:to>
      <xdr:col>76</xdr:col>
      <xdr:colOff>165100</xdr:colOff>
      <xdr:row>36</xdr:row>
      <xdr:rowOff>132607</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2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149134</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597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35713</xdr:rowOff>
    </xdr:from>
    <xdr:to>
      <xdr:col>72</xdr:col>
      <xdr:colOff>38100</xdr:colOff>
      <xdr:row>36</xdr:row>
      <xdr:rowOff>137313</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20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153840</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598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91167</xdr:rowOff>
    </xdr:from>
    <xdr:to>
      <xdr:col>67</xdr:col>
      <xdr:colOff>101600</xdr:colOff>
      <xdr:row>36</xdr:row>
      <xdr:rowOff>21317</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09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37844</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586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124521</xdr:rowOff>
    </xdr:from>
    <xdr:to>
      <xdr:col>85</xdr:col>
      <xdr:colOff>127000</xdr:colOff>
      <xdr:row>56</xdr:row>
      <xdr:rowOff>126602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554271"/>
          <a:ext cx="838200" cy="17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29462</xdr:rowOff>
    </xdr:from>
    <xdr:to>
      <xdr:col>81</xdr:col>
      <xdr:colOff>50800</xdr:colOff>
      <xdr:row>56</xdr:row>
      <xdr:rowOff>126602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4592300" y="9630662"/>
          <a:ext cx="889000" cy="9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29462</xdr:rowOff>
    </xdr:from>
    <xdr:to>
      <xdr:col>76</xdr:col>
      <xdr:colOff>114300</xdr:colOff>
      <xdr:row>56</xdr:row>
      <xdr:rowOff>76751</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630662"/>
          <a:ext cx="889000" cy="4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38316</xdr:rowOff>
    </xdr:from>
    <xdr:to>
      <xdr:col>71</xdr:col>
      <xdr:colOff>177800</xdr:colOff>
      <xdr:row>56</xdr:row>
      <xdr:rowOff>76751</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9468066"/>
          <a:ext cx="889000" cy="20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73721</xdr:rowOff>
    </xdr:from>
    <xdr:to>
      <xdr:col>85</xdr:col>
      <xdr:colOff>177800</xdr:colOff>
      <xdr:row>56</xdr:row>
      <xdr:rowOff>3871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50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96598</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35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75802</xdr:rowOff>
    </xdr:from>
    <xdr:to>
      <xdr:col>81</xdr:col>
      <xdr:colOff>101600</xdr:colOff>
      <xdr:row>57</xdr:row>
      <xdr:rowOff>5952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67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168529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150112</xdr:rowOff>
    </xdr:from>
    <xdr:to>
      <xdr:col>76</xdr:col>
      <xdr:colOff>165100</xdr:colOff>
      <xdr:row>56</xdr:row>
      <xdr:rowOff>80262</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57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96789</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35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25951</xdr:rowOff>
    </xdr:from>
    <xdr:to>
      <xdr:col>72</xdr:col>
      <xdr:colOff>38100</xdr:colOff>
      <xdr:row>56</xdr:row>
      <xdr:rowOff>127551</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6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144078</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40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158966</xdr:rowOff>
    </xdr:from>
    <xdr:to>
      <xdr:col>67</xdr:col>
      <xdr:colOff>101600</xdr:colOff>
      <xdr:row>55</xdr:row>
      <xdr:rowOff>89116</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4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105643</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19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76346</xdr:rowOff>
    </xdr:from>
    <xdr:to>
      <xdr:col>85</xdr:col>
      <xdr:colOff>127000</xdr:colOff>
      <xdr:row>78</xdr:row>
      <xdr:rowOff>130801</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5481300" y="13449446"/>
          <a:ext cx="838200" cy="5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32760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40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52980</xdr:rowOff>
    </xdr:from>
    <xdr:to>
      <xdr:col>81</xdr:col>
      <xdr:colOff>50800</xdr:colOff>
      <xdr:row>78</xdr:row>
      <xdr:rowOff>130801</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4592300" y="13426080"/>
          <a:ext cx="889000" cy="7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52980</xdr:rowOff>
    </xdr:from>
    <xdr:to>
      <xdr:col>76</xdr:col>
      <xdr:colOff>114300</xdr:colOff>
      <xdr:row>78</xdr:row>
      <xdr:rowOff>132026</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3703300" y="13426080"/>
          <a:ext cx="889000" cy="7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53692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9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68818</xdr:rowOff>
    </xdr:from>
    <xdr:to>
      <xdr:col>71</xdr:col>
      <xdr:colOff>177800</xdr:colOff>
      <xdr:row>78</xdr:row>
      <xdr:rowOff>132026</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814300" y="13441918"/>
          <a:ext cx="889000" cy="6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72258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61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59701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0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25546</xdr:rowOff>
    </xdr:from>
    <xdr:to>
      <xdr:col>85</xdr:col>
      <xdr:colOff>177800</xdr:colOff>
      <xdr:row>78</xdr:row>
      <xdr:rowOff>127146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39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48423</xdr:rowOff>
    </xdr:from>
    <xdr:ext cx="534377"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25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80001</xdr:rowOff>
    </xdr:from>
    <xdr:to>
      <xdr:col>81</xdr:col>
      <xdr:colOff>101600</xdr:colOff>
      <xdr:row>79</xdr:row>
      <xdr:rowOff>10151</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45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1278</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46428" y="1354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2180</xdr:rowOff>
    </xdr:from>
    <xdr:to>
      <xdr:col>76</xdr:col>
      <xdr:colOff>165100</xdr:colOff>
      <xdr:row>78</xdr:row>
      <xdr:rowOff>103780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37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120307</xdr:rowOff>
    </xdr:from>
    <xdr:ext cx="534377"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325111" y="1315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81226</xdr:rowOff>
    </xdr:from>
    <xdr:to>
      <xdr:col>72</xdr:col>
      <xdr:colOff>38100</xdr:colOff>
      <xdr:row>79</xdr:row>
      <xdr:rowOff>11376</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45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27903</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468428" y="1322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18018</xdr:rowOff>
    </xdr:from>
    <xdr:to>
      <xdr:col>67</xdr:col>
      <xdr:colOff>101600</xdr:colOff>
      <xdr:row>78</xdr:row>
      <xdr:rowOff>119618</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39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136145</xdr:rowOff>
    </xdr:from>
    <xdr:ext cx="534377"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547111" y="1316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28360</xdr:rowOff>
    </xdr:from>
    <xdr:to>
      <xdr:col>85</xdr:col>
      <xdr:colOff>127000</xdr:colOff>
      <xdr:row>97</xdr:row>
      <xdr:rowOff>32193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659010"/>
          <a:ext cx="838200" cy="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32193</xdr:rowOff>
    </xdr:from>
    <xdr:to>
      <xdr:col>81</xdr:col>
      <xdr:colOff>50800</xdr:colOff>
      <xdr:row>97</xdr:row>
      <xdr:rowOff>54364</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662843"/>
          <a:ext cx="889000" cy="2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40190</xdr:rowOff>
    </xdr:from>
    <xdr:to>
      <xdr:col>76</xdr:col>
      <xdr:colOff>114300</xdr:colOff>
      <xdr:row>97</xdr:row>
      <xdr:rowOff>54364</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670840"/>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40190</xdr:rowOff>
    </xdr:from>
    <xdr:to>
      <xdr:col>71</xdr:col>
      <xdr:colOff>177800</xdr:colOff>
      <xdr:row>97</xdr:row>
      <xdr:rowOff>56702</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670840"/>
          <a:ext cx="889000" cy="1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149010</xdr:rowOff>
    </xdr:from>
    <xdr:to>
      <xdr:col>85</xdr:col>
      <xdr:colOff>177800</xdr:colOff>
      <xdr:row>97</xdr:row>
      <xdr:rowOff>79160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6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437</xdr:rowOff>
    </xdr:from>
    <xdr:ext cx="599010"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45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152843</xdr:rowOff>
    </xdr:from>
    <xdr:to>
      <xdr:col>81</xdr:col>
      <xdr:colOff>101600</xdr:colOff>
      <xdr:row>97</xdr:row>
      <xdr:rowOff>82993</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6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99520</xdr:rowOff>
    </xdr:from>
    <xdr:ext cx="599010"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181795" y="1638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3564</xdr:rowOff>
    </xdr:from>
    <xdr:to>
      <xdr:col>76</xdr:col>
      <xdr:colOff>165100</xdr:colOff>
      <xdr:row>97</xdr:row>
      <xdr:rowOff>105164</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63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121691</xdr:rowOff>
    </xdr:from>
    <xdr:ext cx="599010"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292795" y="1640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160840</xdr:rowOff>
    </xdr:from>
    <xdr:to>
      <xdr:col>72</xdr:col>
      <xdr:colOff>38100</xdr:colOff>
      <xdr:row>97</xdr:row>
      <xdr:rowOff>90990</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6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107517</xdr:rowOff>
    </xdr:from>
    <xdr:ext cx="599010"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03795" y="1639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5902</xdr:rowOff>
    </xdr:from>
    <xdr:to>
      <xdr:col>67</xdr:col>
      <xdr:colOff>101600</xdr:colOff>
      <xdr:row>97</xdr:row>
      <xdr:rowOff>107502</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63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124029</xdr:rowOff>
    </xdr:from>
    <xdr:ext cx="599010"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14795" y="1641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a:extLst>
            <a:ext uri="{FF2B5EF4-FFF2-40B4-BE49-F238E27FC236}">
              <a16:creationId xmlns:a16="http://schemas.microsoft.com/office/drawing/2014/main" id="{00000000-0008-0000-0700-0000F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157008</xdr:rowOff>
    </xdr:from>
    <xdr:to>
      <xdr:col>116</xdr:col>
      <xdr:colOff>62864</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22159595" y="5471958"/>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133911</xdr:rowOff>
    </xdr:from>
    <xdr:ext cx="249299" cy="259045"/>
    <xdr:sp macro="" textlink="">
      <xdr:nvSpPr>
        <xdr:cNvPr id="760" name="諸支出金最小値テキスト">
          <a:extLst>
            <a:ext uri="{FF2B5EF4-FFF2-40B4-BE49-F238E27FC236}">
              <a16:creationId xmlns:a16="http://schemas.microsoft.com/office/drawing/2014/main" id="{00000000-0008-0000-0700-0000F8020000}"/>
            </a:ext>
          </a:extLst>
        </xdr:cNvPr>
        <xdr:cNvSpPr txBox="1"/>
      </xdr:nvSpPr>
      <xdr:spPr>
        <a:xfrm>
          <a:off x="22212300" y="68204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103685</xdr:rowOff>
    </xdr:from>
    <xdr:ext cx="469744" cy="259045"/>
    <xdr:sp macro="" textlink="">
      <xdr:nvSpPr>
        <xdr:cNvPr id="762" name="諸支出金最大値テキスト">
          <a:extLst>
            <a:ext uri="{FF2B5EF4-FFF2-40B4-BE49-F238E27FC236}">
              <a16:creationId xmlns:a16="http://schemas.microsoft.com/office/drawing/2014/main" id="{00000000-0008-0000-0700-0000FA020000}"/>
            </a:ext>
          </a:extLst>
        </xdr:cNvPr>
        <xdr:cNvSpPr txBox="1"/>
      </xdr:nvSpPr>
      <xdr:spPr>
        <a:xfrm>
          <a:off x="22212300" y="524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157008</xdr:rowOff>
    </xdr:from>
    <xdr:to>
      <xdr:col>116</xdr:col>
      <xdr:colOff>152400</xdr:colOff>
      <xdr:row>31</xdr:row>
      <xdr:rowOff>157008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072600" y="547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91204</xdr:rowOff>
    </xdr:from>
    <xdr:to>
      <xdr:col>116</xdr:col>
      <xdr:colOff>63500</xdr:colOff>
      <xdr:row>37</xdr:row>
      <xdr:rowOff>141006</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1323300" y="5577604"/>
          <a:ext cx="838200" cy="90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6911</xdr:rowOff>
    </xdr:from>
    <xdr:ext cx="378565" cy="259045"/>
    <xdr:sp macro="" textlink="">
      <xdr:nvSpPr>
        <xdr:cNvPr id="765" name="諸支出金平均値テキスト">
          <a:extLst>
            <a:ext uri="{FF2B5EF4-FFF2-40B4-BE49-F238E27FC236}">
              <a16:creationId xmlns:a16="http://schemas.microsoft.com/office/drawing/2014/main" id="{00000000-0008-0000-0700-0000FD020000}"/>
            </a:ext>
          </a:extLst>
        </xdr:cNvPr>
        <xdr:cNvSpPr txBox="1"/>
      </xdr:nvSpPr>
      <xdr:spPr>
        <a:xfrm>
          <a:off x="22212300" y="66934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28484</xdr:rowOff>
    </xdr:from>
    <xdr:to>
      <xdr:col>116</xdr:col>
      <xdr:colOff>114300</xdr:colOff>
      <xdr:row>39</xdr:row>
      <xdr:rowOff>130084</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21107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15276</xdr:rowOff>
    </xdr:from>
    <xdr:to>
      <xdr:col>111</xdr:col>
      <xdr:colOff>177800</xdr:colOff>
      <xdr:row>32</xdr:row>
      <xdr:rowOff>91204</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0434300" y="5330226"/>
          <a:ext cx="889000" cy="24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21789</xdr:rowOff>
    </xdr:from>
    <xdr:to>
      <xdr:col>112</xdr:col>
      <xdr:colOff>38100</xdr:colOff>
      <xdr:row>39</xdr:row>
      <xdr:rowOff>123389</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1272500" y="670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114516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4017" y="6801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15276</xdr:rowOff>
    </xdr:from>
    <xdr:to>
      <xdr:col>107</xdr:col>
      <xdr:colOff>50800</xdr:colOff>
      <xdr:row>39</xdr:row>
      <xdr:rowOff>72263</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flipV="1">
          <a:off x="19545300" y="5330226"/>
          <a:ext cx="889000" cy="14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154377</xdr:rowOff>
    </xdr:from>
    <xdr:to>
      <xdr:col>107</xdr:col>
      <xdr:colOff>101600</xdr:colOff>
      <xdr:row>39</xdr:row>
      <xdr:rowOff>84527</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0383500" y="666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75654</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5017" y="6762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23604</xdr:rowOff>
    </xdr:from>
    <xdr:to>
      <xdr:col>102</xdr:col>
      <xdr:colOff>114300</xdr:colOff>
      <xdr:row>39</xdr:row>
      <xdr:rowOff>72263</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656300" y="6710154"/>
          <a:ext cx="8890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27505</xdr:rowOff>
    </xdr:from>
    <xdr:to>
      <xdr:col>102</xdr:col>
      <xdr:colOff>165100</xdr:colOff>
      <xdr:row>39</xdr:row>
      <xdr:rowOff>129105</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9494500" y="671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120232</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6017" y="6806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24892</xdr:rowOff>
    </xdr:from>
    <xdr:to>
      <xdr:col>98</xdr:col>
      <xdr:colOff>38100</xdr:colOff>
      <xdr:row>39</xdr:row>
      <xdr:rowOff>126492</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18605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117619</xdr:rowOff>
    </xdr:from>
    <xdr:ext cx="378565"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7017" y="6804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90206</xdr:rowOff>
    </xdr:from>
    <xdr:to>
      <xdr:col>116</xdr:col>
      <xdr:colOff>114300</xdr:colOff>
      <xdr:row>38</xdr:row>
      <xdr:rowOff>20356</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2110700" y="643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113083</xdr:rowOff>
    </xdr:from>
    <xdr:ext cx="469744" cy="259045"/>
    <xdr:sp macro="" textlink="">
      <xdr:nvSpPr>
        <xdr:cNvPr id="784" name="諸支出金該当値テキスト">
          <a:extLst>
            <a:ext uri="{FF2B5EF4-FFF2-40B4-BE49-F238E27FC236}">
              <a16:creationId xmlns:a16="http://schemas.microsoft.com/office/drawing/2014/main" id="{00000000-0008-0000-0700-000010030000}"/>
            </a:ext>
          </a:extLst>
        </xdr:cNvPr>
        <xdr:cNvSpPr txBox="1"/>
      </xdr:nvSpPr>
      <xdr:spPr>
        <a:xfrm>
          <a:off x="22212300" y="628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40404</xdr:rowOff>
    </xdr:from>
    <xdr:to>
      <xdr:col>112</xdr:col>
      <xdr:colOff>38100</xdr:colOff>
      <xdr:row>32</xdr:row>
      <xdr:rowOff>142004</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1272500" y="552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158531</xdr:rowOff>
    </xdr:from>
    <xdr:ext cx="469744"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088428" y="530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135926</xdr:rowOff>
    </xdr:from>
    <xdr:to>
      <xdr:col>107</xdr:col>
      <xdr:colOff>101600</xdr:colOff>
      <xdr:row>31</xdr:row>
      <xdr:rowOff>66076</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0383500" y="52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82603</xdr:rowOff>
    </xdr:from>
    <xdr:ext cx="469744"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0199428" y="50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21463</xdr:rowOff>
    </xdr:from>
    <xdr:to>
      <xdr:col>102</xdr:col>
      <xdr:colOff>165100</xdr:colOff>
      <xdr:row>39</xdr:row>
      <xdr:rowOff>123063</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9494500" y="670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139590</xdr:rowOff>
    </xdr:from>
    <xdr:ext cx="378565"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356017" y="648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144254</xdr:rowOff>
    </xdr:from>
    <xdr:to>
      <xdr:col>98</xdr:col>
      <xdr:colOff>38100</xdr:colOff>
      <xdr:row>39</xdr:row>
      <xdr:rowOff>74404</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18605500" y="665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90931</xdr:rowOff>
    </xdr:from>
    <xdr:ext cx="378565"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467017" y="6434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5" name="前年度繰上充用金グラフ枠">
          <a:extLst>
            <a:ext uri="{FF2B5EF4-FFF2-40B4-BE49-F238E27FC236}">
              <a16:creationId xmlns:a16="http://schemas.microsoft.com/office/drawing/2014/main" id="{00000000-0008-0000-0700-00002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7" name="前年度繰上充用金最小値テキスト">
          <a:extLst>
            <a:ext uri="{FF2B5EF4-FFF2-40B4-BE49-F238E27FC236}">
              <a16:creationId xmlns:a16="http://schemas.microsoft.com/office/drawing/2014/main" id="{00000000-0008-0000-0700-000031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9" name="前年度繰上充用金最大値テキスト">
          <a:extLst>
            <a:ext uri="{FF2B5EF4-FFF2-40B4-BE49-F238E27FC236}">
              <a16:creationId xmlns:a16="http://schemas.microsoft.com/office/drawing/2014/main" id="{00000000-0008-0000-0700-000033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2" name="前年度繰上充用金平均値テキスト">
          <a:extLst>
            <a:ext uri="{FF2B5EF4-FFF2-40B4-BE49-F238E27FC236}">
              <a16:creationId xmlns:a16="http://schemas.microsoft.com/office/drawing/2014/main" id="{00000000-0008-0000-0700-000036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7" name="直線コネクタ 826">
          <a:extLst>
            <a:ext uri="{FF2B5EF4-FFF2-40B4-BE49-F238E27FC236}">
              <a16:creationId xmlns:a16="http://schemas.microsoft.com/office/drawing/2014/main" id="{00000000-0008-0000-0700-00003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30" name="直線コネクタ 829">
          <a:extLst>
            <a:ext uri="{FF2B5EF4-FFF2-40B4-BE49-F238E27FC236}">
              <a16:creationId xmlns:a16="http://schemas.microsoft.com/office/drawing/2014/main" id="{00000000-0008-0000-0700-00003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3" name="フローチャート: 判断 832">
          <a:extLst>
            <a:ext uri="{FF2B5EF4-FFF2-40B4-BE49-F238E27FC236}">
              <a16:creationId xmlns:a16="http://schemas.microsoft.com/office/drawing/2014/main" id="{00000000-0008-0000-0700-000041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41" name="前年度繰上充用金該当値テキスト">
          <a:extLst>
            <a:ext uri="{FF2B5EF4-FFF2-40B4-BE49-F238E27FC236}">
              <a16:creationId xmlns:a16="http://schemas.microsoft.com/office/drawing/2014/main" id="{00000000-0008-0000-0700-000049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8" name="楕円 847">
          <a:extLst>
            <a:ext uri="{FF2B5EF4-FFF2-40B4-BE49-F238E27FC236}">
              <a16:creationId xmlns:a16="http://schemas.microsoft.com/office/drawing/2014/main" id="{00000000-0008-0000-0700-00005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9" name="テキスト ボックス 848">
          <a:extLst>
            <a:ext uri="{FF2B5EF4-FFF2-40B4-BE49-F238E27FC236}">
              <a16:creationId xmlns:a16="http://schemas.microsoft.com/office/drawing/2014/main" id="{00000000-0008-0000-0700-00005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50" name="正方形/長方形 849">
          <a:extLst>
            <a:ext uri="{FF2B5EF4-FFF2-40B4-BE49-F238E27FC236}">
              <a16:creationId xmlns:a16="http://schemas.microsoft.com/office/drawing/2014/main" id="{00000000-0008-0000-0700-00005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51" name="正方形/長方形 850">
          <a:extLst>
            <a:ext uri="{FF2B5EF4-FFF2-40B4-BE49-F238E27FC236}">
              <a16:creationId xmlns:a16="http://schemas.microsoft.com/office/drawing/2014/main" id="{00000000-0008-0000-0700-00005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2" name="テキスト ボックス 851">
          <a:extLst>
            <a:ext uri="{FF2B5EF4-FFF2-40B4-BE49-F238E27FC236}">
              <a16:creationId xmlns:a16="http://schemas.microsoft.com/office/drawing/2014/main" id="{00000000-0008-0000-0700-00005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124,233</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生月支所庁舎整備事業や文化センター大規模改修事業等の大型の建設事業の執行により昨年と大きく上回っている状況であり、ふるさと納税の推進の相まって</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引き続き類似団体、全国及び県平均を上回っている状況にある。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220,539</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円となっており、目的別歳出構成のなかで１番大きな割合を占めている。近年は</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障害者支援関係や子育て支援等</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社会保障関係経費の増加により上昇傾向にあり、類似団体、全国及び県平均を上回っている状況にある。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73,588</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円となっており、類似団体や全国、県平均を上回っている状況で推移している。これは、北松北部環境組合への負担金が大きな割合を占めているためであるが、</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今年度は負担金の額が大きく減となり。</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下がっているもので</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ある。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農林水産業費は、住民一人当たり</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53,125</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や全国、県平均を上回っている状況で推移している。農林水産業は本市の主要産業であるため担い手育成や経営規模拡大等に力を入れているためであり、前年度に比べ減となった要因は</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畜産及び</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漁港関係の建設事業</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費</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の減に伴うものである。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教</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育費は、住民一人当たり</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79,492</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円となっており、前年度に比べ、</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に転じた要因は、</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学校施設空調設置事業、生月町中央公民館移転改修事業</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などの大型の</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建設事業執行</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に伴う影響であり、</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類似団体、全国及び県平均を</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上</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回った。</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126,594</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円となっており、類似団体や全国、県平均を上回っている要因は、平成</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年度から任意の繰上償還を行ってきたことや</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度、</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度に大型建設事業の集中により、地方債発行額が一時的に元金償還額を上回り、その償還が</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昨年より</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始まったことによるものである。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諸支出金は、住民一人当たり</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1,842</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大きく減額となっている</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要因は、</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昨年まで実施していた</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新船建造に係る交通船事業への繰出による</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影響</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であり、一時的に上昇してい</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たものであ</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財政調整基金残高は、適切な財源の確保と歳出の精査により、平成</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年度以降取崩しを回避しており、</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4,740</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千円の積立を行った。基金については、持続可能な財政運営を行うために、国の動向を注視しながら、積立や活用を行っていく予定である。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実質収支比率については、前年度比</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0.16</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の同規模であるが、実質単年度収支は</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地方交付税について合併算定替特例期間の終了による段階的縮減が始まっているため、今後も、市税ほか歳入を確保するとともに、歳出抑制を図りながら標準財政規模と財政調整基金のバランスを考慮した健全な財政運営に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年度により増減はあるものの、対象となる全ての会計について赤字額及び資金不足額は生じていないことから、連結実質赤字比率は算定されていない。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33;&#26032;&#23621;/203%20&#36001;&#25919;&#29366;&#27841;&#36039;&#26009;&#38598;&#65288;&#20869;&#23481;&#30906;&#35469;&#31561;&#65289;/&#20196;&#21644;&#20803;&#24180;&#24230;&#27770;&#31639;&#65288;R3&#24180;&#24230;&#20316;&#26989;&#65289;/02_&#20196;&#21644;&#20803;&#24180;&#24230;&#36001;&#25919;&#29366;&#27841;&#36039;&#26009;&#38598;&#12398;&#20316;&#25104;&#12395;&#12388;&#12356;&#12390;&#65288;2&#22238;&#30446;&#65289;/03%20&#24066;&#30010;&#8594;&#30476;/06_&#24179;&#25144;&#24066;&#12288;&#9675;/&#12304;&#36001;&#25919;&#29366;&#27841;&#36039;&#26009;&#38598;&#12305;_422070_&#24179;&#25144;&#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50</v>
          </cell>
          <cell r="BX53">
            <v>53.2</v>
          </cell>
          <cell r="CF53">
            <v>54</v>
          </cell>
          <cell r="CN53">
            <v>55.6</v>
          </cell>
          <cell r="CV53">
            <v>57.2</v>
          </cell>
        </row>
        <row r="55">
          <cell r="AN55" t="str">
            <v>類似団体内平均値</v>
          </cell>
          <cell r="BP55">
            <v>58.5</v>
          </cell>
          <cell r="BX55">
            <v>54.6</v>
          </cell>
          <cell r="CF55">
            <v>53.2</v>
          </cell>
          <cell r="CN55">
            <v>47.9</v>
          </cell>
          <cell r="CV55">
            <v>49</v>
          </cell>
        </row>
        <row r="57">
          <cell r="BP57">
            <v>52.9</v>
          </cell>
          <cell r="BX57">
            <v>58.3</v>
          </cell>
          <cell r="CF57">
            <v>59.6</v>
          </cell>
          <cell r="CN57">
            <v>60.7</v>
          </cell>
          <cell r="CV57">
            <v>62</v>
          </cell>
        </row>
        <row r="72">
          <cell r="BP72" t="str">
            <v>H27</v>
          </cell>
          <cell r="BX72" t="str">
            <v>H28</v>
          </cell>
          <cell r="CF72" t="str">
            <v>H29</v>
          </cell>
          <cell r="CN72" t="str">
            <v>H30</v>
          </cell>
          <cell r="CV72" t="str">
            <v>R01</v>
          </cell>
        </row>
        <row r="73">
          <cell r="AN73" t="str">
            <v>当該団体値</v>
          </cell>
        </row>
        <row r="75">
          <cell r="BP75">
            <v>7.5</v>
          </cell>
          <cell r="BX75">
            <v>6.9</v>
          </cell>
          <cell r="CF75">
            <v>6.3</v>
          </cell>
          <cell r="CN75">
            <v>5.7</v>
          </cell>
          <cell r="CV75">
            <v>4.7</v>
          </cell>
        </row>
        <row r="77">
          <cell r="AN77" t="str">
            <v>類似団体内平均値</v>
          </cell>
          <cell r="BP77">
            <v>58.5</v>
          </cell>
          <cell r="BX77">
            <v>54.6</v>
          </cell>
          <cell r="CF77">
            <v>53.2</v>
          </cell>
          <cell r="CN77">
            <v>47.9</v>
          </cell>
          <cell r="CV77">
            <v>49</v>
          </cell>
        </row>
        <row r="79">
          <cell r="BP79">
            <v>10.7</v>
          </cell>
          <cell r="BX79">
            <v>10</v>
          </cell>
          <cell r="CF79">
            <v>9.8000000000000007</v>
          </cell>
          <cell r="CN79">
            <v>9.6</v>
          </cell>
          <cell r="CV79">
            <v>9.5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25958238</v>
      </c>
      <c r="BO4" s="393"/>
      <c r="BP4" s="393"/>
      <c r="BQ4" s="393"/>
      <c r="BR4" s="393"/>
      <c r="BS4" s="393"/>
      <c r="BT4" s="393"/>
      <c r="BU4" s="394"/>
      <c r="BV4" s="392">
        <v>25197743</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2.2999999999999998</v>
      </c>
      <c r="CU4" s="399"/>
      <c r="CV4" s="399"/>
      <c r="CW4" s="399"/>
      <c r="CX4" s="399"/>
      <c r="CY4" s="399"/>
      <c r="CZ4" s="399"/>
      <c r="DA4" s="400"/>
      <c r="DB4" s="398">
        <v>2.1</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25125070</v>
      </c>
      <c r="BO5" s="430"/>
      <c r="BP5" s="430"/>
      <c r="BQ5" s="430"/>
      <c r="BR5" s="430"/>
      <c r="BS5" s="430"/>
      <c r="BT5" s="430"/>
      <c r="BU5" s="431"/>
      <c r="BV5" s="429">
        <v>24516355</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91.1</v>
      </c>
      <c r="CU5" s="427"/>
      <c r="CV5" s="427"/>
      <c r="CW5" s="427"/>
      <c r="CX5" s="427"/>
      <c r="CY5" s="427"/>
      <c r="CZ5" s="427"/>
      <c r="DA5" s="428"/>
      <c r="DB5" s="426">
        <v>92.5</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833168</v>
      </c>
      <c r="BO6" s="430"/>
      <c r="BP6" s="430"/>
      <c r="BQ6" s="430"/>
      <c r="BR6" s="430"/>
      <c r="BS6" s="430"/>
      <c r="BT6" s="430"/>
      <c r="BU6" s="431"/>
      <c r="BV6" s="429">
        <v>681388</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93.9</v>
      </c>
      <c r="CU6" s="467"/>
      <c r="CV6" s="467"/>
      <c r="CW6" s="467"/>
      <c r="CX6" s="467"/>
      <c r="CY6" s="467"/>
      <c r="CZ6" s="467"/>
      <c r="DA6" s="468"/>
      <c r="DB6" s="466">
        <v>96.3</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93</v>
      </c>
      <c r="AV7" s="462"/>
      <c r="AW7" s="462"/>
      <c r="AX7" s="462"/>
      <c r="AY7" s="463" t="s">
        <v>105</v>
      </c>
      <c r="AZ7" s="464"/>
      <c r="BA7" s="464"/>
      <c r="BB7" s="464"/>
      <c r="BC7" s="464"/>
      <c r="BD7" s="464"/>
      <c r="BE7" s="464"/>
      <c r="BF7" s="464"/>
      <c r="BG7" s="464"/>
      <c r="BH7" s="464"/>
      <c r="BI7" s="464"/>
      <c r="BJ7" s="464"/>
      <c r="BK7" s="464"/>
      <c r="BL7" s="464"/>
      <c r="BM7" s="465"/>
      <c r="BN7" s="429">
        <v>536781</v>
      </c>
      <c r="BO7" s="430"/>
      <c r="BP7" s="430"/>
      <c r="BQ7" s="430"/>
      <c r="BR7" s="430"/>
      <c r="BS7" s="430"/>
      <c r="BT7" s="430"/>
      <c r="BU7" s="431"/>
      <c r="BV7" s="429">
        <v>399470</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13001916</v>
      </c>
      <c r="CU7" s="430"/>
      <c r="CV7" s="430"/>
      <c r="CW7" s="430"/>
      <c r="CX7" s="430"/>
      <c r="CY7" s="430"/>
      <c r="CZ7" s="430"/>
      <c r="DA7" s="431"/>
      <c r="DB7" s="429">
        <v>13308065</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296387</v>
      </c>
      <c r="BO8" s="430"/>
      <c r="BP8" s="430"/>
      <c r="BQ8" s="430"/>
      <c r="BR8" s="430"/>
      <c r="BS8" s="430"/>
      <c r="BT8" s="430"/>
      <c r="BU8" s="431"/>
      <c r="BV8" s="429">
        <v>281918</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0.24</v>
      </c>
      <c r="CU8" s="470"/>
      <c r="CV8" s="470"/>
      <c r="CW8" s="470"/>
      <c r="CX8" s="470"/>
      <c r="CY8" s="470"/>
      <c r="CZ8" s="470"/>
      <c r="DA8" s="471"/>
      <c r="DB8" s="469">
        <v>0.24</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31920</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108</v>
      </c>
      <c r="AV9" s="462"/>
      <c r="AW9" s="462"/>
      <c r="AX9" s="462"/>
      <c r="AY9" s="463" t="s">
        <v>115</v>
      </c>
      <c r="AZ9" s="464"/>
      <c r="BA9" s="464"/>
      <c r="BB9" s="464"/>
      <c r="BC9" s="464"/>
      <c r="BD9" s="464"/>
      <c r="BE9" s="464"/>
      <c r="BF9" s="464"/>
      <c r="BG9" s="464"/>
      <c r="BH9" s="464"/>
      <c r="BI9" s="464"/>
      <c r="BJ9" s="464"/>
      <c r="BK9" s="464"/>
      <c r="BL9" s="464"/>
      <c r="BM9" s="465"/>
      <c r="BN9" s="429">
        <v>14469</v>
      </c>
      <c r="BO9" s="430"/>
      <c r="BP9" s="430"/>
      <c r="BQ9" s="430"/>
      <c r="BR9" s="430"/>
      <c r="BS9" s="430"/>
      <c r="BT9" s="430"/>
      <c r="BU9" s="431"/>
      <c r="BV9" s="429">
        <v>-110476</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24.2</v>
      </c>
      <c r="CU9" s="427"/>
      <c r="CV9" s="427"/>
      <c r="CW9" s="427"/>
      <c r="CX9" s="427"/>
      <c r="CY9" s="427"/>
      <c r="CZ9" s="427"/>
      <c r="DA9" s="428"/>
      <c r="DB9" s="426">
        <v>24.5</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34905</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4740</v>
      </c>
      <c r="BO10" s="430"/>
      <c r="BP10" s="430"/>
      <c r="BQ10" s="430"/>
      <c r="BR10" s="430"/>
      <c r="BS10" s="430"/>
      <c r="BT10" s="430"/>
      <c r="BU10" s="431"/>
      <c r="BV10" s="429">
        <v>5124</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93</v>
      </c>
      <c r="AV11" s="462"/>
      <c r="AW11" s="462"/>
      <c r="AX11" s="462"/>
      <c r="AY11" s="463" t="s">
        <v>125</v>
      </c>
      <c r="AZ11" s="464"/>
      <c r="BA11" s="464"/>
      <c r="BB11" s="464"/>
      <c r="BC11" s="464"/>
      <c r="BD11" s="464"/>
      <c r="BE11" s="464"/>
      <c r="BF11" s="464"/>
      <c r="BG11" s="464"/>
      <c r="BH11" s="464"/>
      <c r="BI11" s="464"/>
      <c r="BJ11" s="464"/>
      <c r="BK11" s="464"/>
      <c r="BL11" s="464"/>
      <c r="BM11" s="465"/>
      <c r="BN11" s="429">
        <v>902460</v>
      </c>
      <c r="BO11" s="430"/>
      <c r="BP11" s="430"/>
      <c r="BQ11" s="430"/>
      <c r="BR11" s="430"/>
      <c r="BS11" s="430"/>
      <c r="BT11" s="430"/>
      <c r="BU11" s="431"/>
      <c r="BV11" s="429">
        <v>809842</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x14ac:dyDescent="0.15">
      <c r="A12" s="187"/>
      <c r="B12" s="489" t="s">
        <v>128</v>
      </c>
      <c r="C12" s="490"/>
      <c r="D12" s="490"/>
      <c r="E12" s="490"/>
      <c r="F12" s="490"/>
      <c r="G12" s="490"/>
      <c r="H12" s="490"/>
      <c r="I12" s="490"/>
      <c r="J12" s="490"/>
      <c r="K12" s="491"/>
      <c r="L12" s="498" t="s">
        <v>129</v>
      </c>
      <c r="M12" s="499"/>
      <c r="N12" s="499"/>
      <c r="O12" s="499"/>
      <c r="P12" s="499"/>
      <c r="Q12" s="500"/>
      <c r="R12" s="501">
        <v>30901</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93</v>
      </c>
      <c r="AV12" s="462"/>
      <c r="AW12" s="462"/>
      <c r="AX12" s="462"/>
      <c r="AY12" s="463" t="s">
        <v>133</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134</v>
      </c>
      <c r="CE12" s="433"/>
      <c r="CF12" s="433"/>
      <c r="CG12" s="433"/>
      <c r="CH12" s="433"/>
      <c r="CI12" s="433"/>
      <c r="CJ12" s="433"/>
      <c r="CK12" s="433"/>
      <c r="CL12" s="433"/>
      <c r="CM12" s="433"/>
      <c r="CN12" s="433"/>
      <c r="CO12" s="433"/>
      <c r="CP12" s="433"/>
      <c r="CQ12" s="433"/>
      <c r="CR12" s="433"/>
      <c r="CS12" s="434"/>
      <c r="CT12" s="469" t="s">
        <v>127</v>
      </c>
      <c r="CU12" s="470"/>
      <c r="CV12" s="470"/>
      <c r="CW12" s="470"/>
      <c r="CX12" s="470"/>
      <c r="CY12" s="470"/>
      <c r="CZ12" s="470"/>
      <c r="DA12" s="471"/>
      <c r="DB12" s="469" t="s">
        <v>127</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135</v>
      </c>
      <c r="N13" s="521"/>
      <c r="O13" s="521"/>
      <c r="P13" s="521"/>
      <c r="Q13" s="522"/>
      <c r="R13" s="513">
        <v>30714</v>
      </c>
      <c r="S13" s="514"/>
      <c r="T13" s="514"/>
      <c r="U13" s="514"/>
      <c r="V13" s="515"/>
      <c r="W13" s="445" t="s">
        <v>136</v>
      </c>
      <c r="X13" s="446"/>
      <c r="Y13" s="446"/>
      <c r="Z13" s="446"/>
      <c r="AA13" s="446"/>
      <c r="AB13" s="436"/>
      <c r="AC13" s="480">
        <v>3000</v>
      </c>
      <c r="AD13" s="481"/>
      <c r="AE13" s="481"/>
      <c r="AF13" s="481"/>
      <c r="AG13" s="523"/>
      <c r="AH13" s="480">
        <v>3182</v>
      </c>
      <c r="AI13" s="481"/>
      <c r="AJ13" s="481"/>
      <c r="AK13" s="481"/>
      <c r="AL13" s="482"/>
      <c r="AM13" s="458" t="s">
        <v>137</v>
      </c>
      <c r="AN13" s="459"/>
      <c r="AO13" s="459"/>
      <c r="AP13" s="459"/>
      <c r="AQ13" s="459"/>
      <c r="AR13" s="459"/>
      <c r="AS13" s="459"/>
      <c r="AT13" s="460"/>
      <c r="AU13" s="461" t="s">
        <v>138</v>
      </c>
      <c r="AV13" s="462"/>
      <c r="AW13" s="462"/>
      <c r="AX13" s="462"/>
      <c r="AY13" s="463" t="s">
        <v>139</v>
      </c>
      <c r="AZ13" s="464"/>
      <c r="BA13" s="464"/>
      <c r="BB13" s="464"/>
      <c r="BC13" s="464"/>
      <c r="BD13" s="464"/>
      <c r="BE13" s="464"/>
      <c r="BF13" s="464"/>
      <c r="BG13" s="464"/>
      <c r="BH13" s="464"/>
      <c r="BI13" s="464"/>
      <c r="BJ13" s="464"/>
      <c r="BK13" s="464"/>
      <c r="BL13" s="464"/>
      <c r="BM13" s="465"/>
      <c r="BN13" s="429">
        <v>921669</v>
      </c>
      <c r="BO13" s="430"/>
      <c r="BP13" s="430"/>
      <c r="BQ13" s="430"/>
      <c r="BR13" s="430"/>
      <c r="BS13" s="430"/>
      <c r="BT13" s="430"/>
      <c r="BU13" s="431"/>
      <c r="BV13" s="429">
        <v>704490</v>
      </c>
      <c r="BW13" s="430"/>
      <c r="BX13" s="430"/>
      <c r="BY13" s="430"/>
      <c r="BZ13" s="430"/>
      <c r="CA13" s="430"/>
      <c r="CB13" s="430"/>
      <c r="CC13" s="431"/>
      <c r="CD13" s="432" t="s">
        <v>140</v>
      </c>
      <c r="CE13" s="433"/>
      <c r="CF13" s="433"/>
      <c r="CG13" s="433"/>
      <c r="CH13" s="433"/>
      <c r="CI13" s="433"/>
      <c r="CJ13" s="433"/>
      <c r="CK13" s="433"/>
      <c r="CL13" s="433"/>
      <c r="CM13" s="433"/>
      <c r="CN13" s="433"/>
      <c r="CO13" s="433"/>
      <c r="CP13" s="433"/>
      <c r="CQ13" s="433"/>
      <c r="CR13" s="433"/>
      <c r="CS13" s="434"/>
      <c r="CT13" s="426">
        <v>4.7</v>
      </c>
      <c r="CU13" s="427"/>
      <c r="CV13" s="427"/>
      <c r="CW13" s="427"/>
      <c r="CX13" s="427"/>
      <c r="CY13" s="427"/>
      <c r="CZ13" s="427"/>
      <c r="DA13" s="428"/>
      <c r="DB13" s="426">
        <v>5.7</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141</v>
      </c>
      <c r="M14" s="511"/>
      <c r="N14" s="511"/>
      <c r="O14" s="511"/>
      <c r="P14" s="511"/>
      <c r="Q14" s="512"/>
      <c r="R14" s="513">
        <v>31530</v>
      </c>
      <c r="S14" s="514"/>
      <c r="T14" s="514"/>
      <c r="U14" s="514"/>
      <c r="V14" s="515"/>
      <c r="W14" s="419"/>
      <c r="X14" s="420"/>
      <c r="Y14" s="420"/>
      <c r="Z14" s="420"/>
      <c r="AA14" s="420"/>
      <c r="AB14" s="409"/>
      <c r="AC14" s="516">
        <v>20</v>
      </c>
      <c r="AD14" s="517"/>
      <c r="AE14" s="517"/>
      <c r="AF14" s="517"/>
      <c r="AG14" s="518"/>
      <c r="AH14" s="516">
        <v>20.7</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142</v>
      </c>
      <c r="CE14" s="525"/>
      <c r="CF14" s="525"/>
      <c r="CG14" s="525"/>
      <c r="CH14" s="525"/>
      <c r="CI14" s="525"/>
      <c r="CJ14" s="525"/>
      <c r="CK14" s="525"/>
      <c r="CL14" s="525"/>
      <c r="CM14" s="525"/>
      <c r="CN14" s="525"/>
      <c r="CO14" s="525"/>
      <c r="CP14" s="525"/>
      <c r="CQ14" s="525"/>
      <c r="CR14" s="525"/>
      <c r="CS14" s="526"/>
      <c r="CT14" s="527" t="s">
        <v>127</v>
      </c>
      <c r="CU14" s="528"/>
      <c r="CV14" s="528"/>
      <c r="CW14" s="528"/>
      <c r="CX14" s="528"/>
      <c r="CY14" s="528"/>
      <c r="CZ14" s="528"/>
      <c r="DA14" s="529"/>
      <c r="DB14" s="527" t="s">
        <v>127</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135</v>
      </c>
      <c r="N15" s="521"/>
      <c r="O15" s="521"/>
      <c r="P15" s="521"/>
      <c r="Q15" s="522"/>
      <c r="R15" s="513">
        <v>31377</v>
      </c>
      <c r="S15" s="514"/>
      <c r="T15" s="514"/>
      <c r="U15" s="514"/>
      <c r="V15" s="515"/>
      <c r="W15" s="445" t="s">
        <v>143</v>
      </c>
      <c r="X15" s="446"/>
      <c r="Y15" s="446"/>
      <c r="Z15" s="446"/>
      <c r="AA15" s="446"/>
      <c r="AB15" s="436"/>
      <c r="AC15" s="480">
        <v>2755</v>
      </c>
      <c r="AD15" s="481"/>
      <c r="AE15" s="481"/>
      <c r="AF15" s="481"/>
      <c r="AG15" s="523"/>
      <c r="AH15" s="480">
        <v>2946</v>
      </c>
      <c r="AI15" s="481"/>
      <c r="AJ15" s="481"/>
      <c r="AK15" s="481"/>
      <c r="AL15" s="482"/>
      <c r="AM15" s="458"/>
      <c r="AN15" s="459"/>
      <c r="AO15" s="459"/>
      <c r="AP15" s="459"/>
      <c r="AQ15" s="459"/>
      <c r="AR15" s="459"/>
      <c r="AS15" s="459"/>
      <c r="AT15" s="460"/>
      <c r="AU15" s="461"/>
      <c r="AV15" s="462"/>
      <c r="AW15" s="462"/>
      <c r="AX15" s="462"/>
      <c r="AY15" s="389" t="s">
        <v>144</v>
      </c>
      <c r="AZ15" s="390"/>
      <c r="BA15" s="390"/>
      <c r="BB15" s="390"/>
      <c r="BC15" s="390"/>
      <c r="BD15" s="390"/>
      <c r="BE15" s="390"/>
      <c r="BF15" s="390"/>
      <c r="BG15" s="390"/>
      <c r="BH15" s="390"/>
      <c r="BI15" s="390"/>
      <c r="BJ15" s="390"/>
      <c r="BK15" s="390"/>
      <c r="BL15" s="390"/>
      <c r="BM15" s="391"/>
      <c r="BN15" s="392">
        <v>2807256</v>
      </c>
      <c r="BO15" s="393"/>
      <c r="BP15" s="393"/>
      <c r="BQ15" s="393"/>
      <c r="BR15" s="393"/>
      <c r="BS15" s="393"/>
      <c r="BT15" s="393"/>
      <c r="BU15" s="394"/>
      <c r="BV15" s="392">
        <v>2804618</v>
      </c>
      <c r="BW15" s="393"/>
      <c r="BX15" s="393"/>
      <c r="BY15" s="393"/>
      <c r="BZ15" s="393"/>
      <c r="CA15" s="393"/>
      <c r="CB15" s="393"/>
      <c r="CC15" s="394"/>
      <c r="CD15" s="530" t="s">
        <v>145</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146</v>
      </c>
      <c r="M16" s="541"/>
      <c r="N16" s="541"/>
      <c r="O16" s="541"/>
      <c r="P16" s="541"/>
      <c r="Q16" s="542"/>
      <c r="R16" s="533" t="s">
        <v>147</v>
      </c>
      <c r="S16" s="534"/>
      <c r="T16" s="534"/>
      <c r="U16" s="534"/>
      <c r="V16" s="535"/>
      <c r="W16" s="419"/>
      <c r="X16" s="420"/>
      <c r="Y16" s="420"/>
      <c r="Z16" s="420"/>
      <c r="AA16" s="420"/>
      <c r="AB16" s="409"/>
      <c r="AC16" s="516">
        <v>18.3</v>
      </c>
      <c r="AD16" s="517"/>
      <c r="AE16" s="517"/>
      <c r="AF16" s="517"/>
      <c r="AG16" s="518"/>
      <c r="AH16" s="516">
        <v>19.2</v>
      </c>
      <c r="AI16" s="517"/>
      <c r="AJ16" s="517"/>
      <c r="AK16" s="517"/>
      <c r="AL16" s="519"/>
      <c r="AM16" s="458"/>
      <c r="AN16" s="459"/>
      <c r="AO16" s="459"/>
      <c r="AP16" s="459"/>
      <c r="AQ16" s="459"/>
      <c r="AR16" s="459"/>
      <c r="AS16" s="459"/>
      <c r="AT16" s="460"/>
      <c r="AU16" s="461"/>
      <c r="AV16" s="462"/>
      <c r="AW16" s="462"/>
      <c r="AX16" s="462"/>
      <c r="AY16" s="463" t="s">
        <v>148</v>
      </c>
      <c r="AZ16" s="464"/>
      <c r="BA16" s="464"/>
      <c r="BB16" s="464"/>
      <c r="BC16" s="464"/>
      <c r="BD16" s="464"/>
      <c r="BE16" s="464"/>
      <c r="BF16" s="464"/>
      <c r="BG16" s="464"/>
      <c r="BH16" s="464"/>
      <c r="BI16" s="464"/>
      <c r="BJ16" s="464"/>
      <c r="BK16" s="464"/>
      <c r="BL16" s="464"/>
      <c r="BM16" s="465"/>
      <c r="BN16" s="429">
        <v>11685152</v>
      </c>
      <c r="BO16" s="430"/>
      <c r="BP16" s="430"/>
      <c r="BQ16" s="430"/>
      <c r="BR16" s="430"/>
      <c r="BS16" s="430"/>
      <c r="BT16" s="430"/>
      <c r="BU16" s="431"/>
      <c r="BV16" s="429">
        <v>11691215</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149</v>
      </c>
      <c r="N17" s="537"/>
      <c r="O17" s="537"/>
      <c r="P17" s="537"/>
      <c r="Q17" s="538"/>
      <c r="R17" s="533" t="s">
        <v>150</v>
      </c>
      <c r="S17" s="534"/>
      <c r="T17" s="534"/>
      <c r="U17" s="534"/>
      <c r="V17" s="535"/>
      <c r="W17" s="445" t="s">
        <v>151</v>
      </c>
      <c r="X17" s="446"/>
      <c r="Y17" s="446"/>
      <c r="Z17" s="446"/>
      <c r="AA17" s="446"/>
      <c r="AB17" s="436"/>
      <c r="AC17" s="480">
        <v>9276</v>
      </c>
      <c r="AD17" s="481"/>
      <c r="AE17" s="481"/>
      <c r="AF17" s="481"/>
      <c r="AG17" s="523"/>
      <c r="AH17" s="480">
        <v>9212</v>
      </c>
      <c r="AI17" s="481"/>
      <c r="AJ17" s="481"/>
      <c r="AK17" s="481"/>
      <c r="AL17" s="482"/>
      <c r="AM17" s="458"/>
      <c r="AN17" s="459"/>
      <c r="AO17" s="459"/>
      <c r="AP17" s="459"/>
      <c r="AQ17" s="459"/>
      <c r="AR17" s="459"/>
      <c r="AS17" s="459"/>
      <c r="AT17" s="460"/>
      <c r="AU17" s="461"/>
      <c r="AV17" s="462"/>
      <c r="AW17" s="462"/>
      <c r="AX17" s="462"/>
      <c r="AY17" s="463" t="s">
        <v>152</v>
      </c>
      <c r="AZ17" s="464"/>
      <c r="BA17" s="464"/>
      <c r="BB17" s="464"/>
      <c r="BC17" s="464"/>
      <c r="BD17" s="464"/>
      <c r="BE17" s="464"/>
      <c r="BF17" s="464"/>
      <c r="BG17" s="464"/>
      <c r="BH17" s="464"/>
      <c r="BI17" s="464"/>
      <c r="BJ17" s="464"/>
      <c r="BK17" s="464"/>
      <c r="BL17" s="464"/>
      <c r="BM17" s="465"/>
      <c r="BN17" s="429">
        <v>3516945</v>
      </c>
      <c r="BO17" s="430"/>
      <c r="BP17" s="430"/>
      <c r="BQ17" s="430"/>
      <c r="BR17" s="430"/>
      <c r="BS17" s="430"/>
      <c r="BT17" s="430"/>
      <c r="BU17" s="431"/>
      <c r="BV17" s="429">
        <v>3519609</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153</v>
      </c>
      <c r="C18" s="472"/>
      <c r="D18" s="472"/>
      <c r="E18" s="544"/>
      <c r="F18" s="544"/>
      <c r="G18" s="544"/>
      <c r="H18" s="544"/>
      <c r="I18" s="544"/>
      <c r="J18" s="544"/>
      <c r="K18" s="544"/>
      <c r="L18" s="545">
        <v>235.1</v>
      </c>
      <c r="M18" s="545"/>
      <c r="N18" s="545"/>
      <c r="O18" s="545"/>
      <c r="P18" s="545"/>
      <c r="Q18" s="545"/>
      <c r="R18" s="546"/>
      <c r="S18" s="546"/>
      <c r="T18" s="546"/>
      <c r="U18" s="546"/>
      <c r="V18" s="547"/>
      <c r="W18" s="447"/>
      <c r="X18" s="448"/>
      <c r="Y18" s="448"/>
      <c r="Z18" s="448"/>
      <c r="AA18" s="448"/>
      <c r="AB18" s="439"/>
      <c r="AC18" s="548">
        <v>61.7</v>
      </c>
      <c r="AD18" s="549"/>
      <c r="AE18" s="549"/>
      <c r="AF18" s="549"/>
      <c r="AG18" s="550"/>
      <c r="AH18" s="548">
        <v>60.1</v>
      </c>
      <c r="AI18" s="549"/>
      <c r="AJ18" s="549"/>
      <c r="AK18" s="549"/>
      <c r="AL18" s="551"/>
      <c r="AM18" s="458"/>
      <c r="AN18" s="459"/>
      <c r="AO18" s="459"/>
      <c r="AP18" s="459"/>
      <c r="AQ18" s="459"/>
      <c r="AR18" s="459"/>
      <c r="AS18" s="459"/>
      <c r="AT18" s="460"/>
      <c r="AU18" s="461"/>
      <c r="AV18" s="462"/>
      <c r="AW18" s="462"/>
      <c r="AX18" s="462"/>
      <c r="AY18" s="463" t="s">
        <v>154</v>
      </c>
      <c r="AZ18" s="464"/>
      <c r="BA18" s="464"/>
      <c r="BB18" s="464"/>
      <c r="BC18" s="464"/>
      <c r="BD18" s="464"/>
      <c r="BE18" s="464"/>
      <c r="BF18" s="464"/>
      <c r="BG18" s="464"/>
      <c r="BH18" s="464"/>
      <c r="BI18" s="464"/>
      <c r="BJ18" s="464"/>
      <c r="BK18" s="464"/>
      <c r="BL18" s="464"/>
      <c r="BM18" s="465"/>
      <c r="BN18" s="429">
        <v>11979872</v>
      </c>
      <c r="BO18" s="430"/>
      <c r="BP18" s="430"/>
      <c r="BQ18" s="430"/>
      <c r="BR18" s="430"/>
      <c r="BS18" s="430"/>
      <c r="BT18" s="430"/>
      <c r="BU18" s="431"/>
      <c r="BV18" s="429">
        <v>12425424</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155</v>
      </c>
      <c r="C19" s="472"/>
      <c r="D19" s="472"/>
      <c r="E19" s="544"/>
      <c r="F19" s="544"/>
      <c r="G19" s="544"/>
      <c r="H19" s="544"/>
      <c r="I19" s="544"/>
      <c r="J19" s="544"/>
      <c r="K19" s="544"/>
      <c r="L19" s="552">
        <v>136</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156</v>
      </c>
      <c r="AZ19" s="464"/>
      <c r="BA19" s="464"/>
      <c r="BB19" s="464"/>
      <c r="BC19" s="464"/>
      <c r="BD19" s="464"/>
      <c r="BE19" s="464"/>
      <c r="BF19" s="464"/>
      <c r="BG19" s="464"/>
      <c r="BH19" s="464"/>
      <c r="BI19" s="464"/>
      <c r="BJ19" s="464"/>
      <c r="BK19" s="464"/>
      <c r="BL19" s="464"/>
      <c r="BM19" s="465"/>
      <c r="BN19" s="429">
        <v>15961791</v>
      </c>
      <c r="BO19" s="430"/>
      <c r="BP19" s="430"/>
      <c r="BQ19" s="430"/>
      <c r="BR19" s="430"/>
      <c r="BS19" s="430"/>
      <c r="BT19" s="430"/>
      <c r="BU19" s="431"/>
      <c r="BV19" s="429">
        <v>15965605</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157</v>
      </c>
      <c r="C20" s="472"/>
      <c r="D20" s="472"/>
      <c r="E20" s="544"/>
      <c r="F20" s="544"/>
      <c r="G20" s="544"/>
      <c r="H20" s="544"/>
      <c r="I20" s="544"/>
      <c r="J20" s="544"/>
      <c r="K20" s="544"/>
      <c r="L20" s="552">
        <v>12421</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158</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159</v>
      </c>
      <c r="C22" s="567"/>
      <c r="D22" s="568"/>
      <c r="E22" s="441" t="s">
        <v>1</v>
      </c>
      <c r="F22" s="446"/>
      <c r="G22" s="446"/>
      <c r="H22" s="446"/>
      <c r="I22" s="446"/>
      <c r="J22" s="446"/>
      <c r="K22" s="436"/>
      <c r="L22" s="441" t="s">
        <v>160</v>
      </c>
      <c r="M22" s="446"/>
      <c r="N22" s="446"/>
      <c r="O22" s="446"/>
      <c r="P22" s="436"/>
      <c r="Q22" s="575" t="s">
        <v>161</v>
      </c>
      <c r="R22" s="576"/>
      <c r="S22" s="576"/>
      <c r="T22" s="576"/>
      <c r="U22" s="576"/>
      <c r="V22" s="577"/>
      <c r="W22" s="581" t="s">
        <v>162</v>
      </c>
      <c r="X22" s="567"/>
      <c r="Y22" s="568"/>
      <c r="Z22" s="441" t="s">
        <v>1</v>
      </c>
      <c r="AA22" s="446"/>
      <c r="AB22" s="446"/>
      <c r="AC22" s="446"/>
      <c r="AD22" s="446"/>
      <c r="AE22" s="446"/>
      <c r="AF22" s="446"/>
      <c r="AG22" s="436"/>
      <c r="AH22" s="594" t="s">
        <v>163</v>
      </c>
      <c r="AI22" s="446"/>
      <c r="AJ22" s="446"/>
      <c r="AK22" s="446"/>
      <c r="AL22" s="436"/>
      <c r="AM22" s="594" t="s">
        <v>164</v>
      </c>
      <c r="AN22" s="595"/>
      <c r="AO22" s="595"/>
      <c r="AP22" s="595"/>
      <c r="AQ22" s="595"/>
      <c r="AR22" s="596"/>
      <c r="AS22" s="575" t="s">
        <v>161</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165</v>
      </c>
      <c r="AZ23" s="390"/>
      <c r="BA23" s="390"/>
      <c r="BB23" s="390"/>
      <c r="BC23" s="390"/>
      <c r="BD23" s="390"/>
      <c r="BE23" s="390"/>
      <c r="BF23" s="390"/>
      <c r="BG23" s="390"/>
      <c r="BH23" s="390"/>
      <c r="BI23" s="390"/>
      <c r="BJ23" s="390"/>
      <c r="BK23" s="390"/>
      <c r="BL23" s="390"/>
      <c r="BM23" s="391"/>
      <c r="BN23" s="429">
        <v>26020994</v>
      </c>
      <c r="BO23" s="430"/>
      <c r="BP23" s="430"/>
      <c r="BQ23" s="430"/>
      <c r="BR23" s="430"/>
      <c r="BS23" s="430"/>
      <c r="BT23" s="430"/>
      <c r="BU23" s="431"/>
      <c r="BV23" s="429">
        <v>26733946</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166</v>
      </c>
      <c r="F24" s="459"/>
      <c r="G24" s="459"/>
      <c r="H24" s="459"/>
      <c r="I24" s="459"/>
      <c r="J24" s="459"/>
      <c r="K24" s="460"/>
      <c r="L24" s="480">
        <v>1</v>
      </c>
      <c r="M24" s="481"/>
      <c r="N24" s="481"/>
      <c r="O24" s="481"/>
      <c r="P24" s="523"/>
      <c r="Q24" s="480">
        <v>8090</v>
      </c>
      <c r="R24" s="481"/>
      <c r="S24" s="481"/>
      <c r="T24" s="481"/>
      <c r="U24" s="481"/>
      <c r="V24" s="523"/>
      <c r="W24" s="582"/>
      <c r="X24" s="570"/>
      <c r="Y24" s="571"/>
      <c r="Z24" s="479" t="s">
        <v>167</v>
      </c>
      <c r="AA24" s="459"/>
      <c r="AB24" s="459"/>
      <c r="AC24" s="459"/>
      <c r="AD24" s="459"/>
      <c r="AE24" s="459"/>
      <c r="AF24" s="459"/>
      <c r="AG24" s="460"/>
      <c r="AH24" s="480">
        <v>375</v>
      </c>
      <c r="AI24" s="481"/>
      <c r="AJ24" s="481"/>
      <c r="AK24" s="481"/>
      <c r="AL24" s="523"/>
      <c r="AM24" s="480">
        <v>1185750</v>
      </c>
      <c r="AN24" s="481"/>
      <c r="AO24" s="481"/>
      <c r="AP24" s="481"/>
      <c r="AQ24" s="481"/>
      <c r="AR24" s="523"/>
      <c r="AS24" s="480">
        <v>3162</v>
      </c>
      <c r="AT24" s="481"/>
      <c r="AU24" s="481"/>
      <c r="AV24" s="481"/>
      <c r="AW24" s="481"/>
      <c r="AX24" s="482"/>
      <c r="AY24" s="602" t="s">
        <v>168</v>
      </c>
      <c r="AZ24" s="603"/>
      <c r="BA24" s="603"/>
      <c r="BB24" s="603"/>
      <c r="BC24" s="603"/>
      <c r="BD24" s="603"/>
      <c r="BE24" s="603"/>
      <c r="BF24" s="603"/>
      <c r="BG24" s="603"/>
      <c r="BH24" s="603"/>
      <c r="BI24" s="603"/>
      <c r="BJ24" s="603"/>
      <c r="BK24" s="603"/>
      <c r="BL24" s="603"/>
      <c r="BM24" s="604"/>
      <c r="BN24" s="429">
        <v>20797514</v>
      </c>
      <c r="BO24" s="430"/>
      <c r="BP24" s="430"/>
      <c r="BQ24" s="430"/>
      <c r="BR24" s="430"/>
      <c r="BS24" s="430"/>
      <c r="BT24" s="430"/>
      <c r="BU24" s="431"/>
      <c r="BV24" s="429">
        <v>21185966</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169</v>
      </c>
      <c r="F25" s="459"/>
      <c r="G25" s="459"/>
      <c r="H25" s="459"/>
      <c r="I25" s="459"/>
      <c r="J25" s="459"/>
      <c r="K25" s="460"/>
      <c r="L25" s="480">
        <v>1</v>
      </c>
      <c r="M25" s="481"/>
      <c r="N25" s="481"/>
      <c r="O25" s="481"/>
      <c r="P25" s="523"/>
      <c r="Q25" s="480">
        <v>6640</v>
      </c>
      <c r="R25" s="481"/>
      <c r="S25" s="481"/>
      <c r="T25" s="481"/>
      <c r="U25" s="481"/>
      <c r="V25" s="523"/>
      <c r="W25" s="582"/>
      <c r="X25" s="570"/>
      <c r="Y25" s="571"/>
      <c r="Z25" s="479" t="s">
        <v>170</v>
      </c>
      <c r="AA25" s="459"/>
      <c r="AB25" s="459"/>
      <c r="AC25" s="459"/>
      <c r="AD25" s="459"/>
      <c r="AE25" s="459"/>
      <c r="AF25" s="459"/>
      <c r="AG25" s="460"/>
      <c r="AH25" s="480">
        <v>80</v>
      </c>
      <c r="AI25" s="481"/>
      <c r="AJ25" s="481"/>
      <c r="AK25" s="481"/>
      <c r="AL25" s="523"/>
      <c r="AM25" s="480">
        <v>223680</v>
      </c>
      <c r="AN25" s="481"/>
      <c r="AO25" s="481"/>
      <c r="AP25" s="481"/>
      <c r="AQ25" s="481"/>
      <c r="AR25" s="523"/>
      <c r="AS25" s="480">
        <v>2796</v>
      </c>
      <c r="AT25" s="481"/>
      <c r="AU25" s="481"/>
      <c r="AV25" s="481"/>
      <c r="AW25" s="481"/>
      <c r="AX25" s="482"/>
      <c r="AY25" s="389" t="s">
        <v>171</v>
      </c>
      <c r="AZ25" s="390"/>
      <c r="BA25" s="390"/>
      <c r="BB25" s="390"/>
      <c r="BC25" s="390"/>
      <c r="BD25" s="390"/>
      <c r="BE25" s="390"/>
      <c r="BF25" s="390"/>
      <c r="BG25" s="390"/>
      <c r="BH25" s="390"/>
      <c r="BI25" s="390"/>
      <c r="BJ25" s="390"/>
      <c r="BK25" s="390"/>
      <c r="BL25" s="390"/>
      <c r="BM25" s="391"/>
      <c r="BN25" s="392">
        <v>2209931</v>
      </c>
      <c r="BO25" s="393"/>
      <c r="BP25" s="393"/>
      <c r="BQ25" s="393"/>
      <c r="BR25" s="393"/>
      <c r="BS25" s="393"/>
      <c r="BT25" s="393"/>
      <c r="BU25" s="394"/>
      <c r="BV25" s="392">
        <v>1391789</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172</v>
      </c>
      <c r="F26" s="459"/>
      <c r="G26" s="459"/>
      <c r="H26" s="459"/>
      <c r="I26" s="459"/>
      <c r="J26" s="459"/>
      <c r="K26" s="460"/>
      <c r="L26" s="480">
        <v>1</v>
      </c>
      <c r="M26" s="481"/>
      <c r="N26" s="481"/>
      <c r="O26" s="481"/>
      <c r="P26" s="523"/>
      <c r="Q26" s="480">
        <v>5940</v>
      </c>
      <c r="R26" s="481"/>
      <c r="S26" s="481"/>
      <c r="T26" s="481"/>
      <c r="U26" s="481"/>
      <c r="V26" s="523"/>
      <c r="W26" s="582"/>
      <c r="X26" s="570"/>
      <c r="Y26" s="571"/>
      <c r="Z26" s="479" t="s">
        <v>173</v>
      </c>
      <c r="AA26" s="592"/>
      <c r="AB26" s="592"/>
      <c r="AC26" s="592"/>
      <c r="AD26" s="592"/>
      <c r="AE26" s="592"/>
      <c r="AF26" s="592"/>
      <c r="AG26" s="593"/>
      <c r="AH26" s="480">
        <v>3</v>
      </c>
      <c r="AI26" s="481"/>
      <c r="AJ26" s="481"/>
      <c r="AK26" s="481"/>
      <c r="AL26" s="523"/>
      <c r="AM26" s="480">
        <v>10707</v>
      </c>
      <c r="AN26" s="481"/>
      <c r="AO26" s="481"/>
      <c r="AP26" s="481"/>
      <c r="AQ26" s="481"/>
      <c r="AR26" s="523"/>
      <c r="AS26" s="480">
        <v>3569</v>
      </c>
      <c r="AT26" s="481"/>
      <c r="AU26" s="481"/>
      <c r="AV26" s="481"/>
      <c r="AW26" s="481"/>
      <c r="AX26" s="482"/>
      <c r="AY26" s="432" t="s">
        <v>174</v>
      </c>
      <c r="AZ26" s="433"/>
      <c r="BA26" s="433"/>
      <c r="BB26" s="433"/>
      <c r="BC26" s="433"/>
      <c r="BD26" s="433"/>
      <c r="BE26" s="433"/>
      <c r="BF26" s="433"/>
      <c r="BG26" s="433"/>
      <c r="BH26" s="433"/>
      <c r="BI26" s="433"/>
      <c r="BJ26" s="433"/>
      <c r="BK26" s="433"/>
      <c r="BL26" s="433"/>
      <c r="BM26" s="434"/>
      <c r="BN26" s="429" t="s">
        <v>175</v>
      </c>
      <c r="BO26" s="430"/>
      <c r="BP26" s="430"/>
      <c r="BQ26" s="430"/>
      <c r="BR26" s="430"/>
      <c r="BS26" s="430"/>
      <c r="BT26" s="430"/>
      <c r="BU26" s="431"/>
      <c r="BV26" s="429" t="s">
        <v>127</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176</v>
      </c>
      <c r="F27" s="459"/>
      <c r="G27" s="459"/>
      <c r="H27" s="459"/>
      <c r="I27" s="459"/>
      <c r="J27" s="459"/>
      <c r="K27" s="460"/>
      <c r="L27" s="480">
        <v>1</v>
      </c>
      <c r="M27" s="481"/>
      <c r="N27" s="481"/>
      <c r="O27" s="481"/>
      <c r="P27" s="523"/>
      <c r="Q27" s="480">
        <v>4150</v>
      </c>
      <c r="R27" s="481"/>
      <c r="S27" s="481"/>
      <c r="T27" s="481"/>
      <c r="U27" s="481"/>
      <c r="V27" s="523"/>
      <c r="W27" s="582"/>
      <c r="X27" s="570"/>
      <c r="Y27" s="571"/>
      <c r="Z27" s="479" t="s">
        <v>177</v>
      </c>
      <c r="AA27" s="459"/>
      <c r="AB27" s="459"/>
      <c r="AC27" s="459"/>
      <c r="AD27" s="459"/>
      <c r="AE27" s="459"/>
      <c r="AF27" s="459"/>
      <c r="AG27" s="460"/>
      <c r="AH27" s="480">
        <v>6</v>
      </c>
      <c r="AI27" s="481"/>
      <c r="AJ27" s="481"/>
      <c r="AK27" s="481"/>
      <c r="AL27" s="523"/>
      <c r="AM27" s="480">
        <v>25152</v>
      </c>
      <c r="AN27" s="481"/>
      <c r="AO27" s="481"/>
      <c r="AP27" s="481"/>
      <c r="AQ27" s="481"/>
      <c r="AR27" s="523"/>
      <c r="AS27" s="480">
        <v>4192</v>
      </c>
      <c r="AT27" s="481"/>
      <c r="AU27" s="481"/>
      <c r="AV27" s="481"/>
      <c r="AW27" s="481"/>
      <c r="AX27" s="482"/>
      <c r="AY27" s="524" t="s">
        <v>178</v>
      </c>
      <c r="AZ27" s="525"/>
      <c r="BA27" s="525"/>
      <c r="BB27" s="525"/>
      <c r="BC27" s="525"/>
      <c r="BD27" s="525"/>
      <c r="BE27" s="525"/>
      <c r="BF27" s="525"/>
      <c r="BG27" s="525"/>
      <c r="BH27" s="525"/>
      <c r="BI27" s="525"/>
      <c r="BJ27" s="525"/>
      <c r="BK27" s="525"/>
      <c r="BL27" s="525"/>
      <c r="BM27" s="526"/>
      <c r="BN27" s="605">
        <v>641198</v>
      </c>
      <c r="BO27" s="606"/>
      <c r="BP27" s="606"/>
      <c r="BQ27" s="606"/>
      <c r="BR27" s="606"/>
      <c r="BS27" s="606"/>
      <c r="BT27" s="606"/>
      <c r="BU27" s="607"/>
      <c r="BV27" s="605">
        <v>640629</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179</v>
      </c>
      <c r="F28" s="459"/>
      <c r="G28" s="459"/>
      <c r="H28" s="459"/>
      <c r="I28" s="459"/>
      <c r="J28" s="459"/>
      <c r="K28" s="460"/>
      <c r="L28" s="480">
        <v>1</v>
      </c>
      <c r="M28" s="481"/>
      <c r="N28" s="481"/>
      <c r="O28" s="481"/>
      <c r="P28" s="523"/>
      <c r="Q28" s="480">
        <v>3470</v>
      </c>
      <c r="R28" s="481"/>
      <c r="S28" s="481"/>
      <c r="T28" s="481"/>
      <c r="U28" s="481"/>
      <c r="V28" s="523"/>
      <c r="W28" s="582"/>
      <c r="X28" s="570"/>
      <c r="Y28" s="571"/>
      <c r="Z28" s="479" t="s">
        <v>180</v>
      </c>
      <c r="AA28" s="459"/>
      <c r="AB28" s="459"/>
      <c r="AC28" s="459"/>
      <c r="AD28" s="459"/>
      <c r="AE28" s="459"/>
      <c r="AF28" s="459"/>
      <c r="AG28" s="460"/>
      <c r="AH28" s="480" t="s">
        <v>127</v>
      </c>
      <c r="AI28" s="481"/>
      <c r="AJ28" s="481"/>
      <c r="AK28" s="481"/>
      <c r="AL28" s="523"/>
      <c r="AM28" s="480" t="s">
        <v>175</v>
      </c>
      <c r="AN28" s="481"/>
      <c r="AO28" s="481"/>
      <c r="AP28" s="481"/>
      <c r="AQ28" s="481"/>
      <c r="AR28" s="523"/>
      <c r="AS28" s="480" t="s">
        <v>127</v>
      </c>
      <c r="AT28" s="481"/>
      <c r="AU28" s="481"/>
      <c r="AV28" s="481"/>
      <c r="AW28" s="481"/>
      <c r="AX28" s="482"/>
      <c r="AY28" s="608" t="s">
        <v>181</v>
      </c>
      <c r="AZ28" s="609"/>
      <c r="BA28" s="609"/>
      <c r="BB28" s="610"/>
      <c r="BC28" s="389" t="s">
        <v>47</v>
      </c>
      <c r="BD28" s="390"/>
      <c r="BE28" s="390"/>
      <c r="BF28" s="390"/>
      <c r="BG28" s="390"/>
      <c r="BH28" s="390"/>
      <c r="BI28" s="390"/>
      <c r="BJ28" s="390"/>
      <c r="BK28" s="390"/>
      <c r="BL28" s="390"/>
      <c r="BM28" s="391"/>
      <c r="BN28" s="392">
        <v>2813428</v>
      </c>
      <c r="BO28" s="393"/>
      <c r="BP28" s="393"/>
      <c r="BQ28" s="393"/>
      <c r="BR28" s="393"/>
      <c r="BS28" s="393"/>
      <c r="BT28" s="393"/>
      <c r="BU28" s="394"/>
      <c r="BV28" s="392">
        <v>2808688</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182</v>
      </c>
      <c r="F29" s="459"/>
      <c r="G29" s="459"/>
      <c r="H29" s="459"/>
      <c r="I29" s="459"/>
      <c r="J29" s="459"/>
      <c r="K29" s="460"/>
      <c r="L29" s="480">
        <v>16</v>
      </c>
      <c r="M29" s="481"/>
      <c r="N29" s="481"/>
      <c r="O29" s="481"/>
      <c r="P29" s="523"/>
      <c r="Q29" s="480">
        <v>3260</v>
      </c>
      <c r="R29" s="481"/>
      <c r="S29" s="481"/>
      <c r="T29" s="481"/>
      <c r="U29" s="481"/>
      <c r="V29" s="523"/>
      <c r="W29" s="583"/>
      <c r="X29" s="584"/>
      <c r="Y29" s="585"/>
      <c r="Z29" s="479" t="s">
        <v>183</v>
      </c>
      <c r="AA29" s="459"/>
      <c r="AB29" s="459"/>
      <c r="AC29" s="459"/>
      <c r="AD29" s="459"/>
      <c r="AE29" s="459"/>
      <c r="AF29" s="459"/>
      <c r="AG29" s="460"/>
      <c r="AH29" s="480">
        <v>381</v>
      </c>
      <c r="AI29" s="481"/>
      <c r="AJ29" s="481"/>
      <c r="AK29" s="481"/>
      <c r="AL29" s="523"/>
      <c r="AM29" s="480">
        <v>1210902</v>
      </c>
      <c r="AN29" s="481"/>
      <c r="AO29" s="481"/>
      <c r="AP29" s="481"/>
      <c r="AQ29" s="481"/>
      <c r="AR29" s="523"/>
      <c r="AS29" s="480">
        <v>3178</v>
      </c>
      <c r="AT29" s="481"/>
      <c r="AU29" s="481"/>
      <c r="AV29" s="481"/>
      <c r="AW29" s="481"/>
      <c r="AX29" s="482"/>
      <c r="AY29" s="611"/>
      <c r="AZ29" s="612"/>
      <c r="BA29" s="612"/>
      <c r="BB29" s="613"/>
      <c r="BC29" s="463" t="s">
        <v>184</v>
      </c>
      <c r="BD29" s="464"/>
      <c r="BE29" s="464"/>
      <c r="BF29" s="464"/>
      <c r="BG29" s="464"/>
      <c r="BH29" s="464"/>
      <c r="BI29" s="464"/>
      <c r="BJ29" s="464"/>
      <c r="BK29" s="464"/>
      <c r="BL29" s="464"/>
      <c r="BM29" s="465"/>
      <c r="BN29" s="429">
        <v>2632977</v>
      </c>
      <c r="BO29" s="430"/>
      <c r="BP29" s="430"/>
      <c r="BQ29" s="430"/>
      <c r="BR29" s="430"/>
      <c r="BS29" s="430"/>
      <c r="BT29" s="430"/>
      <c r="BU29" s="431"/>
      <c r="BV29" s="429">
        <v>3206338</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185</v>
      </c>
      <c r="X30" s="590"/>
      <c r="Y30" s="590"/>
      <c r="Z30" s="590"/>
      <c r="AA30" s="590"/>
      <c r="AB30" s="590"/>
      <c r="AC30" s="590"/>
      <c r="AD30" s="590"/>
      <c r="AE30" s="590"/>
      <c r="AF30" s="590"/>
      <c r="AG30" s="591"/>
      <c r="AH30" s="548">
        <v>98</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6025115</v>
      </c>
      <c r="BO30" s="606"/>
      <c r="BP30" s="606"/>
      <c r="BQ30" s="606"/>
      <c r="BR30" s="606"/>
      <c r="BS30" s="606"/>
      <c r="BT30" s="606"/>
      <c r="BU30" s="607"/>
      <c r="BV30" s="605">
        <v>6134361</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192</v>
      </c>
      <c r="D33" s="453"/>
      <c r="E33" s="418" t="s">
        <v>193</v>
      </c>
      <c r="F33" s="418"/>
      <c r="G33" s="418"/>
      <c r="H33" s="418"/>
      <c r="I33" s="418"/>
      <c r="J33" s="418"/>
      <c r="K33" s="418"/>
      <c r="L33" s="418"/>
      <c r="M33" s="418"/>
      <c r="N33" s="418"/>
      <c r="O33" s="418"/>
      <c r="P33" s="418"/>
      <c r="Q33" s="418"/>
      <c r="R33" s="418"/>
      <c r="S33" s="418"/>
      <c r="T33" s="216"/>
      <c r="U33" s="453" t="s">
        <v>192</v>
      </c>
      <c r="V33" s="453"/>
      <c r="W33" s="418" t="s">
        <v>194</v>
      </c>
      <c r="X33" s="418"/>
      <c r="Y33" s="418"/>
      <c r="Z33" s="418"/>
      <c r="AA33" s="418"/>
      <c r="AB33" s="418"/>
      <c r="AC33" s="418"/>
      <c r="AD33" s="418"/>
      <c r="AE33" s="418"/>
      <c r="AF33" s="418"/>
      <c r="AG33" s="418"/>
      <c r="AH33" s="418"/>
      <c r="AI33" s="418"/>
      <c r="AJ33" s="418"/>
      <c r="AK33" s="418"/>
      <c r="AL33" s="216"/>
      <c r="AM33" s="453" t="s">
        <v>192</v>
      </c>
      <c r="AN33" s="453"/>
      <c r="AO33" s="418" t="s">
        <v>194</v>
      </c>
      <c r="AP33" s="418"/>
      <c r="AQ33" s="418"/>
      <c r="AR33" s="418"/>
      <c r="AS33" s="418"/>
      <c r="AT33" s="418"/>
      <c r="AU33" s="418"/>
      <c r="AV33" s="418"/>
      <c r="AW33" s="418"/>
      <c r="AX33" s="418"/>
      <c r="AY33" s="418"/>
      <c r="AZ33" s="418"/>
      <c r="BA33" s="418"/>
      <c r="BB33" s="418"/>
      <c r="BC33" s="418"/>
      <c r="BD33" s="217"/>
      <c r="BE33" s="418" t="s">
        <v>195</v>
      </c>
      <c r="BF33" s="418"/>
      <c r="BG33" s="418" t="s">
        <v>196</v>
      </c>
      <c r="BH33" s="418"/>
      <c r="BI33" s="418"/>
      <c r="BJ33" s="418"/>
      <c r="BK33" s="418"/>
      <c r="BL33" s="418"/>
      <c r="BM33" s="418"/>
      <c r="BN33" s="418"/>
      <c r="BO33" s="418"/>
      <c r="BP33" s="418"/>
      <c r="BQ33" s="418"/>
      <c r="BR33" s="418"/>
      <c r="BS33" s="418"/>
      <c r="BT33" s="418"/>
      <c r="BU33" s="418"/>
      <c r="BV33" s="217"/>
      <c r="BW33" s="453" t="s">
        <v>195</v>
      </c>
      <c r="BX33" s="453"/>
      <c r="BY33" s="418" t="s">
        <v>197</v>
      </c>
      <c r="BZ33" s="418"/>
      <c r="CA33" s="418"/>
      <c r="CB33" s="418"/>
      <c r="CC33" s="418"/>
      <c r="CD33" s="418"/>
      <c r="CE33" s="418"/>
      <c r="CF33" s="418"/>
      <c r="CG33" s="418"/>
      <c r="CH33" s="418"/>
      <c r="CI33" s="418"/>
      <c r="CJ33" s="418"/>
      <c r="CK33" s="418"/>
      <c r="CL33" s="418"/>
      <c r="CM33" s="418"/>
      <c r="CN33" s="216"/>
      <c r="CO33" s="453" t="s">
        <v>192</v>
      </c>
      <c r="CP33" s="453"/>
      <c r="CQ33" s="418" t="s">
        <v>198</v>
      </c>
      <c r="CR33" s="418"/>
      <c r="CS33" s="418"/>
      <c r="CT33" s="418"/>
      <c r="CU33" s="418"/>
      <c r="CV33" s="418"/>
      <c r="CW33" s="418"/>
      <c r="CX33" s="418"/>
      <c r="CY33" s="418"/>
      <c r="CZ33" s="418"/>
      <c r="DA33" s="418"/>
      <c r="DB33" s="418"/>
      <c r="DC33" s="418"/>
      <c r="DD33" s="418"/>
      <c r="DE33" s="418"/>
      <c r="DF33" s="216"/>
      <c r="DG33" s="617" t="s">
        <v>199</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IF('各会計、関係団体の財政状況及び健全化判断比率'!B32="","",'各会計、関係団体の財政状況及び健全化判断比率'!B32)</f>
        <v>水道事業会計</v>
      </c>
      <c r="AP34" s="619"/>
      <c r="AQ34" s="619"/>
      <c r="AR34" s="619"/>
      <c r="AS34" s="619"/>
      <c r="AT34" s="619"/>
      <c r="AU34" s="619"/>
      <c r="AV34" s="619"/>
      <c r="AW34" s="619"/>
      <c r="AX34" s="619"/>
      <c r="AY34" s="619"/>
      <c r="AZ34" s="619"/>
      <c r="BA34" s="619"/>
      <c r="BB34" s="619"/>
      <c r="BC34" s="619"/>
      <c r="BD34" s="214"/>
      <c r="BE34" s="618">
        <f>IF(BG34="","",MAX(C34:D43,U34:V43,AM34:AN43)+1)</f>
        <v>9</v>
      </c>
      <c r="BF34" s="618"/>
      <c r="BG34" s="619" t="str">
        <f>IF('各会計、関係団体の財政状況及び健全化判断比率'!B35="","",'各会計、関係団体の財政状況及び健全化判断比率'!B35)</f>
        <v>農業集落排水事業特別会計</v>
      </c>
      <c r="BH34" s="619"/>
      <c r="BI34" s="619"/>
      <c r="BJ34" s="619"/>
      <c r="BK34" s="619"/>
      <c r="BL34" s="619"/>
      <c r="BM34" s="619"/>
      <c r="BN34" s="619"/>
      <c r="BO34" s="619"/>
      <c r="BP34" s="619"/>
      <c r="BQ34" s="619"/>
      <c r="BR34" s="619"/>
      <c r="BS34" s="619"/>
      <c r="BT34" s="619"/>
      <c r="BU34" s="619"/>
      <c r="BV34" s="214"/>
      <c r="BW34" s="618">
        <f>IF(BY34="","",MAX(C34:D43,U34:V43,AM34:AN43,BE34:BF43)+1)</f>
        <v>13</v>
      </c>
      <c r="BX34" s="618"/>
      <c r="BY34" s="619" t="str">
        <f>IF('各会計、関係団体の財政状況及び健全化判断比率'!B68="","",'各会計、関係団体の財政状況及び健全化判断比率'!B68)</f>
        <v>北松北部環境組合</v>
      </c>
      <c r="BZ34" s="619"/>
      <c r="CA34" s="619"/>
      <c r="CB34" s="619"/>
      <c r="CC34" s="619"/>
      <c r="CD34" s="619"/>
      <c r="CE34" s="619"/>
      <c r="CF34" s="619"/>
      <c r="CG34" s="619"/>
      <c r="CH34" s="619"/>
      <c r="CI34" s="619"/>
      <c r="CJ34" s="619"/>
      <c r="CK34" s="619"/>
      <c r="CL34" s="619"/>
      <c r="CM34" s="619"/>
      <c r="CN34" s="214"/>
      <c r="CO34" s="618">
        <f>IF(CQ34="","",MAX(C34:D43,U34:V43,AM34:AN43,BE34:BF43,BW34:BX43)+1)</f>
        <v>16</v>
      </c>
      <c r="CP34" s="618"/>
      <c r="CQ34" s="619" t="str">
        <f>IF('各会計、関係団体の財政状況及び健全化判断比率'!BS7="","",'各会計、関係団体の財政状況及び健全化判断比率'!BS7)</f>
        <v>平戸市振興公社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f t="shared" ref="AM35:AM43" si="0">IF(AO35="","",AM34+1)</f>
        <v>7</v>
      </c>
      <c r="AN35" s="618"/>
      <c r="AO35" s="619" t="str">
        <f>IF('各会計、関係団体の財政状況及び健全化判断比率'!B33="","",'各会計、関係団体の財政状況及び健全化判断比率'!B33)</f>
        <v>交通船事業会計</v>
      </c>
      <c r="AP35" s="619"/>
      <c r="AQ35" s="619"/>
      <c r="AR35" s="619"/>
      <c r="AS35" s="619"/>
      <c r="AT35" s="619"/>
      <c r="AU35" s="619"/>
      <c r="AV35" s="619"/>
      <c r="AW35" s="619"/>
      <c r="AX35" s="619"/>
      <c r="AY35" s="619"/>
      <c r="AZ35" s="619"/>
      <c r="BA35" s="619"/>
      <c r="BB35" s="619"/>
      <c r="BC35" s="619"/>
      <c r="BD35" s="214"/>
      <c r="BE35" s="618">
        <f t="shared" ref="BE35:BE43" si="1">IF(BG35="","",BE34+1)</f>
        <v>10</v>
      </c>
      <c r="BF35" s="618"/>
      <c r="BG35" s="619" t="str">
        <f>IF('各会計、関係団体の財政状況及び健全化判断比率'!B36="","",'各会計、関係団体の財政状況及び健全化判断比率'!B36)</f>
        <v>あづち大島いさりびの里事業特別会計</v>
      </c>
      <c r="BH35" s="619"/>
      <c r="BI35" s="619"/>
      <c r="BJ35" s="619"/>
      <c r="BK35" s="619"/>
      <c r="BL35" s="619"/>
      <c r="BM35" s="619"/>
      <c r="BN35" s="619"/>
      <c r="BO35" s="619"/>
      <c r="BP35" s="619"/>
      <c r="BQ35" s="619"/>
      <c r="BR35" s="619"/>
      <c r="BS35" s="619"/>
      <c r="BT35" s="619"/>
      <c r="BU35" s="619"/>
      <c r="BV35" s="214"/>
      <c r="BW35" s="618">
        <f t="shared" ref="BW35:BW43" si="2">IF(BY35="","",BW34+1)</f>
        <v>14</v>
      </c>
      <c r="BX35" s="618"/>
      <c r="BY35" s="619" t="str">
        <f>IF('各会計、関係団体の財政状況及び健全化判断比率'!B69="","",'各会計、関係団体の財政状況及び健全化判断比率'!B69)</f>
        <v>長崎県市町村総合事務組合</v>
      </c>
      <c r="BZ35" s="619"/>
      <c r="CA35" s="619"/>
      <c r="CB35" s="619"/>
      <c r="CC35" s="619"/>
      <c r="CD35" s="619"/>
      <c r="CE35" s="619"/>
      <c r="CF35" s="619"/>
      <c r="CG35" s="619"/>
      <c r="CH35" s="619"/>
      <c r="CI35" s="619"/>
      <c r="CJ35" s="619"/>
      <c r="CK35" s="619"/>
      <c r="CL35" s="619"/>
      <c r="CM35" s="619"/>
      <c r="CN35" s="214"/>
      <c r="CO35" s="618">
        <f t="shared" ref="CO35:CO43" si="3">IF(CQ35="","",CO34+1)</f>
        <v>17</v>
      </c>
      <c r="CP35" s="618"/>
      <c r="CQ35" s="619" t="str">
        <f>IF('各会計、関係団体の財政状況及び健全化判断比率'!BS8="","",'各会計、関係団体の財政状況及び健全化判断比率'!BS8)</f>
        <v>的山大島風力発電所</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f t="shared" si="0"/>
        <v>8</v>
      </c>
      <c r="AN36" s="618"/>
      <c r="AO36" s="619" t="str">
        <f>IF('各会計、関係団体の財政状況及び健全化判断比率'!B34="","",'各会計、関係団体の財政状況及び健全化判断比率'!B34)</f>
        <v>病院事業会計</v>
      </c>
      <c r="AP36" s="619"/>
      <c r="AQ36" s="619"/>
      <c r="AR36" s="619"/>
      <c r="AS36" s="619"/>
      <c r="AT36" s="619"/>
      <c r="AU36" s="619"/>
      <c r="AV36" s="619"/>
      <c r="AW36" s="619"/>
      <c r="AX36" s="619"/>
      <c r="AY36" s="619"/>
      <c r="AZ36" s="619"/>
      <c r="BA36" s="619"/>
      <c r="BB36" s="619"/>
      <c r="BC36" s="619"/>
      <c r="BD36" s="214"/>
      <c r="BE36" s="618">
        <f t="shared" si="1"/>
        <v>11</v>
      </c>
      <c r="BF36" s="618"/>
      <c r="BG36" s="619" t="str">
        <f>IF('各会計、関係団体の財政状況及び健全化判断比率'!B37="","",'各会計、関係団体の財政状況及び健全化判断比率'!B37)</f>
        <v>宅地開発事業特別会計</v>
      </c>
      <c r="BH36" s="619"/>
      <c r="BI36" s="619"/>
      <c r="BJ36" s="619"/>
      <c r="BK36" s="619"/>
      <c r="BL36" s="619"/>
      <c r="BM36" s="619"/>
      <c r="BN36" s="619"/>
      <c r="BO36" s="619"/>
      <c r="BP36" s="619"/>
      <c r="BQ36" s="619"/>
      <c r="BR36" s="619"/>
      <c r="BS36" s="619"/>
      <c r="BT36" s="619"/>
      <c r="BU36" s="619"/>
      <c r="BV36" s="214"/>
      <c r="BW36" s="618">
        <f t="shared" si="2"/>
        <v>15</v>
      </c>
      <c r="BX36" s="618"/>
      <c r="BY36" s="619" t="str">
        <f>IF('各会計、関係団体の財政状況及び健全化判断比率'!B70="","",'各会計、関係団体の財政状況及び健全化判断比率'!B70)</f>
        <v>長崎県後期高齢者医療広域連合</v>
      </c>
      <c r="BZ36" s="619"/>
      <c r="CA36" s="619"/>
      <c r="CB36" s="619"/>
      <c r="CC36" s="619"/>
      <c r="CD36" s="619"/>
      <c r="CE36" s="619"/>
      <c r="CF36" s="619"/>
      <c r="CG36" s="619"/>
      <c r="CH36" s="619"/>
      <c r="CI36" s="619"/>
      <c r="CJ36" s="619"/>
      <c r="CK36" s="619"/>
      <c r="CL36" s="619"/>
      <c r="CM36" s="619"/>
      <c r="CN36" s="214"/>
      <c r="CO36" s="618">
        <f t="shared" si="3"/>
        <v>18</v>
      </c>
      <c r="CP36" s="618"/>
      <c r="CQ36" s="619" t="str">
        <f>IF('各会計、関係団体の財政状況及び健全化判断比率'!BS9="","",'各会計、関係団体の財政状況及び健全化判断比率'!BS9)</f>
        <v>田平風力発電所</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5</v>
      </c>
      <c r="V37" s="618"/>
      <c r="W37" s="619" t="str">
        <f>IF('各会計、関係団体の財政状況及び健全化判断比率'!B31="","",'各会計、関係団体の財政状況及び健全化判断比率'!B31)</f>
        <v>駐車場事業特別会計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f t="shared" si="1"/>
        <v>12</v>
      </c>
      <c r="BF37" s="618"/>
      <c r="BG37" s="619" t="str">
        <f>IF('各会計、関係団体の財政状況及び健全化判断比率'!B38="","",'各会計、関係団体の財政状況及び健全化判断比率'!B38)</f>
        <v>工業団地事業特別会計</v>
      </c>
      <c r="BH37" s="619"/>
      <c r="BI37" s="619"/>
      <c r="BJ37" s="619"/>
      <c r="BK37" s="619"/>
      <c r="BL37" s="619"/>
      <c r="BM37" s="619"/>
      <c r="BN37" s="619"/>
      <c r="BO37" s="619"/>
      <c r="BP37" s="619"/>
      <c r="BQ37" s="619"/>
      <c r="BR37" s="619"/>
      <c r="BS37" s="619"/>
      <c r="BT37" s="619"/>
      <c r="BU37" s="619"/>
      <c r="BV37" s="214"/>
      <c r="BW37" s="618" t="str">
        <f t="shared" si="2"/>
        <v/>
      </c>
      <c r="BX37" s="618"/>
      <c r="BY37" s="619" t="str">
        <f>IF('各会計、関係団体の財政状況及び健全化判断比率'!B71="","",'各会計、関係団体の財政状況及び健全化判断比率'!B71)</f>
        <v/>
      </c>
      <c r="BZ37" s="619"/>
      <c r="CA37" s="619"/>
      <c r="CB37" s="619"/>
      <c r="CC37" s="619"/>
      <c r="CD37" s="619"/>
      <c r="CE37" s="619"/>
      <c r="CF37" s="619"/>
      <c r="CG37" s="619"/>
      <c r="CH37" s="619"/>
      <c r="CI37" s="619"/>
      <c r="CJ37" s="619"/>
      <c r="CK37" s="619"/>
      <c r="CL37" s="619"/>
      <c r="CM37" s="619"/>
      <c r="CN37" s="214"/>
      <c r="CO37" s="618">
        <f t="shared" si="3"/>
        <v>19</v>
      </c>
      <c r="CP37" s="618"/>
      <c r="CQ37" s="619" t="str">
        <f>IF('各会計、関係団体の財政状況及び健全化判断比率'!BS10="","",'各会計、関係団体の財政状況及び健全化判断比率'!BS10)</f>
        <v>生月ウインドエナジー</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f t="shared" si="3"/>
        <v>20</v>
      </c>
      <c r="CP38" s="618"/>
      <c r="CQ38" s="619" t="str">
        <f>IF('各会計、関係団体の財政状況及び健全化判断比率'!BS11="","",'各会計、関係団体の財政状況及び健全化判断比率'!BS11)</f>
        <v>長崎県林業公社</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9WHtJF8N4qZEUGjqViagwAp/DTj9Pz0pdJGuhxcRXbZo3ubZU99wEH76bqc2agbMn+A2oxLgdzgeGxOrvFGsHw==" saltValue="XjO5BEsXOF4LySKTpzZk5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0" t="s">
        <v>568</v>
      </c>
      <c r="D34" s="1210"/>
      <c r="E34" s="1211"/>
      <c r="F34" s="32">
        <v>6.37</v>
      </c>
      <c r="G34" s="33">
        <v>7.49</v>
      </c>
      <c r="H34" s="33">
        <v>7.79</v>
      </c>
      <c r="I34" s="33">
        <v>8.06</v>
      </c>
      <c r="J34" s="34">
        <v>8.25</v>
      </c>
      <c r="K34" s="22"/>
      <c r="L34" s="22"/>
      <c r="M34" s="22"/>
      <c r="N34" s="22"/>
      <c r="O34" s="22"/>
      <c r="P34" s="22"/>
    </row>
    <row r="35" spans="1:16" ht="39" customHeight="1" x14ac:dyDescent="0.15">
      <c r="A35" s="22"/>
      <c r="B35" s="35"/>
      <c r="C35" s="1204" t="s">
        <v>569</v>
      </c>
      <c r="D35" s="1205"/>
      <c r="E35" s="1206"/>
      <c r="F35" s="36">
        <v>5.58</v>
      </c>
      <c r="G35" s="37">
        <v>6.07</v>
      </c>
      <c r="H35" s="37">
        <v>5.55</v>
      </c>
      <c r="I35" s="37">
        <v>5.52</v>
      </c>
      <c r="J35" s="38">
        <v>5.74</v>
      </c>
      <c r="K35" s="22"/>
      <c r="L35" s="22"/>
      <c r="M35" s="22"/>
      <c r="N35" s="22"/>
      <c r="O35" s="22"/>
      <c r="P35" s="22"/>
    </row>
    <row r="36" spans="1:16" ht="39" customHeight="1" x14ac:dyDescent="0.15">
      <c r="A36" s="22"/>
      <c r="B36" s="35"/>
      <c r="C36" s="1204" t="s">
        <v>570</v>
      </c>
      <c r="D36" s="1205"/>
      <c r="E36" s="1206"/>
      <c r="F36" s="36">
        <v>3.59</v>
      </c>
      <c r="G36" s="37">
        <v>2.86</v>
      </c>
      <c r="H36" s="37">
        <v>2.91</v>
      </c>
      <c r="I36" s="37">
        <v>2.11</v>
      </c>
      <c r="J36" s="38">
        <v>2.27</v>
      </c>
      <c r="K36" s="22"/>
      <c r="L36" s="22"/>
      <c r="M36" s="22"/>
      <c r="N36" s="22"/>
      <c r="O36" s="22"/>
      <c r="P36" s="22"/>
    </row>
    <row r="37" spans="1:16" ht="39" customHeight="1" x14ac:dyDescent="0.15">
      <c r="A37" s="22"/>
      <c r="B37" s="35"/>
      <c r="C37" s="1204" t="s">
        <v>571</v>
      </c>
      <c r="D37" s="1205"/>
      <c r="E37" s="1206"/>
      <c r="F37" s="36">
        <v>1.03</v>
      </c>
      <c r="G37" s="37">
        <v>0.95</v>
      </c>
      <c r="H37" s="37">
        <v>0.92</v>
      </c>
      <c r="I37" s="37">
        <v>1.25</v>
      </c>
      <c r="J37" s="38">
        <v>1.35</v>
      </c>
      <c r="K37" s="22"/>
      <c r="L37" s="22"/>
      <c r="M37" s="22"/>
      <c r="N37" s="22"/>
      <c r="O37" s="22"/>
      <c r="P37" s="22"/>
    </row>
    <row r="38" spans="1:16" ht="39" customHeight="1" x14ac:dyDescent="0.15">
      <c r="A38" s="22"/>
      <c r="B38" s="35"/>
      <c r="C38" s="1204" t="s">
        <v>572</v>
      </c>
      <c r="D38" s="1205"/>
      <c r="E38" s="1206"/>
      <c r="F38" s="36">
        <v>0.41</v>
      </c>
      <c r="G38" s="37">
        <v>0.4</v>
      </c>
      <c r="H38" s="37">
        <v>0.41</v>
      </c>
      <c r="I38" s="37">
        <v>1.26</v>
      </c>
      <c r="J38" s="38">
        <v>1.1399999999999999</v>
      </c>
      <c r="K38" s="22"/>
      <c r="L38" s="22"/>
      <c r="M38" s="22"/>
      <c r="N38" s="22"/>
      <c r="O38" s="22"/>
      <c r="P38" s="22"/>
    </row>
    <row r="39" spans="1:16" ht="39" customHeight="1" x14ac:dyDescent="0.15">
      <c r="A39" s="22"/>
      <c r="B39" s="35"/>
      <c r="C39" s="1204" t="s">
        <v>573</v>
      </c>
      <c r="D39" s="1205"/>
      <c r="E39" s="1206"/>
      <c r="F39" s="36">
        <v>0.02</v>
      </c>
      <c r="G39" s="37">
        <v>0</v>
      </c>
      <c r="H39" s="37">
        <v>0.04</v>
      </c>
      <c r="I39" s="37">
        <v>0.04</v>
      </c>
      <c r="J39" s="38">
        <v>0.73</v>
      </c>
      <c r="K39" s="22"/>
      <c r="L39" s="22"/>
      <c r="M39" s="22"/>
      <c r="N39" s="22"/>
      <c r="O39" s="22"/>
      <c r="P39" s="22"/>
    </row>
    <row r="40" spans="1:16" ht="39" customHeight="1" x14ac:dyDescent="0.15">
      <c r="A40" s="22"/>
      <c r="B40" s="35"/>
      <c r="C40" s="1204" t="s">
        <v>574</v>
      </c>
      <c r="D40" s="1205"/>
      <c r="E40" s="1206"/>
      <c r="F40" s="36">
        <v>0.85</v>
      </c>
      <c r="G40" s="37">
        <v>0.8</v>
      </c>
      <c r="H40" s="37">
        <v>0.64</v>
      </c>
      <c r="I40" s="37">
        <v>0.53</v>
      </c>
      <c r="J40" s="38">
        <v>0.49</v>
      </c>
      <c r="K40" s="22"/>
      <c r="L40" s="22"/>
      <c r="M40" s="22"/>
      <c r="N40" s="22"/>
      <c r="O40" s="22"/>
      <c r="P40" s="22"/>
    </row>
    <row r="41" spans="1:16" ht="39" customHeight="1" x14ac:dyDescent="0.15">
      <c r="A41" s="22"/>
      <c r="B41" s="35"/>
      <c r="C41" s="1204" t="s">
        <v>575</v>
      </c>
      <c r="D41" s="1205"/>
      <c r="E41" s="1206"/>
      <c r="F41" s="36">
        <v>0.01</v>
      </c>
      <c r="G41" s="37">
        <v>0.01</v>
      </c>
      <c r="H41" s="37">
        <v>0.01</v>
      </c>
      <c r="I41" s="37">
        <v>0.01</v>
      </c>
      <c r="J41" s="38">
        <v>0</v>
      </c>
      <c r="K41" s="22"/>
      <c r="L41" s="22"/>
      <c r="M41" s="22"/>
      <c r="N41" s="22"/>
      <c r="O41" s="22"/>
      <c r="P41" s="22"/>
    </row>
    <row r="42" spans="1:16" ht="39" customHeight="1" x14ac:dyDescent="0.15">
      <c r="A42" s="22"/>
      <c r="B42" s="39"/>
      <c r="C42" s="1204" t="s">
        <v>576</v>
      </c>
      <c r="D42" s="1205"/>
      <c r="E42" s="1206"/>
      <c r="F42" s="36" t="s">
        <v>522</v>
      </c>
      <c r="G42" s="37" t="s">
        <v>522</v>
      </c>
      <c r="H42" s="37" t="s">
        <v>522</v>
      </c>
      <c r="I42" s="37" t="s">
        <v>522</v>
      </c>
      <c r="J42" s="38" t="s">
        <v>522</v>
      </c>
      <c r="K42" s="22"/>
      <c r="L42" s="22"/>
      <c r="M42" s="22"/>
      <c r="N42" s="22"/>
      <c r="O42" s="22"/>
      <c r="P42" s="22"/>
    </row>
    <row r="43" spans="1:16" ht="39" customHeight="1" thickBot="1" x14ac:dyDescent="0.2">
      <c r="A43" s="22"/>
      <c r="B43" s="40"/>
      <c r="C43" s="1207" t="s">
        <v>577</v>
      </c>
      <c r="D43" s="1208"/>
      <c r="E43" s="1209"/>
      <c r="F43" s="41">
        <v>0.46</v>
      </c>
      <c r="G43" s="42">
        <v>0.09</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dgW6c7OSevapWwSHEpni47RZnzQS/hlfSlgtVYcWZr+p32IcBJniyR+lzdCLjKwXmf0pf7TGkNEZwHaqeORXQ==" saltValue="o5H8f1bv68fcxL1mrLiZ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12" t="s">
        <v>10</v>
      </c>
      <c r="C45" s="1213"/>
      <c r="D45" s="58"/>
      <c r="E45" s="1218" t="s">
        <v>11</v>
      </c>
      <c r="F45" s="1218"/>
      <c r="G45" s="1218"/>
      <c r="H45" s="1218"/>
      <c r="I45" s="1218"/>
      <c r="J45" s="1219"/>
      <c r="K45" s="59">
        <v>3096</v>
      </c>
      <c r="L45" s="60">
        <v>3132</v>
      </c>
      <c r="M45" s="60">
        <v>3103</v>
      </c>
      <c r="N45" s="60">
        <v>3144</v>
      </c>
      <c r="O45" s="61">
        <v>3009</v>
      </c>
      <c r="P45" s="48"/>
      <c r="Q45" s="48"/>
      <c r="R45" s="48"/>
      <c r="S45" s="48"/>
      <c r="T45" s="48"/>
      <c r="U45" s="48"/>
    </row>
    <row r="46" spans="1:21" ht="30.75" customHeight="1" x14ac:dyDescent="0.15">
      <c r="A46" s="48"/>
      <c r="B46" s="1214"/>
      <c r="C46" s="1215"/>
      <c r="D46" s="62"/>
      <c r="E46" s="1220" t="s">
        <v>12</v>
      </c>
      <c r="F46" s="1220"/>
      <c r="G46" s="1220"/>
      <c r="H46" s="1220"/>
      <c r="I46" s="1220"/>
      <c r="J46" s="1221"/>
      <c r="K46" s="63" t="s">
        <v>522</v>
      </c>
      <c r="L46" s="64" t="s">
        <v>522</v>
      </c>
      <c r="M46" s="64" t="s">
        <v>522</v>
      </c>
      <c r="N46" s="64" t="s">
        <v>522</v>
      </c>
      <c r="O46" s="65" t="s">
        <v>522</v>
      </c>
      <c r="P46" s="48"/>
      <c r="Q46" s="48"/>
      <c r="R46" s="48"/>
      <c r="S46" s="48"/>
      <c r="T46" s="48"/>
      <c r="U46" s="48"/>
    </row>
    <row r="47" spans="1:21" ht="30.75" customHeight="1" x14ac:dyDescent="0.15">
      <c r="A47" s="48"/>
      <c r="B47" s="1214"/>
      <c r="C47" s="1215"/>
      <c r="D47" s="62"/>
      <c r="E47" s="1220" t="s">
        <v>13</v>
      </c>
      <c r="F47" s="1220"/>
      <c r="G47" s="1220"/>
      <c r="H47" s="1220"/>
      <c r="I47" s="1220"/>
      <c r="J47" s="1221"/>
      <c r="K47" s="63" t="s">
        <v>522</v>
      </c>
      <c r="L47" s="64" t="s">
        <v>522</v>
      </c>
      <c r="M47" s="64" t="s">
        <v>522</v>
      </c>
      <c r="N47" s="64" t="s">
        <v>522</v>
      </c>
      <c r="O47" s="65" t="s">
        <v>522</v>
      </c>
      <c r="P47" s="48"/>
      <c r="Q47" s="48"/>
      <c r="R47" s="48"/>
      <c r="S47" s="48"/>
      <c r="T47" s="48"/>
      <c r="U47" s="48"/>
    </row>
    <row r="48" spans="1:21" ht="30.75" customHeight="1" x14ac:dyDescent="0.15">
      <c r="A48" s="48"/>
      <c r="B48" s="1214"/>
      <c r="C48" s="1215"/>
      <c r="D48" s="62"/>
      <c r="E48" s="1220" t="s">
        <v>14</v>
      </c>
      <c r="F48" s="1220"/>
      <c r="G48" s="1220"/>
      <c r="H48" s="1220"/>
      <c r="I48" s="1220"/>
      <c r="J48" s="1221"/>
      <c r="K48" s="63">
        <v>358</v>
      </c>
      <c r="L48" s="64">
        <v>328</v>
      </c>
      <c r="M48" s="64">
        <v>323</v>
      </c>
      <c r="N48" s="64">
        <v>321</v>
      </c>
      <c r="O48" s="65">
        <v>351</v>
      </c>
      <c r="P48" s="48"/>
      <c r="Q48" s="48"/>
      <c r="R48" s="48"/>
      <c r="S48" s="48"/>
      <c r="T48" s="48"/>
      <c r="U48" s="48"/>
    </row>
    <row r="49" spans="1:21" ht="30.75" customHeight="1" x14ac:dyDescent="0.15">
      <c r="A49" s="48"/>
      <c r="B49" s="1214"/>
      <c r="C49" s="1215"/>
      <c r="D49" s="62"/>
      <c r="E49" s="1220" t="s">
        <v>15</v>
      </c>
      <c r="F49" s="1220"/>
      <c r="G49" s="1220"/>
      <c r="H49" s="1220"/>
      <c r="I49" s="1220"/>
      <c r="J49" s="1221"/>
      <c r="K49" s="63">
        <v>408</v>
      </c>
      <c r="L49" s="64">
        <v>408</v>
      </c>
      <c r="M49" s="64">
        <v>408</v>
      </c>
      <c r="N49" s="64">
        <v>305</v>
      </c>
      <c r="O49" s="65">
        <v>55</v>
      </c>
      <c r="P49" s="48"/>
      <c r="Q49" s="48"/>
      <c r="R49" s="48"/>
      <c r="S49" s="48"/>
      <c r="T49" s="48"/>
      <c r="U49" s="48"/>
    </row>
    <row r="50" spans="1:21" ht="30.75" customHeight="1" x14ac:dyDescent="0.15">
      <c r="A50" s="48"/>
      <c r="B50" s="1214"/>
      <c r="C50" s="1215"/>
      <c r="D50" s="62"/>
      <c r="E50" s="1220" t="s">
        <v>16</v>
      </c>
      <c r="F50" s="1220"/>
      <c r="G50" s="1220"/>
      <c r="H50" s="1220"/>
      <c r="I50" s="1220"/>
      <c r="J50" s="1221"/>
      <c r="K50" s="63">
        <v>79</v>
      </c>
      <c r="L50" s="64">
        <v>2</v>
      </c>
      <c r="M50" s="64">
        <v>2</v>
      </c>
      <c r="N50" s="64">
        <v>1</v>
      </c>
      <c r="O50" s="65">
        <v>1</v>
      </c>
      <c r="P50" s="48"/>
      <c r="Q50" s="48"/>
      <c r="R50" s="48"/>
      <c r="S50" s="48"/>
      <c r="T50" s="48"/>
      <c r="U50" s="48"/>
    </row>
    <row r="51" spans="1:21" ht="30.75" customHeight="1" x14ac:dyDescent="0.15">
      <c r="A51" s="48"/>
      <c r="B51" s="1216"/>
      <c r="C51" s="1217"/>
      <c r="D51" s="66"/>
      <c r="E51" s="1220" t="s">
        <v>17</v>
      </c>
      <c r="F51" s="1220"/>
      <c r="G51" s="1220"/>
      <c r="H51" s="1220"/>
      <c r="I51" s="1220"/>
      <c r="J51" s="1221"/>
      <c r="K51" s="63">
        <v>1</v>
      </c>
      <c r="L51" s="64">
        <v>0</v>
      </c>
      <c r="M51" s="64">
        <v>1</v>
      </c>
      <c r="N51" s="64">
        <v>0</v>
      </c>
      <c r="O51" s="65">
        <v>0</v>
      </c>
      <c r="P51" s="48"/>
      <c r="Q51" s="48"/>
      <c r="R51" s="48"/>
      <c r="S51" s="48"/>
      <c r="T51" s="48"/>
      <c r="U51" s="48"/>
    </row>
    <row r="52" spans="1:21" ht="30.75" customHeight="1" x14ac:dyDescent="0.15">
      <c r="A52" s="48"/>
      <c r="B52" s="1222" t="s">
        <v>18</v>
      </c>
      <c r="C52" s="1223"/>
      <c r="D52" s="66"/>
      <c r="E52" s="1220" t="s">
        <v>19</v>
      </c>
      <c r="F52" s="1220"/>
      <c r="G52" s="1220"/>
      <c r="H52" s="1220"/>
      <c r="I52" s="1220"/>
      <c r="J52" s="1221"/>
      <c r="K52" s="63">
        <v>3163</v>
      </c>
      <c r="L52" s="64">
        <v>3244</v>
      </c>
      <c r="M52" s="64">
        <v>3253</v>
      </c>
      <c r="N52" s="64">
        <v>3212</v>
      </c>
      <c r="O52" s="65">
        <v>3120</v>
      </c>
      <c r="P52" s="48"/>
      <c r="Q52" s="48"/>
      <c r="R52" s="48"/>
      <c r="S52" s="48"/>
      <c r="T52" s="48"/>
      <c r="U52" s="48"/>
    </row>
    <row r="53" spans="1:21" ht="30.75" customHeight="1" thickBot="1" x14ac:dyDescent="0.2">
      <c r="A53" s="48"/>
      <c r="B53" s="1224" t="s">
        <v>20</v>
      </c>
      <c r="C53" s="1225"/>
      <c r="D53" s="67"/>
      <c r="E53" s="1226" t="s">
        <v>21</v>
      </c>
      <c r="F53" s="1226"/>
      <c r="G53" s="1226"/>
      <c r="H53" s="1226"/>
      <c r="I53" s="1226"/>
      <c r="J53" s="1227"/>
      <c r="K53" s="68">
        <v>779</v>
      </c>
      <c r="L53" s="69">
        <v>626</v>
      </c>
      <c r="M53" s="69">
        <v>584</v>
      </c>
      <c r="N53" s="69">
        <v>559</v>
      </c>
      <c r="O53" s="70">
        <v>296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28" t="s">
        <v>24</v>
      </c>
      <c r="C57" s="1229"/>
      <c r="D57" s="1232" t="s">
        <v>25</v>
      </c>
      <c r="E57" s="1233"/>
      <c r="F57" s="1233"/>
      <c r="G57" s="1233"/>
      <c r="H57" s="1233"/>
      <c r="I57" s="1233"/>
      <c r="J57" s="1234"/>
      <c r="K57" s="83" t="s">
        <v>597</v>
      </c>
      <c r="L57" s="84" t="s">
        <v>522</v>
      </c>
      <c r="M57" s="84" t="s">
        <v>522</v>
      </c>
      <c r="N57" s="84" t="s">
        <v>522</v>
      </c>
      <c r="O57" s="85" t="s">
        <v>522</v>
      </c>
    </row>
    <row r="58" spans="1:21" ht="31.5" customHeight="1" thickBot="1" x14ac:dyDescent="0.2">
      <c r="B58" s="1230"/>
      <c r="C58" s="1231"/>
      <c r="D58" s="1235" t="s">
        <v>26</v>
      </c>
      <c r="E58" s="1236"/>
      <c r="F58" s="1236"/>
      <c r="G58" s="1236"/>
      <c r="H58" s="1236"/>
      <c r="I58" s="1236"/>
      <c r="J58" s="1237"/>
      <c r="K58" s="86" t="s">
        <v>522</v>
      </c>
      <c r="L58" s="87" t="s">
        <v>522</v>
      </c>
      <c r="M58" s="87" t="s">
        <v>522</v>
      </c>
      <c r="N58" s="87" t="s">
        <v>522</v>
      </c>
      <c r="O58" s="88" t="s">
        <v>522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cSC3l5zm63niuB10wT/dBfxbUtmicXE9OVJ2ykfDMPEP3oUwPQPtzCWTjE9cnPYvB8bj8C2sYWAyqAzoRi73w==" saltValue="oa7b1kWpEXgj1RC3BY+9W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563</v>
      </c>
      <c r="J40" s="100" t="s">
        <v>564</v>
      </c>
      <c r="K40" s="100" t="s">
        <v>565</v>
      </c>
      <c r="L40" s="100" t="s">
        <v>566</v>
      </c>
      <c r="M40" s="101" t="s">
        <v>567</v>
      </c>
    </row>
    <row r="41" spans="2:13" ht="27.75" customHeight="1" x14ac:dyDescent="0.15">
      <c r="B41" s="1238" t="s">
        <v>29</v>
      </c>
      <c r="C41" s="1239"/>
      <c r="D41" s="102"/>
      <c r="E41" s="1244" t="s">
        <v>30</v>
      </c>
      <c r="F41" s="1244"/>
      <c r="G41" s="1244"/>
      <c r="H41" s="1245"/>
      <c r="I41" s="103">
        <v>28720</v>
      </c>
      <c r="J41" s="104">
        <v>28336</v>
      </c>
      <c r="K41" s="104">
        <v>28016</v>
      </c>
      <c r="L41" s="104">
        <v>26734</v>
      </c>
      <c r="M41" s="105">
        <v>26021</v>
      </c>
    </row>
    <row r="42" spans="2:13" ht="27.75" customHeight="1" x14ac:dyDescent="0.15">
      <c r="B42" s="1240"/>
      <c r="C42" s="1241"/>
      <c r="D42" s="106"/>
      <c r="E42" s="1246" t="s">
        <v>31</v>
      </c>
      <c r="F42" s="1246"/>
      <c r="G42" s="1246"/>
      <c r="H42" s="1247"/>
      <c r="I42" s="107" t="s">
        <v>522</v>
      </c>
      <c r="J42" s="108" t="s">
        <v>522</v>
      </c>
      <c r="K42" s="108" t="s">
        <v>522</v>
      </c>
      <c r="L42" s="108" t="s">
        <v>522</v>
      </c>
      <c r="M42" s="109" t="s">
        <v>522</v>
      </c>
    </row>
    <row r="43" spans="2:13" ht="27.75" customHeight="1" x14ac:dyDescent="0.15">
      <c r="B43" s="1240"/>
      <c r="C43" s="1241"/>
      <c r="D43" s="106"/>
      <c r="E43" s="1246" t="s">
        <v>32</v>
      </c>
      <c r="F43" s="1246"/>
      <c r="G43" s="1246"/>
      <c r="H43" s="1247"/>
      <c r="I43" s="107">
        <v>3692</v>
      </c>
      <c r="J43" s="108">
        <v>3598</v>
      </c>
      <c r="K43" s="108">
        <v>3445</v>
      </c>
      <c r="L43" s="108">
        <v>3162</v>
      </c>
      <c r="M43" s="109">
        <v>3049</v>
      </c>
    </row>
    <row r="44" spans="2:13" ht="27.75" customHeight="1" x14ac:dyDescent="0.15">
      <c r="B44" s="1240"/>
      <c r="C44" s="1241"/>
      <c r="D44" s="106"/>
      <c r="E44" s="1246" t="s">
        <v>33</v>
      </c>
      <c r="F44" s="1246"/>
      <c r="G44" s="1246"/>
      <c r="H44" s="1247"/>
      <c r="I44" s="107">
        <v>1149</v>
      </c>
      <c r="J44" s="108">
        <v>754</v>
      </c>
      <c r="K44" s="108">
        <v>589</v>
      </c>
      <c r="L44" s="108">
        <v>816</v>
      </c>
      <c r="M44" s="109">
        <v>770</v>
      </c>
    </row>
    <row r="45" spans="2:13" ht="27.75" customHeight="1" x14ac:dyDescent="0.15">
      <c r="B45" s="1240"/>
      <c r="C45" s="1241"/>
      <c r="D45" s="106"/>
      <c r="E45" s="1246" t="s">
        <v>34</v>
      </c>
      <c r="F45" s="1246"/>
      <c r="G45" s="1246"/>
      <c r="H45" s="1247"/>
      <c r="I45" s="107">
        <v>3487</v>
      </c>
      <c r="J45" s="108">
        <v>3462</v>
      </c>
      <c r="K45" s="108">
        <v>3481</v>
      </c>
      <c r="L45" s="108">
        <v>3273</v>
      </c>
      <c r="M45" s="109">
        <v>3184</v>
      </c>
    </row>
    <row r="46" spans="2:13" ht="27.75" customHeight="1" x14ac:dyDescent="0.15">
      <c r="B46" s="1240"/>
      <c r="C46" s="1241"/>
      <c r="D46" s="110"/>
      <c r="E46" s="1246" t="s">
        <v>35</v>
      </c>
      <c r="F46" s="1246"/>
      <c r="G46" s="1246"/>
      <c r="H46" s="1247"/>
      <c r="I46" s="107">
        <v>18</v>
      </c>
      <c r="J46" s="108">
        <v>17</v>
      </c>
      <c r="K46" s="108">
        <v>110</v>
      </c>
      <c r="L46" s="108">
        <v>14</v>
      </c>
      <c r="M46" s="109">
        <v>13</v>
      </c>
    </row>
    <row r="47" spans="2:13" ht="27.75" customHeight="1" x14ac:dyDescent="0.15">
      <c r="B47" s="1240"/>
      <c r="C47" s="1241"/>
      <c r="D47" s="111"/>
      <c r="E47" s="1248" t="s">
        <v>36</v>
      </c>
      <c r="F47" s="1249"/>
      <c r="G47" s="1249"/>
      <c r="H47" s="1250"/>
      <c r="I47" s="107" t="s">
        <v>522</v>
      </c>
      <c r="J47" s="108" t="s">
        <v>522</v>
      </c>
      <c r="K47" s="108" t="s">
        <v>522</v>
      </c>
      <c r="L47" s="108" t="s">
        <v>522</v>
      </c>
      <c r="M47" s="109" t="s">
        <v>522</v>
      </c>
    </row>
    <row r="48" spans="2:13" ht="27.75" customHeight="1" x14ac:dyDescent="0.15">
      <c r="B48" s="1240"/>
      <c r="C48" s="1241"/>
      <c r="D48" s="106"/>
      <c r="E48" s="1246" t="s">
        <v>37</v>
      </c>
      <c r="F48" s="1246"/>
      <c r="G48" s="1246"/>
      <c r="H48" s="1247"/>
      <c r="I48" s="107" t="s">
        <v>522</v>
      </c>
      <c r="J48" s="108" t="s">
        <v>522</v>
      </c>
      <c r="K48" s="108" t="s">
        <v>522</v>
      </c>
      <c r="L48" s="108" t="s">
        <v>522</v>
      </c>
      <c r="M48" s="109" t="s">
        <v>522</v>
      </c>
    </row>
    <row r="49" spans="2:13" ht="27.75" customHeight="1" x14ac:dyDescent="0.15">
      <c r="B49" s="1242"/>
      <c r="C49" s="1243"/>
      <c r="D49" s="106"/>
      <c r="E49" s="1246" t="s">
        <v>38</v>
      </c>
      <c r="F49" s="1246"/>
      <c r="G49" s="1246"/>
      <c r="H49" s="1247"/>
      <c r="I49" s="107" t="s">
        <v>522</v>
      </c>
      <c r="J49" s="108" t="s">
        <v>522</v>
      </c>
      <c r="K49" s="108" t="s">
        <v>522</v>
      </c>
      <c r="L49" s="108" t="s">
        <v>522</v>
      </c>
      <c r="M49" s="109" t="s">
        <v>522</v>
      </c>
    </row>
    <row r="50" spans="2:13" ht="27.75" customHeight="1" x14ac:dyDescent="0.15">
      <c r="B50" s="1251" t="s">
        <v>39</v>
      </c>
      <c r="C50" s="1252"/>
      <c r="D50" s="112"/>
      <c r="E50" s="1246" t="s">
        <v>40</v>
      </c>
      <c r="F50" s="1246"/>
      <c r="G50" s="1246"/>
      <c r="H50" s="1247"/>
      <c r="I50" s="107">
        <v>12289</v>
      </c>
      <c r="J50" s="108">
        <v>13142</v>
      </c>
      <c r="K50" s="108">
        <v>13574</v>
      </c>
      <c r="L50" s="108">
        <v>13141</v>
      </c>
      <c r="M50" s="109">
        <v>12555</v>
      </c>
    </row>
    <row r="51" spans="2:13" ht="27.75" customHeight="1" x14ac:dyDescent="0.15">
      <c r="B51" s="1240"/>
      <c r="C51" s="1241"/>
      <c r="D51" s="106"/>
      <c r="E51" s="1246" t="s">
        <v>41</v>
      </c>
      <c r="F51" s="1246"/>
      <c r="G51" s="1246"/>
      <c r="H51" s="1247"/>
      <c r="I51" s="107">
        <v>927</v>
      </c>
      <c r="J51" s="108">
        <v>833</v>
      </c>
      <c r="K51" s="108">
        <v>731</v>
      </c>
      <c r="L51" s="108">
        <v>706</v>
      </c>
      <c r="M51" s="109">
        <v>703</v>
      </c>
    </row>
    <row r="52" spans="2:13" ht="27.75" customHeight="1" x14ac:dyDescent="0.15">
      <c r="B52" s="1242"/>
      <c r="C52" s="1243"/>
      <c r="D52" s="106"/>
      <c r="E52" s="1246" t="s">
        <v>42</v>
      </c>
      <c r="F52" s="1246"/>
      <c r="G52" s="1246"/>
      <c r="H52" s="1247"/>
      <c r="I52" s="107">
        <v>25709</v>
      </c>
      <c r="J52" s="108">
        <v>25346</v>
      </c>
      <c r="K52" s="108">
        <v>25025</v>
      </c>
      <c r="L52" s="108">
        <v>24368</v>
      </c>
      <c r="M52" s="109">
        <v>23497</v>
      </c>
    </row>
    <row r="53" spans="2:13" ht="27.75" customHeight="1" thickBot="1" x14ac:dyDescent="0.2">
      <c r="B53" s="1253" t="s">
        <v>43</v>
      </c>
      <c r="C53" s="1254"/>
      <c r="D53" s="113"/>
      <c r="E53" s="1255" t="s">
        <v>44</v>
      </c>
      <c r="F53" s="1255"/>
      <c r="G53" s="1255"/>
      <c r="H53" s="1256"/>
      <c r="I53" s="114">
        <v>-1859</v>
      </c>
      <c r="J53" s="115">
        <v>-3155</v>
      </c>
      <c r="K53" s="115">
        <v>-3688</v>
      </c>
      <c r="L53" s="115">
        <v>-4215</v>
      </c>
      <c r="M53" s="116">
        <v>-3718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CT6PbZcE/QhJAfW6HUEvGT2+AvcZ4XmLsCp/Ockn0vodBeKy0/x1lm9vYWSwSHoKpv+g4kyt23n9rlwZ2X1bw==" saltValue="1tRT9vo/Hm5kRU5ECmjTj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265" t="s">
        <v>47</v>
      </c>
      <c r="D55" s="1265"/>
      <c r="E55" s="1266"/>
      <c r="F55" s="128">
        <v>2804</v>
      </c>
      <c r="G55" s="128">
        <v>2809</v>
      </c>
      <c r="H55" s="129">
        <v>2813</v>
      </c>
    </row>
    <row r="56" spans="2:8" ht="52.5" customHeight="1" x14ac:dyDescent="0.15">
      <c r="B56" s="130"/>
      <c r="C56" s="1267" t="s">
        <v>48</v>
      </c>
      <c r="D56" s="1267"/>
      <c r="E56" s="1268"/>
      <c r="F56" s="131">
        <v>3045</v>
      </c>
      <c r="G56" s="131">
        <v>3206</v>
      </c>
      <c r="H56" s="132">
        <v>2633</v>
      </c>
    </row>
    <row r="57" spans="2:8" ht="53.25" customHeight="1" x14ac:dyDescent="0.15">
      <c r="B57" s="130"/>
      <c r="C57" s="1269" t="s">
        <v>49</v>
      </c>
      <c r="D57" s="1269"/>
      <c r="E57" s="1270"/>
      <c r="F57" s="133">
        <v>6766</v>
      </c>
      <c r="G57" s="133">
        <v>6134</v>
      </c>
      <c r="H57" s="134">
        <v>6025</v>
      </c>
    </row>
    <row r="58" spans="2:8" ht="45.75" customHeight="1" x14ac:dyDescent="0.15">
      <c r="B58" s="135"/>
      <c r="C58" s="1257" t="s">
        <v>598</v>
      </c>
      <c r="D58" s="1258"/>
      <c r="E58" s="1259"/>
      <c r="F58" s="136">
        <v>3889</v>
      </c>
      <c r="G58" s="136">
        <v>3303</v>
      </c>
      <c r="H58" s="137">
        <v>3219</v>
      </c>
    </row>
    <row r="59" spans="2:8" ht="45.75" customHeight="1" x14ac:dyDescent="0.15">
      <c r="B59" s="135"/>
      <c r="C59" s="1257" t="s">
        <v>599</v>
      </c>
      <c r="D59" s="1258"/>
      <c r="E59" s="1259"/>
      <c r="F59" s="136">
        <v>1602</v>
      </c>
      <c r="G59" s="136">
        <v>1603</v>
      </c>
      <c r="H59" s="137">
        <v>1604</v>
      </c>
    </row>
    <row r="60" spans="2:8" ht="45.75" customHeight="1" x14ac:dyDescent="0.15">
      <c r="B60" s="135"/>
      <c r="C60" s="1257" t="s">
        <v>600</v>
      </c>
      <c r="D60" s="1258"/>
      <c r="E60" s="1259"/>
      <c r="F60" s="136">
        <v>86</v>
      </c>
      <c r="G60" s="136">
        <v>71</v>
      </c>
      <c r="H60" s="137">
        <v>101</v>
      </c>
    </row>
    <row r="61" spans="2:8" ht="45.75" customHeight="1" x14ac:dyDescent="0.15">
      <c r="B61" s="135"/>
      <c r="C61" s="1257" t="s">
        <v>601</v>
      </c>
      <c r="D61" s="1258"/>
      <c r="E61" s="1259"/>
      <c r="F61" s="136">
        <v>754</v>
      </c>
      <c r="G61" s="136">
        <v>739</v>
      </c>
      <c r="H61" s="137">
        <v>722</v>
      </c>
    </row>
    <row r="62" spans="2:8" ht="45.75" customHeight="1" thickBot="1" x14ac:dyDescent="0.2">
      <c r="B62" s="138"/>
      <c r="C62" s="1260" t="s">
        <v>602</v>
      </c>
      <c r="D62" s="1261"/>
      <c r="E62" s="1262"/>
      <c r="F62" s="139">
        <v>304</v>
      </c>
      <c r="G62" s="139">
        <v>295</v>
      </c>
      <c r="H62" s="140">
        <v>288</v>
      </c>
    </row>
    <row r="63" spans="2:8" ht="52.5" customHeight="1" thickBot="1" x14ac:dyDescent="0.2">
      <c r="B63" s="141"/>
      <c r="C63" s="1263" t="s">
        <v>50</v>
      </c>
      <c r="D63" s="1263"/>
      <c r="E63" s="1264"/>
      <c r="F63" s="142">
        <v>12615</v>
      </c>
      <c r="G63" s="142">
        <v>12149</v>
      </c>
      <c r="H63" s="143">
        <v>11472</v>
      </c>
    </row>
    <row r="64" spans="2:8" ht="15" customHeight="1" x14ac:dyDescent="0.15"/>
  </sheetData>
  <sheetProtection algorithmName="SHA-512" hashValue="8VU0ICt3hu941gRAiU3fnkF51V/qWQrEe7c6hKTMpydXN7As6mWIhbJZrriiyFimY4q/nyw+IzgixjpMVUH8zw==" saltValue="J2qg8ndheZB4knzqPvLK4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DA627-C626-47D0-9557-7E90F7A972B2}">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604</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605</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606</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607</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563</v>
      </c>
      <c r="BQ50" s="1305"/>
      <c r="BR50" s="1305"/>
      <c r="BS50" s="1305"/>
      <c r="BT50" s="1305"/>
      <c r="BU50" s="1305"/>
      <c r="BV50" s="1305"/>
      <c r="BW50" s="1305"/>
      <c r="BX50" s="1305" t="s">
        <v>564</v>
      </c>
      <c r="BY50" s="1305"/>
      <c r="BZ50" s="1305"/>
      <c r="CA50" s="1305"/>
      <c r="CB50" s="1305"/>
      <c r="CC50" s="1305"/>
      <c r="CD50" s="1305"/>
      <c r="CE50" s="1305"/>
      <c r="CF50" s="1305" t="s">
        <v>565</v>
      </c>
      <c r="CG50" s="1305"/>
      <c r="CH50" s="1305"/>
      <c r="CI50" s="1305"/>
      <c r="CJ50" s="1305"/>
      <c r="CK50" s="1305"/>
      <c r="CL50" s="1305"/>
      <c r="CM50" s="1305"/>
      <c r="CN50" s="1305" t="s">
        <v>566</v>
      </c>
      <c r="CO50" s="1305"/>
      <c r="CP50" s="1305"/>
      <c r="CQ50" s="1305"/>
      <c r="CR50" s="1305"/>
      <c r="CS50" s="1305"/>
      <c r="CT50" s="1305"/>
      <c r="CU50" s="1305"/>
      <c r="CV50" s="1305" t="s">
        <v>567</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608</v>
      </c>
      <c r="AO51" s="1309"/>
      <c r="AP51" s="1309"/>
      <c r="AQ51" s="1309"/>
      <c r="AR51" s="1309"/>
      <c r="AS51" s="1309"/>
      <c r="AT51" s="1309"/>
      <c r="AU51" s="1309"/>
      <c r="AV51" s="1309"/>
      <c r="AW51" s="1309"/>
      <c r="AX51" s="1309"/>
      <c r="AY51" s="1309"/>
      <c r="AZ51" s="1309"/>
      <c r="BA51" s="1309"/>
      <c r="BB51" s="1309" t="s">
        <v>609</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610</v>
      </c>
      <c r="BC53" s="1309"/>
      <c r="BD53" s="1309"/>
      <c r="BE53" s="1309"/>
      <c r="BF53" s="1309"/>
      <c r="BG53" s="1309"/>
      <c r="BH53" s="1309"/>
      <c r="BI53" s="1309"/>
      <c r="BJ53" s="1309"/>
      <c r="BK53" s="1309"/>
      <c r="BL53" s="1309"/>
      <c r="BM53" s="1309"/>
      <c r="BN53" s="1309"/>
      <c r="BO53" s="1309"/>
      <c r="BP53" s="1310">
        <v>50</v>
      </c>
      <c r="BQ53" s="1310"/>
      <c r="BR53" s="1310"/>
      <c r="BS53" s="1310"/>
      <c r="BT53" s="1310"/>
      <c r="BU53" s="1310"/>
      <c r="BV53" s="1310"/>
      <c r="BW53" s="1310"/>
      <c r="BX53" s="1310">
        <v>53.2</v>
      </c>
      <c r="BY53" s="1310"/>
      <c r="BZ53" s="1310"/>
      <c r="CA53" s="1310"/>
      <c r="CB53" s="1310"/>
      <c r="CC53" s="1310"/>
      <c r="CD53" s="1310"/>
      <c r="CE53" s="1310"/>
      <c r="CF53" s="1310">
        <v>54</v>
      </c>
      <c r="CG53" s="1310"/>
      <c r="CH53" s="1310"/>
      <c r="CI53" s="1310"/>
      <c r="CJ53" s="1310"/>
      <c r="CK53" s="1310"/>
      <c r="CL53" s="1310"/>
      <c r="CM53" s="1310"/>
      <c r="CN53" s="1310">
        <v>55.6</v>
      </c>
      <c r="CO53" s="1310"/>
      <c r="CP53" s="1310"/>
      <c r="CQ53" s="1310"/>
      <c r="CR53" s="1310"/>
      <c r="CS53" s="1310"/>
      <c r="CT53" s="1310"/>
      <c r="CU53" s="1310"/>
      <c r="CV53" s="1310">
        <v>57.2</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611</v>
      </c>
      <c r="AO55" s="1305"/>
      <c r="AP55" s="1305"/>
      <c r="AQ55" s="1305"/>
      <c r="AR55" s="1305"/>
      <c r="AS55" s="1305"/>
      <c r="AT55" s="1305"/>
      <c r="AU55" s="1305"/>
      <c r="AV55" s="1305"/>
      <c r="AW55" s="1305"/>
      <c r="AX55" s="1305"/>
      <c r="AY55" s="1305"/>
      <c r="AZ55" s="1305"/>
      <c r="BA55" s="1305"/>
      <c r="BB55" s="1309" t="s">
        <v>609</v>
      </c>
      <c r="BC55" s="1309"/>
      <c r="BD55" s="1309"/>
      <c r="BE55" s="1309"/>
      <c r="BF55" s="1309"/>
      <c r="BG55" s="1309"/>
      <c r="BH55" s="1309"/>
      <c r="BI55" s="1309"/>
      <c r="BJ55" s="1309"/>
      <c r="BK55" s="1309"/>
      <c r="BL55" s="1309"/>
      <c r="BM55" s="1309"/>
      <c r="BN55" s="1309"/>
      <c r="BO55" s="1309"/>
      <c r="BP55" s="1310">
        <v>58.5</v>
      </c>
      <c r="BQ55" s="1310"/>
      <c r="BR55" s="1310"/>
      <c r="BS55" s="1310"/>
      <c r="BT55" s="1310"/>
      <c r="BU55" s="1310"/>
      <c r="BV55" s="1310"/>
      <c r="BW55" s="1310"/>
      <c r="BX55" s="1310">
        <v>54.6</v>
      </c>
      <c r="BY55" s="1310"/>
      <c r="BZ55" s="1310"/>
      <c r="CA55" s="1310"/>
      <c r="CB55" s="1310"/>
      <c r="CC55" s="1310"/>
      <c r="CD55" s="1310"/>
      <c r="CE55" s="1310"/>
      <c r="CF55" s="1310">
        <v>53.2</v>
      </c>
      <c r="CG55" s="1310"/>
      <c r="CH55" s="1310"/>
      <c r="CI55" s="1310"/>
      <c r="CJ55" s="1310"/>
      <c r="CK55" s="1310"/>
      <c r="CL55" s="1310"/>
      <c r="CM55" s="1310"/>
      <c r="CN55" s="1310">
        <v>47.9</v>
      </c>
      <c r="CO55" s="1310"/>
      <c r="CP55" s="1310"/>
      <c r="CQ55" s="1310"/>
      <c r="CR55" s="1310"/>
      <c r="CS55" s="1310"/>
      <c r="CT55" s="1310"/>
      <c r="CU55" s="1310"/>
      <c r="CV55" s="1310">
        <v>49</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610</v>
      </c>
      <c r="BC57" s="1309"/>
      <c r="BD57" s="1309"/>
      <c r="BE57" s="1309"/>
      <c r="BF57" s="1309"/>
      <c r="BG57" s="1309"/>
      <c r="BH57" s="1309"/>
      <c r="BI57" s="1309"/>
      <c r="BJ57" s="1309"/>
      <c r="BK57" s="1309"/>
      <c r="BL57" s="1309"/>
      <c r="BM57" s="1309"/>
      <c r="BN57" s="1309"/>
      <c r="BO57" s="1309"/>
      <c r="BP57" s="1310">
        <v>52.9</v>
      </c>
      <c r="BQ57" s="1310"/>
      <c r="BR57" s="1310"/>
      <c r="BS57" s="1310"/>
      <c r="BT57" s="1310"/>
      <c r="BU57" s="1310"/>
      <c r="BV57" s="1310"/>
      <c r="BW57" s="1310"/>
      <c r="BX57" s="1310">
        <v>58.3</v>
      </c>
      <c r="BY57" s="1310"/>
      <c r="BZ57" s="1310"/>
      <c r="CA57" s="1310"/>
      <c r="CB57" s="1310"/>
      <c r="CC57" s="1310"/>
      <c r="CD57" s="1310"/>
      <c r="CE57" s="1310"/>
      <c r="CF57" s="1310">
        <v>59.6</v>
      </c>
      <c r="CG57" s="1310"/>
      <c r="CH57" s="1310"/>
      <c r="CI57" s="1310"/>
      <c r="CJ57" s="1310"/>
      <c r="CK57" s="1310"/>
      <c r="CL57" s="1310"/>
      <c r="CM57" s="1310"/>
      <c r="CN57" s="1310">
        <v>60.7</v>
      </c>
      <c r="CO57" s="1310"/>
      <c r="CP57" s="1310"/>
      <c r="CQ57" s="1310"/>
      <c r="CR57" s="1310"/>
      <c r="CS57" s="1310"/>
      <c r="CT57" s="1310"/>
      <c r="CU57" s="1310"/>
      <c r="CV57" s="1310">
        <v>62</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612</v>
      </c>
    </row>
    <row r="64" spans="1:109" x14ac:dyDescent="0.15">
      <c r="B64" s="1280"/>
      <c r="G64" s="1287"/>
      <c r="I64" s="1320"/>
      <c r="J64" s="1320"/>
      <c r="K64" s="1320"/>
      <c r="L64" s="1320"/>
      <c r="M64" s="1320"/>
      <c r="N64" s="1321"/>
      <c r="AM64" s="1287"/>
      <c r="AN64" s="1287" t="s">
        <v>605</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ht="13.5" customHeight="1" x14ac:dyDescent="0.15">
      <c r="B65" s="1280"/>
      <c r="AN65" s="1289" t="s">
        <v>613</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607</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563</v>
      </c>
      <c r="BQ72" s="1305"/>
      <c r="BR72" s="1305"/>
      <c r="BS72" s="1305"/>
      <c r="BT72" s="1305"/>
      <c r="BU72" s="1305"/>
      <c r="BV72" s="1305"/>
      <c r="BW72" s="1305"/>
      <c r="BX72" s="1305" t="s">
        <v>564</v>
      </c>
      <c r="BY72" s="1305"/>
      <c r="BZ72" s="1305"/>
      <c r="CA72" s="1305"/>
      <c r="CB72" s="1305"/>
      <c r="CC72" s="1305"/>
      <c r="CD72" s="1305"/>
      <c r="CE72" s="1305"/>
      <c r="CF72" s="1305" t="s">
        <v>565</v>
      </c>
      <c r="CG72" s="1305"/>
      <c r="CH72" s="1305"/>
      <c r="CI72" s="1305"/>
      <c r="CJ72" s="1305"/>
      <c r="CK72" s="1305"/>
      <c r="CL72" s="1305"/>
      <c r="CM72" s="1305"/>
      <c r="CN72" s="1305" t="s">
        <v>566</v>
      </c>
      <c r="CO72" s="1305"/>
      <c r="CP72" s="1305"/>
      <c r="CQ72" s="1305"/>
      <c r="CR72" s="1305"/>
      <c r="CS72" s="1305"/>
      <c r="CT72" s="1305"/>
      <c r="CU72" s="1305"/>
      <c r="CV72" s="1305" t="s">
        <v>567</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608</v>
      </c>
      <c r="AO73" s="1309"/>
      <c r="AP73" s="1309"/>
      <c r="AQ73" s="1309"/>
      <c r="AR73" s="1309"/>
      <c r="AS73" s="1309"/>
      <c r="AT73" s="1309"/>
      <c r="AU73" s="1309"/>
      <c r="AV73" s="1309"/>
      <c r="AW73" s="1309"/>
      <c r="AX73" s="1309"/>
      <c r="AY73" s="1309"/>
      <c r="AZ73" s="1309"/>
      <c r="BA73" s="1309"/>
      <c r="BB73" s="1309" t="s">
        <v>609</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614</v>
      </c>
      <c r="BC75" s="1309"/>
      <c r="BD75" s="1309"/>
      <c r="BE75" s="1309"/>
      <c r="BF75" s="1309"/>
      <c r="BG75" s="1309"/>
      <c r="BH75" s="1309"/>
      <c r="BI75" s="1309"/>
      <c r="BJ75" s="1309"/>
      <c r="BK75" s="1309"/>
      <c r="BL75" s="1309"/>
      <c r="BM75" s="1309"/>
      <c r="BN75" s="1309"/>
      <c r="BO75" s="1309"/>
      <c r="BP75" s="1310">
        <v>7.5</v>
      </c>
      <c r="BQ75" s="1310"/>
      <c r="BR75" s="1310"/>
      <c r="BS75" s="1310"/>
      <c r="BT75" s="1310"/>
      <c r="BU75" s="1310"/>
      <c r="BV75" s="1310"/>
      <c r="BW75" s="1310"/>
      <c r="BX75" s="1310">
        <v>6.9</v>
      </c>
      <c r="BY75" s="1310"/>
      <c r="BZ75" s="1310"/>
      <c r="CA75" s="1310"/>
      <c r="CB75" s="1310"/>
      <c r="CC75" s="1310"/>
      <c r="CD75" s="1310"/>
      <c r="CE75" s="1310"/>
      <c r="CF75" s="1310">
        <v>6.3</v>
      </c>
      <c r="CG75" s="1310"/>
      <c r="CH75" s="1310"/>
      <c r="CI75" s="1310"/>
      <c r="CJ75" s="1310"/>
      <c r="CK75" s="1310"/>
      <c r="CL75" s="1310"/>
      <c r="CM75" s="1310"/>
      <c r="CN75" s="1310">
        <v>5.7</v>
      </c>
      <c r="CO75" s="1310"/>
      <c r="CP75" s="1310"/>
      <c r="CQ75" s="1310"/>
      <c r="CR75" s="1310"/>
      <c r="CS75" s="1310"/>
      <c r="CT75" s="1310"/>
      <c r="CU75" s="1310"/>
      <c r="CV75" s="1310">
        <v>4.7</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611</v>
      </c>
      <c r="AO77" s="1305"/>
      <c r="AP77" s="1305"/>
      <c r="AQ77" s="1305"/>
      <c r="AR77" s="1305"/>
      <c r="AS77" s="1305"/>
      <c r="AT77" s="1305"/>
      <c r="AU77" s="1305"/>
      <c r="AV77" s="1305"/>
      <c r="AW77" s="1305"/>
      <c r="AX77" s="1305"/>
      <c r="AY77" s="1305"/>
      <c r="AZ77" s="1305"/>
      <c r="BA77" s="1305"/>
      <c r="BB77" s="1309" t="s">
        <v>609</v>
      </c>
      <c r="BC77" s="1309"/>
      <c r="BD77" s="1309"/>
      <c r="BE77" s="1309"/>
      <c r="BF77" s="1309"/>
      <c r="BG77" s="1309"/>
      <c r="BH77" s="1309"/>
      <c r="BI77" s="1309"/>
      <c r="BJ77" s="1309"/>
      <c r="BK77" s="1309"/>
      <c r="BL77" s="1309"/>
      <c r="BM77" s="1309"/>
      <c r="BN77" s="1309"/>
      <c r="BO77" s="1309"/>
      <c r="BP77" s="1310">
        <v>58.5</v>
      </c>
      <c r="BQ77" s="1310"/>
      <c r="BR77" s="1310"/>
      <c r="BS77" s="1310"/>
      <c r="BT77" s="1310"/>
      <c r="BU77" s="1310"/>
      <c r="BV77" s="1310"/>
      <c r="BW77" s="1310"/>
      <c r="BX77" s="1310">
        <v>54.6</v>
      </c>
      <c r="BY77" s="1310"/>
      <c r="BZ77" s="1310"/>
      <c r="CA77" s="1310"/>
      <c r="CB77" s="1310"/>
      <c r="CC77" s="1310"/>
      <c r="CD77" s="1310"/>
      <c r="CE77" s="1310"/>
      <c r="CF77" s="1310">
        <v>53.2</v>
      </c>
      <c r="CG77" s="1310"/>
      <c r="CH77" s="1310"/>
      <c r="CI77" s="1310"/>
      <c r="CJ77" s="1310"/>
      <c r="CK77" s="1310"/>
      <c r="CL77" s="1310"/>
      <c r="CM77" s="1310"/>
      <c r="CN77" s="1310">
        <v>47.9</v>
      </c>
      <c r="CO77" s="1310"/>
      <c r="CP77" s="1310"/>
      <c r="CQ77" s="1310"/>
      <c r="CR77" s="1310"/>
      <c r="CS77" s="1310"/>
      <c r="CT77" s="1310"/>
      <c r="CU77" s="1310"/>
      <c r="CV77" s="1310">
        <v>49</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614</v>
      </c>
      <c r="BC79" s="1309"/>
      <c r="BD79" s="1309"/>
      <c r="BE79" s="1309"/>
      <c r="BF79" s="1309"/>
      <c r="BG79" s="1309"/>
      <c r="BH79" s="1309"/>
      <c r="BI79" s="1309"/>
      <c r="BJ79" s="1309"/>
      <c r="BK79" s="1309"/>
      <c r="BL79" s="1309"/>
      <c r="BM79" s="1309"/>
      <c r="BN79" s="1309"/>
      <c r="BO79" s="1309"/>
      <c r="BP79" s="1310">
        <v>10.7</v>
      </c>
      <c r="BQ79" s="1310"/>
      <c r="BR79" s="1310"/>
      <c r="BS79" s="1310"/>
      <c r="BT79" s="1310"/>
      <c r="BU79" s="1310"/>
      <c r="BV79" s="1310"/>
      <c r="BW79" s="1310"/>
      <c r="BX79" s="1310">
        <v>10</v>
      </c>
      <c r="BY79" s="1310"/>
      <c r="BZ79" s="1310"/>
      <c r="CA79" s="1310"/>
      <c r="CB79" s="1310"/>
      <c r="CC79" s="1310"/>
      <c r="CD79" s="1310"/>
      <c r="CE79" s="1310"/>
      <c r="CF79" s="1310">
        <v>9.8000000000000007</v>
      </c>
      <c r="CG79" s="1310"/>
      <c r="CH79" s="1310"/>
      <c r="CI79" s="1310"/>
      <c r="CJ79" s="1310"/>
      <c r="CK79" s="1310"/>
      <c r="CL79" s="1310"/>
      <c r="CM79" s="1310"/>
      <c r="CN79" s="1310">
        <v>9.6</v>
      </c>
      <c r="CO79" s="1310"/>
      <c r="CP79" s="1310"/>
      <c r="CQ79" s="1310"/>
      <c r="CR79" s="1310"/>
      <c r="CS79" s="1310"/>
      <c r="CT79" s="1310"/>
      <c r="CU79" s="1310"/>
      <c r="CV79" s="1310">
        <v>9.5</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64X035ynSAoyRI2pUP1Wp6yH6KCCkz4UOFRv2XG5wZHnmAklrMrV1b7luUOm74LaPKxJ8rVWtPxf0DMtIqCf3A==" saltValue="5iKaNWOoVNdtbekEEobIR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E5954-E550-481F-B557-5C34AEFAB21C}">
  <sheetPr>
    <pageSetUpPr fitToPage="1"/>
  </sheetPr>
  <dimension ref="A1:DR125"/>
  <sheetViews>
    <sheetView showGridLines="0" topLeftCell="A91" zoomScale="70" zoomScaleNormal="70" zoomScaleSheetLayoutView="70" workbookViewId="0">
      <selection activeCell="AM39" sqref="AM3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1WJ1hN5/v8Vdb5MfRPX4dcQxqgpbnnNiTbqzVNsdqaZqHakS/sFv4omQXo3oZ9A58H9roTd06NhcMEpt5cW75g==" saltValue="edEKTDip+BlathMkyrXPI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98CF9-4987-422E-8B8D-4FE3852021C1}">
  <sheetPr>
    <pageSetUpPr fitToPage="1"/>
  </sheetPr>
  <dimension ref="A1:DR125"/>
  <sheetViews>
    <sheetView showGridLines="0" topLeftCell="A66" zoomScale="70" zoomScaleNormal="70" zoomScaleSheetLayoutView="55" workbookViewId="0">
      <selection activeCell="AM39" sqref="AM3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M9RqzGOe1PEBs/GjVdGKBFBp5sejMomJ91eqBzwMeqA3dA6/IfNhVMATcw/2Dc2CRil1eQpw98lR7MI7YME5Ow==" saltValue="JZHPrzM6NmSdQEHylmuSe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560</v>
      </c>
      <c r="G2" s="157"/>
      <c r="H2" s="158"/>
    </row>
    <row r="3" spans="1:8" x14ac:dyDescent="0.15">
      <c r="A3" s="154" t="s">
        <v>553</v>
      </c>
      <c r="B3" s="159"/>
      <c r="C3" s="160"/>
      <c r="D3" s="161">
        <v>138725</v>
      </c>
      <c r="E3" s="162"/>
      <c r="F3" s="163">
        <v>85459</v>
      </c>
      <c r="G3" s="164"/>
      <c r="H3" s="165"/>
    </row>
    <row r="4" spans="1:8" x14ac:dyDescent="0.15">
      <c r="A4" s="166"/>
      <c r="B4" s="167"/>
      <c r="C4" s="168"/>
      <c r="D4" s="169">
        <v>49240</v>
      </c>
      <c r="E4" s="170"/>
      <c r="F4" s="171">
        <v>44378</v>
      </c>
      <c r="G4" s="172"/>
      <c r="H4" s="173"/>
    </row>
    <row r="5" spans="1:8" x14ac:dyDescent="0.15">
      <c r="A5" s="154" t="s">
        <v>555</v>
      </c>
      <c r="B5" s="159"/>
      <c r="C5" s="160"/>
      <c r="D5" s="161">
        <v>131456</v>
      </c>
      <c r="E5" s="162"/>
      <c r="F5" s="163">
        <v>83280</v>
      </c>
      <c r="G5" s="164"/>
      <c r="H5" s="165"/>
    </row>
    <row r="6" spans="1:8" x14ac:dyDescent="0.15">
      <c r="A6" s="166"/>
      <c r="B6" s="167"/>
      <c r="C6" s="168"/>
      <c r="D6" s="169">
        <v>72739</v>
      </c>
      <c r="E6" s="170"/>
      <c r="F6" s="171">
        <v>43123</v>
      </c>
      <c r="G6" s="172"/>
      <c r="H6" s="173"/>
    </row>
    <row r="7" spans="1:8" x14ac:dyDescent="0.15">
      <c r="A7" s="154" t="s">
        <v>556</v>
      </c>
      <c r="B7" s="159"/>
      <c r="C7" s="160"/>
      <c r="D7" s="161">
        <v>146697</v>
      </c>
      <c r="E7" s="162"/>
      <c r="F7" s="163">
        <v>88968</v>
      </c>
      <c r="G7" s="164"/>
      <c r="H7" s="165"/>
    </row>
    <row r="8" spans="1:8" x14ac:dyDescent="0.15">
      <c r="A8" s="166"/>
      <c r="B8" s="167"/>
      <c r="C8" s="168"/>
      <c r="D8" s="169">
        <v>80952</v>
      </c>
      <c r="E8" s="170"/>
      <c r="F8" s="171">
        <v>45482</v>
      </c>
      <c r="G8" s="172"/>
      <c r="H8" s="173"/>
    </row>
    <row r="9" spans="1:8" x14ac:dyDescent="0.15">
      <c r="A9" s="154" t="s">
        <v>557</v>
      </c>
      <c r="B9" s="159"/>
      <c r="C9" s="160"/>
      <c r="D9" s="161">
        <v>95935</v>
      </c>
      <c r="E9" s="162"/>
      <c r="F9" s="163">
        <v>85173</v>
      </c>
      <c r="G9" s="164"/>
      <c r="H9" s="165"/>
    </row>
    <row r="10" spans="1:8" x14ac:dyDescent="0.15">
      <c r="A10" s="166"/>
      <c r="B10" s="167"/>
      <c r="C10" s="168"/>
      <c r="D10" s="169">
        <v>49715</v>
      </c>
      <c r="E10" s="170"/>
      <c r="F10" s="171">
        <v>43913</v>
      </c>
      <c r="G10" s="172"/>
      <c r="H10" s="173"/>
    </row>
    <row r="11" spans="1:8" x14ac:dyDescent="0.15">
      <c r="A11" s="154" t="s">
        <v>558</v>
      </c>
      <c r="B11" s="159"/>
      <c r="C11" s="160"/>
      <c r="D11" s="161">
        <v>127339</v>
      </c>
      <c r="E11" s="162"/>
      <c r="F11" s="163">
        <v>94081</v>
      </c>
      <c r="G11" s="164"/>
      <c r="H11" s="165"/>
    </row>
    <row r="12" spans="1:8" x14ac:dyDescent="0.15">
      <c r="A12" s="166"/>
      <c r="B12" s="167"/>
      <c r="C12" s="174"/>
      <c r="D12" s="169">
        <v>80448</v>
      </c>
      <c r="E12" s="170"/>
      <c r="F12" s="171">
        <v>48949</v>
      </c>
      <c r="G12" s="172"/>
      <c r="H12" s="173"/>
    </row>
    <row r="13" spans="1:8" x14ac:dyDescent="0.15">
      <c r="A13" s="154"/>
      <c r="B13" s="159"/>
      <c r="C13" s="175"/>
      <c r="D13" s="176">
        <v>128030</v>
      </c>
      <c r="E13" s="177"/>
      <c r="F13" s="178">
        <v>87392</v>
      </c>
      <c r="G13" s="179"/>
      <c r="H13" s="165"/>
    </row>
    <row r="14" spans="1:8" x14ac:dyDescent="0.15">
      <c r="A14" s="166"/>
      <c r="B14" s="167"/>
      <c r="C14" s="168"/>
      <c r="D14" s="169">
        <v>66619</v>
      </c>
      <c r="E14" s="170"/>
      <c r="F14" s="171">
        <v>45169</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3.59</v>
      </c>
      <c r="C19" s="180">
        <f>ROUND(VALUE(SUBSTITUTE(実質収支比率等に係る経年分析!G$48,"▲","-")),2)</f>
        <v>2.86</v>
      </c>
      <c r="D19" s="180">
        <f>ROUND(VALUE(SUBSTITUTE(実質収支比率等に係る経年分析!H$48,"▲","-")),2)</f>
        <v>2.91</v>
      </c>
      <c r="E19" s="180">
        <f>ROUND(VALUE(SUBSTITUTE(実質収支比率等に係る経年分析!I$48,"▲","-")),2)</f>
        <v>2.12</v>
      </c>
      <c r="F19" s="180">
        <f>ROUND(VALUE(SUBSTITUTE(実質収支比率等に係る経年分析!J$48,"▲","-")),2)</f>
        <v>2.2799999999999998</v>
      </c>
    </row>
    <row r="20" spans="1:11" x14ac:dyDescent="0.15">
      <c r="A20" s="180" t="s">
        <v>54</v>
      </c>
      <c r="B20" s="180">
        <f>ROUND(VALUE(SUBSTITUTE(実質収支比率等に係る経年分析!F$47,"▲","-")),2)</f>
        <v>19.39</v>
      </c>
      <c r="C20" s="180">
        <f>ROUND(VALUE(SUBSTITUTE(実質収支比率等に係る経年分析!G$47,"▲","-")),2)</f>
        <v>20.53</v>
      </c>
      <c r="D20" s="180">
        <f>ROUND(VALUE(SUBSTITUTE(実質収支比率等に係る経年分析!H$47,"▲","-")),2)</f>
        <v>20.82</v>
      </c>
      <c r="E20" s="180">
        <f>ROUND(VALUE(SUBSTITUTE(実質収支比率等に係る経年分析!I$47,"▲","-")),2)</f>
        <v>21.11</v>
      </c>
      <c r="F20" s="180">
        <f>ROUND(VALUE(SUBSTITUTE(実質収支比率等に係る経年分析!J$47,"▲","-")),2)</f>
        <v>21.64</v>
      </c>
    </row>
    <row r="21" spans="1:11" x14ac:dyDescent="0.15">
      <c r="A21" s="180" t="s">
        <v>55</v>
      </c>
      <c r="B21" s="180">
        <f>IF(ISNUMBER(VALUE(SUBSTITUTE(実質収支比率等に係る経年分析!F$49,"▲","-"))),ROUND(VALUE(SUBSTITUTE(実質収支比率等に係る経年分析!F$49,"▲","-")),2),NA())</f>
        <v>9.17</v>
      </c>
      <c r="C21" s="180">
        <f>IF(ISNUMBER(VALUE(SUBSTITUTE(実質収支比率等に係る経年分析!G$49,"▲","-"))),ROUND(VALUE(SUBSTITUTE(実質収支比率等に係る経年分析!G$49,"▲","-")),2),NA())</f>
        <v>6.61</v>
      </c>
      <c r="D21" s="180">
        <f>IF(ISNUMBER(VALUE(SUBSTITUTE(実質収支比率等に係る経年分析!H$49,"▲","-"))),ROUND(VALUE(SUBSTITUTE(実質収支比率等に係る経年分析!H$49,"▲","-")),2),NA())</f>
        <v>5.3</v>
      </c>
      <c r="E21" s="180">
        <f>IF(ISNUMBER(VALUE(SUBSTITUTE(実質収支比率等に係る経年分析!I$49,"▲","-"))),ROUND(VALUE(SUBSTITUTE(実質収支比率等に係る経年分析!I$49,"▲","-")),2),NA())</f>
        <v>5.29</v>
      </c>
      <c r="F21" s="180">
        <f>IF(ISNUMBER(VALUE(SUBSTITUTE(実質収支比率等に係る経年分析!J$49,"▲","-"))),ROUND(VALUE(SUBSTITUTE(実質収支比率等に係る経年分析!J$49,"▲","-")),2),NA())</f>
        <v>7.09</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宅地開発事業特別会計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0.85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0.64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0.53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0.49</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0.73</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1.1399999999999999</v>
      </c>
    </row>
    <row r="33" spans="1:16" x14ac:dyDescent="0.15">
      <c r="A33" s="181" t="str">
        <f>IF(連結実質赤字比率に係る赤字・黒字の構成分析!C$37="",NA(),連結実質赤字比率に係る赤字・黒字の構成分析!C$37)</f>
        <v>交通船事業会計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1.35</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3.59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2.86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2.91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2.27</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6.07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5.55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5.52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5.74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6.37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7.49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7.79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8.25</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3163</v>
      </c>
      <c r="E42" s="182"/>
      <c r="F42" s="182"/>
      <c r="G42" s="182">
        <f>'実質公債費比率（分子）の構造'!L$52</f>
        <v>3244</v>
      </c>
      <c r="H42" s="182"/>
      <c r="I42" s="182"/>
      <c r="J42" s="182">
        <f>'実質公債費比率（分子）の構造'!M$52</f>
        <v>3253</v>
      </c>
      <c r="K42" s="182"/>
      <c r="L42" s="182"/>
      <c r="M42" s="182">
        <f>'実質公債費比率（分子）の構造'!N$52</f>
        <v>3212</v>
      </c>
      <c r="N42" s="182"/>
      <c r="O42" s="182"/>
      <c r="P42" s="182">
        <f>'実質公債費比率（分子）の構造'!O$52</f>
        <v>3120</v>
      </c>
    </row>
    <row r="43" spans="1:16" x14ac:dyDescent="0.15">
      <c r="A43" s="182" t="s">
        <v>63</v>
      </c>
      <c r="B43" s="182">
        <f>'実質公債費比率（分子）の構造'!K$51</f>
        <v>1</v>
      </c>
      <c r="C43" s="182"/>
      <c r="D43" s="182"/>
      <c r="E43" s="182">
        <f>'実質公債費比率（分子）の構造'!L$51</f>
        <v>0</v>
      </c>
      <c r="F43" s="182"/>
      <c r="G43" s="182"/>
      <c r="H43" s="182">
        <f>'実質公債費比率（分子）の構造'!M$51</f>
        <v>1</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79</v>
      </c>
      <c r="C44" s="182"/>
      <c r="D44" s="182"/>
      <c r="E44" s="182">
        <f>'実質公債費比率（分子）の構造'!L$50</f>
        <v>2</v>
      </c>
      <c r="F44" s="182"/>
      <c r="G44" s="182"/>
      <c r="H44" s="182">
        <f>'実質公債費比率（分子）の構造'!M$50</f>
        <v>2</v>
      </c>
      <c r="I44" s="182"/>
      <c r="J44" s="182"/>
      <c r="K44" s="182">
        <f>'実質公債費比率（分子）の構造'!N$50</f>
        <v>1</v>
      </c>
      <c r="L44" s="182"/>
      <c r="M44" s="182"/>
      <c r="N44" s="182">
        <f>'実質公債費比率（分子）の構造'!O$50</f>
        <v>1</v>
      </c>
      <c r="O44" s="182"/>
      <c r="P44" s="182"/>
    </row>
    <row r="45" spans="1:16" x14ac:dyDescent="0.15">
      <c r="A45" s="182" t="s">
        <v>65</v>
      </c>
      <c r="B45" s="182">
        <f>'実質公債費比率（分子）の構造'!K$49</f>
        <v>408</v>
      </c>
      <c r="C45" s="182"/>
      <c r="D45" s="182"/>
      <c r="E45" s="182">
        <f>'実質公債費比率（分子）の構造'!L$49</f>
        <v>408</v>
      </c>
      <c r="F45" s="182"/>
      <c r="G45" s="182"/>
      <c r="H45" s="182">
        <f>'実質公債費比率（分子）の構造'!M$49</f>
        <v>408</v>
      </c>
      <c r="I45" s="182"/>
      <c r="J45" s="182"/>
      <c r="K45" s="182">
        <f>'実質公債費比率（分子）の構造'!N$49</f>
        <v>305</v>
      </c>
      <c r="L45" s="182"/>
      <c r="M45" s="182"/>
      <c r="N45" s="182">
        <f>'実質公債費比率（分子）の構造'!O$49</f>
        <v>55</v>
      </c>
      <c r="O45" s="182"/>
      <c r="P45" s="182"/>
    </row>
    <row r="46" spans="1:16" x14ac:dyDescent="0.15">
      <c r="A46" s="182" t="s">
        <v>66</v>
      </c>
      <c r="B46" s="182">
        <f>'実質公債費比率（分子）の構造'!K$48</f>
        <v>358</v>
      </c>
      <c r="C46" s="182"/>
      <c r="D46" s="182"/>
      <c r="E46" s="182">
        <f>'実質公債費比率（分子）の構造'!L$48</f>
        <v>328</v>
      </c>
      <c r="F46" s="182"/>
      <c r="G46" s="182"/>
      <c r="H46" s="182">
        <f>'実質公債費比率（分子）の構造'!M$48</f>
        <v>323</v>
      </c>
      <c r="I46" s="182"/>
      <c r="J46" s="182"/>
      <c r="K46" s="182">
        <f>'実質公債費比率（分子）の構造'!N$48</f>
        <v>321</v>
      </c>
      <c r="L46" s="182"/>
      <c r="M46" s="182"/>
      <c r="N46" s="182">
        <f>'実質公債費比率（分子）の構造'!O$48</f>
        <v>351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3096</v>
      </c>
      <c r="C49" s="182"/>
      <c r="D49" s="182"/>
      <c r="E49" s="182">
        <f>'実質公債費比率（分子）の構造'!L$45</f>
        <v>3132</v>
      </c>
      <c r="F49" s="182"/>
      <c r="G49" s="182"/>
      <c r="H49" s="182">
        <f>'実質公債費比率（分子）の構造'!M$45</f>
        <v>3103</v>
      </c>
      <c r="I49" s="182"/>
      <c r="J49" s="182"/>
      <c r="K49" s="182">
        <f>'実質公債費比率（分子）の構造'!N$45</f>
        <v>3144</v>
      </c>
      <c r="L49" s="182"/>
      <c r="M49" s="182"/>
      <c r="N49" s="182">
        <f>'実質公債費比率（分子）の構造'!O$45</f>
        <v>3009</v>
      </c>
      <c r="O49" s="182"/>
      <c r="P49" s="182"/>
    </row>
    <row r="50" spans="1:16" x14ac:dyDescent="0.15">
      <c r="A50" s="182" t="s">
        <v>70</v>
      </c>
      <c r="B50" s="182" t="e">
        <f>NA()</f>
        <v>#N/A</v>
      </c>
      <c r="C50" s="182">
        <f>IF(ISNUMBER('実質公債費比率（分子）の構造'!K$53),'実質公債費比率（分子）の構造'!K$53,NA())</f>
        <v>779</v>
      </c>
      <c r="D50" s="182" t="e">
        <f>NA()</f>
        <v>#N/A</v>
      </c>
      <c r="E50" s="182" t="e">
        <f>NA()</f>
        <v>#N/A</v>
      </c>
      <c r="F50" s="182">
        <f>IF(ISNUMBER('実質公債費比率（分子）の構造'!L$53),'実質公債費比率（分子）の構造'!L$53,NA())</f>
        <v>626</v>
      </c>
      <c r="G50" s="182" t="e">
        <f>NA()</f>
        <v>#N/A</v>
      </c>
      <c r="H50" s="182" t="e">
        <f>NA()</f>
        <v>#N/A</v>
      </c>
      <c r="I50" s="182">
        <f>IF(ISNUMBER('実質公債費比率（分子）の構造'!M$53),'実質公債費比率（分子）の構造'!M$53,NA())</f>
        <v>584</v>
      </c>
      <c r="J50" s="182" t="e">
        <f>NA()</f>
        <v>#N/A</v>
      </c>
      <c r="K50" s="182" t="e">
        <f>NA()</f>
        <v>#N/A</v>
      </c>
      <c r="L50" s="182">
        <f>IF(ISNUMBER('実質公債費比率（分子）の構造'!N$53),'実質公債費比率（分子）の構造'!N$53,NA())</f>
        <v>559</v>
      </c>
      <c r="M50" s="182" t="e">
        <f>NA()</f>
        <v>#N/A</v>
      </c>
      <c r="N50" s="182" t="e">
        <f>NA()</f>
        <v>#N/A</v>
      </c>
      <c r="O50" s="182">
        <f>IF(ISNUMBER('実質公債費比率（分子）の構造'!O$53),'実質公債費比率（分子）の構造'!O$53,NA())</f>
        <v>296</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25709</v>
      </c>
      <c r="E56" s="181"/>
      <c r="F56" s="181"/>
      <c r="G56" s="181">
        <f>'将来負担比率（分子）の構造'!J$52</f>
        <v>25346</v>
      </c>
      <c r="H56" s="181"/>
      <c r="I56" s="181"/>
      <c r="J56" s="181">
        <f>'将来負担比率（分子）の構造'!K$52</f>
        <v>25025</v>
      </c>
      <c r="K56" s="181"/>
      <c r="L56" s="181"/>
      <c r="M56" s="181">
        <f>'将来負担比率（分子）の構造'!L$52</f>
        <v>24368</v>
      </c>
      <c r="N56" s="181"/>
      <c r="O56" s="181"/>
      <c r="P56" s="181">
        <f>'将来負担比率（分子）の構造'!M$52</f>
        <v>23497</v>
      </c>
    </row>
    <row r="57" spans="1:16" x14ac:dyDescent="0.15">
      <c r="A57" s="181" t="s">
        <v>41</v>
      </c>
      <c r="B57" s="181"/>
      <c r="C57" s="181"/>
      <c r="D57" s="181">
        <f>'将来負担比率（分子）の構造'!I$51</f>
        <v>927</v>
      </c>
      <c r="E57" s="181"/>
      <c r="F57" s="181"/>
      <c r="G57" s="181">
        <f>'将来負担比率（分子）の構造'!J$51</f>
        <v>833</v>
      </c>
      <c r="H57" s="181"/>
      <c r="I57" s="181"/>
      <c r="J57" s="181">
        <f>'将来負担比率（分子）の構造'!K$51</f>
        <v>731</v>
      </c>
      <c r="K57" s="181"/>
      <c r="L57" s="181"/>
      <c r="M57" s="181">
        <f>'将来負担比率（分子）の構造'!L$51</f>
        <v>706</v>
      </c>
      <c r="N57" s="181"/>
      <c r="O57" s="181"/>
      <c r="P57" s="181">
        <f>'将来負担比率（分子）の構造'!M$51</f>
        <v>703</v>
      </c>
    </row>
    <row r="58" spans="1:16" x14ac:dyDescent="0.15">
      <c r="A58" s="181" t="s">
        <v>40</v>
      </c>
      <c r="B58" s="181"/>
      <c r="C58" s="181"/>
      <c r="D58" s="181">
        <f>'将来負担比率（分子）の構造'!I$50</f>
        <v>12289</v>
      </c>
      <c r="E58" s="181"/>
      <c r="F58" s="181"/>
      <c r="G58" s="181">
        <f>'将来負担比率（分子）の構造'!J$50</f>
        <v>13142</v>
      </c>
      <c r="H58" s="181"/>
      <c r="I58" s="181"/>
      <c r="J58" s="181">
        <f>'将来負担比率（分子）の構造'!K$50</f>
        <v>13574</v>
      </c>
      <c r="K58" s="181"/>
      <c r="L58" s="181"/>
      <c r="M58" s="181">
        <f>'将来負担比率（分子）の構造'!L$50</f>
        <v>13141</v>
      </c>
      <c r="N58" s="181"/>
      <c r="O58" s="181"/>
      <c r="P58" s="181">
        <f>'将来負担比率（分子）の構造'!M$50</f>
        <v>12555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18</v>
      </c>
      <c r="C61" s="181"/>
      <c r="D61" s="181"/>
      <c r="E61" s="181">
        <f>'将来負担比率（分子）の構造'!J$46</f>
        <v>17</v>
      </c>
      <c r="F61" s="181"/>
      <c r="G61" s="181"/>
      <c r="H61" s="181">
        <f>'将来負担比率（分子）の構造'!K$46</f>
        <v>110</v>
      </c>
      <c r="I61" s="181"/>
      <c r="J61" s="181"/>
      <c r="K61" s="181">
        <f>'将来負担比率（分子）の構造'!L$46</f>
        <v>14</v>
      </c>
      <c r="L61" s="181"/>
      <c r="M61" s="181"/>
      <c r="N61" s="181">
        <f>'将来負担比率（分子）の構造'!M$46</f>
        <v>13</v>
      </c>
      <c r="O61" s="181"/>
      <c r="P61" s="181"/>
    </row>
    <row r="62" spans="1:16" x14ac:dyDescent="0.15">
      <c r="A62" s="181" t="s">
        <v>34</v>
      </c>
      <c r="B62" s="181">
        <f>'将来負担比率（分子）の構造'!I$45</f>
        <v>3487</v>
      </c>
      <c r="C62" s="181"/>
      <c r="D62" s="181"/>
      <c r="E62" s="181">
        <f>'将来負担比率（分子）の構造'!J$45</f>
        <v>3462</v>
      </c>
      <c r="F62" s="181"/>
      <c r="G62" s="181"/>
      <c r="H62" s="181">
        <f>'将来負担比率（分子）の構造'!K$45</f>
        <v>3481</v>
      </c>
      <c r="I62" s="181"/>
      <c r="J62" s="181"/>
      <c r="K62" s="181">
        <f>'将来負担比率（分子）の構造'!L$45</f>
        <v>3273</v>
      </c>
      <c r="L62" s="181"/>
      <c r="M62" s="181"/>
      <c r="N62" s="181">
        <f>'将来負担比率（分子）の構造'!M$45</f>
        <v>3184</v>
      </c>
      <c r="O62" s="181"/>
      <c r="P62" s="181"/>
    </row>
    <row r="63" spans="1:16" x14ac:dyDescent="0.15">
      <c r="A63" s="181" t="s">
        <v>33</v>
      </c>
      <c r="B63" s="181">
        <f>'将来負担比率（分子）の構造'!I$44</f>
        <v>1149</v>
      </c>
      <c r="C63" s="181"/>
      <c r="D63" s="181"/>
      <c r="E63" s="181">
        <f>'将来負担比率（分子）の構造'!J$44</f>
        <v>754</v>
      </c>
      <c r="F63" s="181"/>
      <c r="G63" s="181"/>
      <c r="H63" s="181">
        <f>'将来負担比率（分子）の構造'!K$44</f>
        <v>589</v>
      </c>
      <c r="I63" s="181"/>
      <c r="J63" s="181"/>
      <c r="K63" s="181">
        <f>'将来負担比率（分子）の構造'!L$44</f>
        <v>816</v>
      </c>
      <c r="L63" s="181"/>
      <c r="M63" s="181"/>
      <c r="N63" s="181">
        <f>'将来負担比率（分子）の構造'!M$44</f>
        <v>770</v>
      </c>
      <c r="O63" s="181"/>
      <c r="P63" s="181"/>
    </row>
    <row r="64" spans="1:16" x14ac:dyDescent="0.15">
      <c r="A64" s="181" t="s">
        <v>32</v>
      </c>
      <c r="B64" s="181">
        <f>'将来負担比率（分子）の構造'!I$43</f>
        <v>3692</v>
      </c>
      <c r="C64" s="181"/>
      <c r="D64" s="181"/>
      <c r="E64" s="181">
        <f>'将来負担比率（分子）の構造'!J$43</f>
        <v>3598</v>
      </c>
      <c r="F64" s="181"/>
      <c r="G64" s="181"/>
      <c r="H64" s="181">
        <f>'将来負担比率（分子）の構造'!K$43</f>
        <v>3445</v>
      </c>
      <c r="I64" s="181"/>
      <c r="J64" s="181"/>
      <c r="K64" s="181">
        <f>'将来負担比率（分子）の構造'!L$43</f>
        <v>3162</v>
      </c>
      <c r="L64" s="181"/>
      <c r="M64" s="181"/>
      <c r="N64" s="181">
        <f>'将来負担比率（分子）の構造'!M$43</f>
        <v>3049</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28720</v>
      </c>
      <c r="C66" s="181"/>
      <c r="D66" s="181"/>
      <c r="E66" s="181">
        <f>'将来負担比率（分子）の構造'!J$41</f>
        <v>28336</v>
      </c>
      <c r="F66" s="181"/>
      <c r="G66" s="181"/>
      <c r="H66" s="181">
        <f>'将来負担比率（分子）の構造'!K$41</f>
        <v>28016</v>
      </c>
      <c r="I66" s="181"/>
      <c r="J66" s="181"/>
      <c r="K66" s="181">
        <f>'将来負担比率（分子）の構造'!L$41</f>
        <v>26734</v>
      </c>
      <c r="L66" s="181"/>
      <c r="M66" s="181"/>
      <c r="N66" s="181">
        <f>'将来負担比率（分子）の構造'!M$41</f>
        <v>26021</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2804</v>
      </c>
      <c r="C72" s="185">
        <f>基金残高に係る経年分析!G55</f>
        <v>2809</v>
      </c>
      <c r="D72" s="185">
        <f>基金残高に係る経年分析!H55</f>
        <v>2813</v>
      </c>
    </row>
    <row r="73" spans="1:16" x14ac:dyDescent="0.15">
      <c r="A73" s="184" t="s">
        <v>77</v>
      </c>
      <c r="B73" s="185">
        <f>基金残高に係る経年分析!F56</f>
        <v>3045</v>
      </c>
      <c r="C73" s="185">
        <f>基金残高に係る経年分析!G56</f>
        <v>3206</v>
      </c>
      <c r="D73" s="185">
        <f>基金残高に係る経年分析!H56</f>
        <v>2633</v>
      </c>
    </row>
    <row r="74" spans="1:16" x14ac:dyDescent="0.15">
      <c r="A74" s="184" t="s">
        <v>78</v>
      </c>
      <c r="B74" s="185">
        <f>基金残高に係る経年分析!F57</f>
        <v>6766</v>
      </c>
      <c r="C74" s="185">
        <f>基金残高に係る経年分析!G57</f>
        <v>6134</v>
      </c>
      <c r="D74" s="185">
        <f>基金残高に係る経年分析!H57</f>
        <v>6025</v>
      </c>
    </row>
  </sheetData>
  <sheetProtection algorithmName="SHA-512" hashValue="+EXIUXmFRHk/uD98u2MdpnYebb7/6gjKNdDpnkV5AfQb6j4REFdNW8xMNIgqIF5Ts31rGCKRISaUBYkgYMIUTA==" saltValue="QKadOvJmH51d8g+zvJt8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208</v>
      </c>
      <c r="DI1" s="622"/>
      <c r="DJ1" s="622"/>
      <c r="DK1" s="622"/>
      <c r="DL1" s="622"/>
      <c r="DM1" s="622"/>
      <c r="DN1" s="623"/>
      <c r="DO1" s="226"/>
      <c r="DP1" s="621" t="s">
        <v>209</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211</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212</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213</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214</v>
      </c>
      <c r="S4" s="625"/>
      <c r="T4" s="625"/>
      <c r="U4" s="625"/>
      <c r="V4" s="625"/>
      <c r="W4" s="625"/>
      <c r="X4" s="625"/>
      <c r="Y4" s="626"/>
      <c r="Z4" s="624" t="s">
        <v>215</v>
      </c>
      <c r="AA4" s="625"/>
      <c r="AB4" s="625"/>
      <c r="AC4" s="626"/>
      <c r="AD4" s="624" t="s">
        <v>216</v>
      </c>
      <c r="AE4" s="625"/>
      <c r="AF4" s="625"/>
      <c r="AG4" s="625"/>
      <c r="AH4" s="625"/>
      <c r="AI4" s="625"/>
      <c r="AJ4" s="625"/>
      <c r="AK4" s="626"/>
      <c r="AL4" s="624" t="s">
        <v>215</v>
      </c>
      <c r="AM4" s="625"/>
      <c r="AN4" s="625"/>
      <c r="AO4" s="626"/>
      <c r="AP4" s="630" t="s">
        <v>217</v>
      </c>
      <c r="AQ4" s="630"/>
      <c r="AR4" s="630"/>
      <c r="AS4" s="630"/>
      <c r="AT4" s="630"/>
      <c r="AU4" s="630"/>
      <c r="AV4" s="630"/>
      <c r="AW4" s="630"/>
      <c r="AX4" s="630"/>
      <c r="AY4" s="630"/>
      <c r="AZ4" s="630"/>
      <c r="BA4" s="630"/>
      <c r="BB4" s="630"/>
      <c r="BC4" s="630"/>
      <c r="BD4" s="630"/>
      <c r="BE4" s="630"/>
      <c r="BF4" s="630"/>
      <c r="BG4" s="630" t="s">
        <v>218</v>
      </c>
      <c r="BH4" s="630"/>
      <c r="BI4" s="630"/>
      <c r="BJ4" s="630"/>
      <c r="BK4" s="630"/>
      <c r="BL4" s="630"/>
      <c r="BM4" s="630"/>
      <c r="BN4" s="630"/>
      <c r="BO4" s="630" t="s">
        <v>215</v>
      </c>
      <c r="BP4" s="630"/>
      <c r="BQ4" s="630"/>
      <c r="BR4" s="630"/>
      <c r="BS4" s="630" t="s">
        <v>219</v>
      </c>
      <c r="BT4" s="630"/>
      <c r="BU4" s="630"/>
      <c r="BV4" s="630"/>
      <c r="BW4" s="630"/>
      <c r="BX4" s="630"/>
      <c r="BY4" s="630"/>
      <c r="BZ4" s="630"/>
      <c r="CA4" s="630"/>
      <c r="CB4" s="630"/>
      <c r="CD4" s="627" t="s">
        <v>220</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221</v>
      </c>
      <c r="C5" s="632"/>
      <c r="D5" s="632"/>
      <c r="E5" s="632"/>
      <c r="F5" s="632"/>
      <c r="G5" s="632"/>
      <c r="H5" s="632"/>
      <c r="I5" s="632"/>
      <c r="J5" s="632"/>
      <c r="K5" s="632"/>
      <c r="L5" s="632"/>
      <c r="M5" s="632"/>
      <c r="N5" s="632"/>
      <c r="O5" s="632"/>
      <c r="P5" s="632"/>
      <c r="Q5" s="633"/>
      <c r="R5" s="634">
        <v>2806128</v>
      </c>
      <c r="S5" s="635"/>
      <c r="T5" s="635"/>
      <c r="U5" s="635"/>
      <c r="V5" s="635"/>
      <c r="W5" s="635"/>
      <c r="X5" s="635"/>
      <c r="Y5" s="636"/>
      <c r="Z5" s="637">
        <v>10.8</v>
      </c>
      <c r="AA5" s="637"/>
      <c r="AB5" s="637"/>
      <c r="AC5" s="637"/>
      <c r="AD5" s="638">
        <v>2758978</v>
      </c>
      <c r="AE5" s="638"/>
      <c r="AF5" s="638"/>
      <c r="AG5" s="638"/>
      <c r="AH5" s="638"/>
      <c r="AI5" s="638"/>
      <c r="AJ5" s="638"/>
      <c r="AK5" s="638"/>
      <c r="AL5" s="639">
        <v>21.6</v>
      </c>
      <c r="AM5" s="640"/>
      <c r="AN5" s="640"/>
      <c r="AO5" s="641"/>
      <c r="AP5" s="631" t="s">
        <v>222</v>
      </c>
      <c r="AQ5" s="632"/>
      <c r="AR5" s="632"/>
      <c r="AS5" s="632"/>
      <c r="AT5" s="632"/>
      <c r="AU5" s="632"/>
      <c r="AV5" s="632"/>
      <c r="AW5" s="632"/>
      <c r="AX5" s="632"/>
      <c r="AY5" s="632"/>
      <c r="AZ5" s="632"/>
      <c r="BA5" s="632"/>
      <c r="BB5" s="632"/>
      <c r="BC5" s="632"/>
      <c r="BD5" s="632"/>
      <c r="BE5" s="632"/>
      <c r="BF5" s="633"/>
      <c r="BG5" s="645">
        <v>2730549</v>
      </c>
      <c r="BH5" s="646"/>
      <c r="BI5" s="646"/>
      <c r="BJ5" s="646"/>
      <c r="BK5" s="646"/>
      <c r="BL5" s="646"/>
      <c r="BM5" s="646"/>
      <c r="BN5" s="647"/>
      <c r="BO5" s="648">
        <v>97.3</v>
      </c>
      <c r="BP5" s="648"/>
      <c r="BQ5" s="648"/>
      <c r="BR5" s="648"/>
      <c r="BS5" s="649">
        <v>18462</v>
      </c>
      <c r="BT5" s="649"/>
      <c r="BU5" s="649"/>
      <c r="BV5" s="649"/>
      <c r="BW5" s="649"/>
      <c r="BX5" s="649"/>
      <c r="BY5" s="649"/>
      <c r="BZ5" s="649"/>
      <c r="CA5" s="649"/>
      <c r="CB5" s="653"/>
      <c r="CD5" s="627" t="s">
        <v>217</v>
      </c>
      <c r="CE5" s="628"/>
      <c r="CF5" s="628"/>
      <c r="CG5" s="628"/>
      <c r="CH5" s="628"/>
      <c r="CI5" s="628"/>
      <c r="CJ5" s="628"/>
      <c r="CK5" s="628"/>
      <c r="CL5" s="628"/>
      <c r="CM5" s="628"/>
      <c r="CN5" s="628"/>
      <c r="CO5" s="628"/>
      <c r="CP5" s="628"/>
      <c r="CQ5" s="629"/>
      <c r="CR5" s="627" t="s">
        <v>223</v>
      </c>
      <c r="CS5" s="628"/>
      <c r="CT5" s="628"/>
      <c r="CU5" s="628"/>
      <c r="CV5" s="628"/>
      <c r="CW5" s="628"/>
      <c r="CX5" s="628"/>
      <c r="CY5" s="629"/>
      <c r="CZ5" s="627" t="s">
        <v>215</v>
      </c>
      <c r="DA5" s="628"/>
      <c r="DB5" s="628"/>
      <c r="DC5" s="629"/>
      <c r="DD5" s="627" t="s">
        <v>224</v>
      </c>
      <c r="DE5" s="628"/>
      <c r="DF5" s="628"/>
      <c r="DG5" s="628"/>
      <c r="DH5" s="628"/>
      <c r="DI5" s="628"/>
      <c r="DJ5" s="628"/>
      <c r="DK5" s="628"/>
      <c r="DL5" s="628"/>
      <c r="DM5" s="628"/>
      <c r="DN5" s="628"/>
      <c r="DO5" s="628"/>
      <c r="DP5" s="629"/>
      <c r="DQ5" s="627" t="s">
        <v>225</v>
      </c>
      <c r="DR5" s="628"/>
      <c r="DS5" s="628"/>
      <c r="DT5" s="628"/>
      <c r="DU5" s="628"/>
      <c r="DV5" s="628"/>
      <c r="DW5" s="628"/>
      <c r="DX5" s="628"/>
      <c r="DY5" s="628"/>
      <c r="DZ5" s="628"/>
      <c r="EA5" s="628"/>
      <c r="EB5" s="628"/>
      <c r="EC5" s="629"/>
    </row>
    <row r="6" spans="2:143" ht="11.25" customHeight="1" x14ac:dyDescent="0.15">
      <c r="B6" s="642" t="s">
        <v>226</v>
      </c>
      <c r="C6" s="643"/>
      <c r="D6" s="643"/>
      <c r="E6" s="643"/>
      <c r="F6" s="643"/>
      <c r="G6" s="643"/>
      <c r="H6" s="643"/>
      <c r="I6" s="643"/>
      <c r="J6" s="643"/>
      <c r="K6" s="643"/>
      <c r="L6" s="643"/>
      <c r="M6" s="643"/>
      <c r="N6" s="643"/>
      <c r="O6" s="643"/>
      <c r="P6" s="643"/>
      <c r="Q6" s="644"/>
      <c r="R6" s="645">
        <v>202518</v>
      </c>
      <c r="S6" s="646"/>
      <c r="T6" s="646"/>
      <c r="U6" s="646"/>
      <c r="V6" s="646"/>
      <c r="W6" s="646"/>
      <c r="X6" s="646"/>
      <c r="Y6" s="647"/>
      <c r="Z6" s="648">
        <v>0.8</v>
      </c>
      <c r="AA6" s="648"/>
      <c r="AB6" s="648"/>
      <c r="AC6" s="648"/>
      <c r="AD6" s="649">
        <v>202518</v>
      </c>
      <c r="AE6" s="649"/>
      <c r="AF6" s="649"/>
      <c r="AG6" s="649"/>
      <c r="AH6" s="649"/>
      <c r="AI6" s="649"/>
      <c r="AJ6" s="649"/>
      <c r="AK6" s="649"/>
      <c r="AL6" s="650">
        <v>1.6</v>
      </c>
      <c r="AM6" s="651"/>
      <c r="AN6" s="651"/>
      <c r="AO6" s="652"/>
      <c r="AP6" s="642" t="s">
        <v>227</v>
      </c>
      <c r="AQ6" s="643"/>
      <c r="AR6" s="643"/>
      <c r="AS6" s="643"/>
      <c r="AT6" s="643"/>
      <c r="AU6" s="643"/>
      <c r="AV6" s="643"/>
      <c r="AW6" s="643"/>
      <c r="AX6" s="643"/>
      <c r="AY6" s="643"/>
      <c r="AZ6" s="643"/>
      <c r="BA6" s="643"/>
      <c r="BB6" s="643"/>
      <c r="BC6" s="643"/>
      <c r="BD6" s="643"/>
      <c r="BE6" s="643"/>
      <c r="BF6" s="644"/>
      <c r="BG6" s="645">
        <v>2730549</v>
      </c>
      <c r="BH6" s="646"/>
      <c r="BI6" s="646"/>
      <c r="BJ6" s="646"/>
      <c r="BK6" s="646"/>
      <c r="BL6" s="646"/>
      <c r="BM6" s="646"/>
      <c r="BN6" s="647"/>
      <c r="BO6" s="648">
        <v>97.3</v>
      </c>
      <c r="BP6" s="648"/>
      <c r="BQ6" s="648"/>
      <c r="BR6" s="648"/>
      <c r="BS6" s="649">
        <v>18462</v>
      </c>
      <c r="BT6" s="649"/>
      <c r="BU6" s="649"/>
      <c r="BV6" s="649"/>
      <c r="BW6" s="649"/>
      <c r="BX6" s="649"/>
      <c r="BY6" s="649"/>
      <c r="BZ6" s="649"/>
      <c r="CA6" s="649"/>
      <c r="CB6" s="653"/>
      <c r="CD6" s="656" t="s">
        <v>228</v>
      </c>
      <c r="CE6" s="657"/>
      <c r="CF6" s="657"/>
      <c r="CG6" s="657"/>
      <c r="CH6" s="657"/>
      <c r="CI6" s="657"/>
      <c r="CJ6" s="657"/>
      <c r="CK6" s="657"/>
      <c r="CL6" s="657"/>
      <c r="CM6" s="657"/>
      <c r="CN6" s="657"/>
      <c r="CO6" s="657"/>
      <c r="CP6" s="657"/>
      <c r="CQ6" s="658"/>
      <c r="CR6" s="645">
        <v>176220</v>
      </c>
      <c r="CS6" s="646"/>
      <c r="CT6" s="646"/>
      <c r="CU6" s="646"/>
      <c r="CV6" s="646"/>
      <c r="CW6" s="646"/>
      <c r="CX6" s="646"/>
      <c r="CY6" s="647"/>
      <c r="CZ6" s="639">
        <v>0.7</v>
      </c>
      <c r="DA6" s="640"/>
      <c r="DB6" s="640"/>
      <c r="DC6" s="659"/>
      <c r="DD6" s="654" t="s">
        <v>127</v>
      </c>
      <c r="DE6" s="646"/>
      <c r="DF6" s="646"/>
      <c r="DG6" s="646"/>
      <c r="DH6" s="646"/>
      <c r="DI6" s="646"/>
      <c r="DJ6" s="646"/>
      <c r="DK6" s="646"/>
      <c r="DL6" s="646"/>
      <c r="DM6" s="646"/>
      <c r="DN6" s="646"/>
      <c r="DO6" s="646"/>
      <c r="DP6" s="647"/>
      <c r="DQ6" s="654">
        <v>176220</v>
      </c>
      <c r="DR6" s="646"/>
      <c r="DS6" s="646"/>
      <c r="DT6" s="646"/>
      <c r="DU6" s="646"/>
      <c r="DV6" s="646"/>
      <c r="DW6" s="646"/>
      <c r="DX6" s="646"/>
      <c r="DY6" s="646"/>
      <c r="DZ6" s="646"/>
      <c r="EA6" s="646"/>
      <c r="EB6" s="646"/>
      <c r="EC6" s="655"/>
    </row>
    <row r="7" spans="2:143" ht="11.25" customHeight="1" x14ac:dyDescent="0.15">
      <c r="B7" s="642" t="s">
        <v>229</v>
      </c>
      <c r="C7" s="643"/>
      <c r="D7" s="643"/>
      <c r="E7" s="643"/>
      <c r="F7" s="643"/>
      <c r="G7" s="643"/>
      <c r="H7" s="643"/>
      <c r="I7" s="643"/>
      <c r="J7" s="643"/>
      <c r="K7" s="643"/>
      <c r="L7" s="643"/>
      <c r="M7" s="643"/>
      <c r="N7" s="643"/>
      <c r="O7" s="643"/>
      <c r="P7" s="643"/>
      <c r="Q7" s="644"/>
      <c r="R7" s="645">
        <v>1563</v>
      </c>
      <c r="S7" s="646"/>
      <c r="T7" s="646"/>
      <c r="U7" s="646"/>
      <c r="V7" s="646"/>
      <c r="W7" s="646"/>
      <c r="X7" s="646"/>
      <c r="Y7" s="647"/>
      <c r="Z7" s="648">
        <v>0</v>
      </c>
      <c r="AA7" s="648"/>
      <c r="AB7" s="648"/>
      <c r="AC7" s="648"/>
      <c r="AD7" s="649">
        <v>1563</v>
      </c>
      <c r="AE7" s="649"/>
      <c r="AF7" s="649"/>
      <c r="AG7" s="649"/>
      <c r="AH7" s="649"/>
      <c r="AI7" s="649"/>
      <c r="AJ7" s="649"/>
      <c r="AK7" s="649"/>
      <c r="AL7" s="650">
        <v>0</v>
      </c>
      <c r="AM7" s="651"/>
      <c r="AN7" s="651"/>
      <c r="AO7" s="652"/>
      <c r="AP7" s="642" t="s">
        <v>230</v>
      </c>
      <c r="AQ7" s="643"/>
      <c r="AR7" s="643"/>
      <c r="AS7" s="643"/>
      <c r="AT7" s="643"/>
      <c r="AU7" s="643"/>
      <c r="AV7" s="643"/>
      <c r="AW7" s="643"/>
      <c r="AX7" s="643"/>
      <c r="AY7" s="643"/>
      <c r="AZ7" s="643"/>
      <c r="BA7" s="643"/>
      <c r="BB7" s="643"/>
      <c r="BC7" s="643"/>
      <c r="BD7" s="643"/>
      <c r="BE7" s="643"/>
      <c r="BF7" s="644"/>
      <c r="BG7" s="645">
        <v>1153747</v>
      </c>
      <c r="BH7" s="646"/>
      <c r="BI7" s="646"/>
      <c r="BJ7" s="646"/>
      <c r="BK7" s="646"/>
      <c r="BL7" s="646"/>
      <c r="BM7" s="646"/>
      <c r="BN7" s="647"/>
      <c r="BO7" s="648">
        <v>41.1</v>
      </c>
      <c r="BP7" s="648"/>
      <c r="BQ7" s="648"/>
      <c r="BR7" s="648"/>
      <c r="BS7" s="649">
        <v>18462</v>
      </c>
      <c r="BT7" s="649"/>
      <c r="BU7" s="649"/>
      <c r="BV7" s="649"/>
      <c r="BW7" s="649"/>
      <c r="BX7" s="649"/>
      <c r="BY7" s="649"/>
      <c r="BZ7" s="649"/>
      <c r="CA7" s="649"/>
      <c r="CB7" s="653"/>
      <c r="CD7" s="660" t="s">
        <v>231</v>
      </c>
      <c r="CE7" s="661"/>
      <c r="CF7" s="661"/>
      <c r="CG7" s="661"/>
      <c r="CH7" s="661"/>
      <c r="CI7" s="661"/>
      <c r="CJ7" s="661"/>
      <c r="CK7" s="661"/>
      <c r="CL7" s="661"/>
      <c r="CM7" s="661"/>
      <c r="CN7" s="661"/>
      <c r="CO7" s="661"/>
      <c r="CP7" s="661"/>
      <c r="CQ7" s="662"/>
      <c r="CR7" s="645">
        <v>3838911</v>
      </c>
      <c r="CS7" s="646"/>
      <c r="CT7" s="646"/>
      <c r="CU7" s="646"/>
      <c r="CV7" s="646"/>
      <c r="CW7" s="646"/>
      <c r="CX7" s="646"/>
      <c r="CY7" s="647"/>
      <c r="CZ7" s="648">
        <v>15.3</v>
      </c>
      <c r="DA7" s="648"/>
      <c r="DB7" s="648"/>
      <c r="DC7" s="648"/>
      <c r="DD7" s="654">
        <v>463827</v>
      </c>
      <c r="DE7" s="646"/>
      <c r="DF7" s="646"/>
      <c r="DG7" s="646"/>
      <c r="DH7" s="646"/>
      <c r="DI7" s="646"/>
      <c r="DJ7" s="646"/>
      <c r="DK7" s="646"/>
      <c r="DL7" s="646"/>
      <c r="DM7" s="646"/>
      <c r="DN7" s="646"/>
      <c r="DO7" s="646"/>
      <c r="DP7" s="647"/>
      <c r="DQ7" s="654">
        <v>2005509</v>
      </c>
      <c r="DR7" s="646"/>
      <c r="DS7" s="646"/>
      <c r="DT7" s="646"/>
      <c r="DU7" s="646"/>
      <c r="DV7" s="646"/>
      <c r="DW7" s="646"/>
      <c r="DX7" s="646"/>
      <c r="DY7" s="646"/>
      <c r="DZ7" s="646"/>
      <c r="EA7" s="646"/>
      <c r="EB7" s="646"/>
      <c r="EC7" s="655"/>
    </row>
    <row r="8" spans="2:143" ht="11.25" customHeight="1" x14ac:dyDescent="0.15">
      <c r="B8" s="642" t="s">
        <v>232</v>
      </c>
      <c r="C8" s="643"/>
      <c r="D8" s="643"/>
      <c r="E8" s="643"/>
      <c r="F8" s="643"/>
      <c r="G8" s="643"/>
      <c r="H8" s="643"/>
      <c r="I8" s="643"/>
      <c r="J8" s="643"/>
      <c r="K8" s="643"/>
      <c r="L8" s="643"/>
      <c r="M8" s="643"/>
      <c r="N8" s="643"/>
      <c r="O8" s="643"/>
      <c r="P8" s="643"/>
      <c r="Q8" s="644"/>
      <c r="R8" s="645">
        <v>7137</v>
      </c>
      <c r="S8" s="646"/>
      <c r="T8" s="646"/>
      <c r="U8" s="646"/>
      <c r="V8" s="646"/>
      <c r="W8" s="646"/>
      <c r="X8" s="646"/>
      <c r="Y8" s="647"/>
      <c r="Z8" s="648">
        <v>0</v>
      </c>
      <c r="AA8" s="648"/>
      <c r="AB8" s="648"/>
      <c r="AC8" s="648"/>
      <c r="AD8" s="649">
        <v>7137</v>
      </c>
      <c r="AE8" s="649"/>
      <c r="AF8" s="649"/>
      <c r="AG8" s="649"/>
      <c r="AH8" s="649"/>
      <c r="AI8" s="649"/>
      <c r="AJ8" s="649"/>
      <c r="AK8" s="649"/>
      <c r="AL8" s="650">
        <v>0.1</v>
      </c>
      <c r="AM8" s="651"/>
      <c r="AN8" s="651"/>
      <c r="AO8" s="652"/>
      <c r="AP8" s="642" t="s">
        <v>233</v>
      </c>
      <c r="AQ8" s="643"/>
      <c r="AR8" s="643"/>
      <c r="AS8" s="643"/>
      <c r="AT8" s="643"/>
      <c r="AU8" s="643"/>
      <c r="AV8" s="643"/>
      <c r="AW8" s="643"/>
      <c r="AX8" s="643"/>
      <c r="AY8" s="643"/>
      <c r="AZ8" s="643"/>
      <c r="BA8" s="643"/>
      <c r="BB8" s="643"/>
      <c r="BC8" s="643"/>
      <c r="BD8" s="643"/>
      <c r="BE8" s="643"/>
      <c r="BF8" s="644"/>
      <c r="BG8" s="645">
        <v>49165</v>
      </c>
      <c r="BH8" s="646"/>
      <c r="BI8" s="646"/>
      <c r="BJ8" s="646"/>
      <c r="BK8" s="646"/>
      <c r="BL8" s="646"/>
      <c r="BM8" s="646"/>
      <c r="BN8" s="647"/>
      <c r="BO8" s="648">
        <v>1.8</v>
      </c>
      <c r="BP8" s="648"/>
      <c r="BQ8" s="648"/>
      <c r="BR8" s="648"/>
      <c r="BS8" s="654" t="s">
        <v>127</v>
      </c>
      <c r="BT8" s="646"/>
      <c r="BU8" s="646"/>
      <c r="BV8" s="646"/>
      <c r="BW8" s="646"/>
      <c r="BX8" s="646"/>
      <c r="BY8" s="646"/>
      <c r="BZ8" s="646"/>
      <c r="CA8" s="646"/>
      <c r="CB8" s="655"/>
      <c r="CD8" s="660" t="s">
        <v>234</v>
      </c>
      <c r="CE8" s="661"/>
      <c r="CF8" s="661"/>
      <c r="CG8" s="661"/>
      <c r="CH8" s="661"/>
      <c r="CI8" s="661"/>
      <c r="CJ8" s="661"/>
      <c r="CK8" s="661"/>
      <c r="CL8" s="661"/>
      <c r="CM8" s="661"/>
      <c r="CN8" s="661"/>
      <c r="CO8" s="661"/>
      <c r="CP8" s="661"/>
      <c r="CQ8" s="662"/>
      <c r="CR8" s="645">
        <v>6814887</v>
      </c>
      <c r="CS8" s="646"/>
      <c r="CT8" s="646"/>
      <c r="CU8" s="646"/>
      <c r="CV8" s="646"/>
      <c r="CW8" s="646"/>
      <c r="CX8" s="646"/>
      <c r="CY8" s="647"/>
      <c r="CZ8" s="648">
        <v>27.1</v>
      </c>
      <c r="DA8" s="648"/>
      <c r="DB8" s="648"/>
      <c r="DC8" s="648"/>
      <c r="DD8" s="654">
        <v>13872</v>
      </c>
      <c r="DE8" s="646"/>
      <c r="DF8" s="646"/>
      <c r="DG8" s="646"/>
      <c r="DH8" s="646"/>
      <c r="DI8" s="646"/>
      <c r="DJ8" s="646"/>
      <c r="DK8" s="646"/>
      <c r="DL8" s="646"/>
      <c r="DM8" s="646"/>
      <c r="DN8" s="646"/>
      <c r="DO8" s="646"/>
      <c r="DP8" s="647"/>
      <c r="DQ8" s="654">
        <v>3342542</v>
      </c>
      <c r="DR8" s="646"/>
      <c r="DS8" s="646"/>
      <c r="DT8" s="646"/>
      <c r="DU8" s="646"/>
      <c r="DV8" s="646"/>
      <c r="DW8" s="646"/>
      <c r="DX8" s="646"/>
      <c r="DY8" s="646"/>
      <c r="DZ8" s="646"/>
      <c r="EA8" s="646"/>
      <c r="EB8" s="646"/>
      <c r="EC8" s="655"/>
    </row>
    <row r="9" spans="2:143" ht="11.25" customHeight="1" x14ac:dyDescent="0.15">
      <c r="B9" s="642" t="s">
        <v>235</v>
      </c>
      <c r="C9" s="643"/>
      <c r="D9" s="643"/>
      <c r="E9" s="643"/>
      <c r="F9" s="643"/>
      <c r="G9" s="643"/>
      <c r="H9" s="643"/>
      <c r="I9" s="643"/>
      <c r="J9" s="643"/>
      <c r="K9" s="643"/>
      <c r="L9" s="643"/>
      <c r="M9" s="643"/>
      <c r="N9" s="643"/>
      <c r="O9" s="643"/>
      <c r="P9" s="643"/>
      <c r="Q9" s="644"/>
      <c r="R9" s="645">
        <v>3914</v>
      </c>
      <c r="S9" s="646"/>
      <c r="T9" s="646"/>
      <c r="U9" s="646"/>
      <c r="V9" s="646"/>
      <c r="W9" s="646"/>
      <c r="X9" s="646"/>
      <c r="Y9" s="647"/>
      <c r="Z9" s="648">
        <v>0</v>
      </c>
      <c r="AA9" s="648"/>
      <c r="AB9" s="648"/>
      <c r="AC9" s="648"/>
      <c r="AD9" s="649">
        <v>3914</v>
      </c>
      <c r="AE9" s="649"/>
      <c r="AF9" s="649"/>
      <c r="AG9" s="649"/>
      <c r="AH9" s="649"/>
      <c r="AI9" s="649"/>
      <c r="AJ9" s="649"/>
      <c r="AK9" s="649"/>
      <c r="AL9" s="650">
        <v>0</v>
      </c>
      <c r="AM9" s="651"/>
      <c r="AN9" s="651"/>
      <c r="AO9" s="652"/>
      <c r="AP9" s="642" t="s">
        <v>236</v>
      </c>
      <c r="AQ9" s="643"/>
      <c r="AR9" s="643"/>
      <c r="AS9" s="643"/>
      <c r="AT9" s="643"/>
      <c r="AU9" s="643"/>
      <c r="AV9" s="643"/>
      <c r="AW9" s="643"/>
      <c r="AX9" s="643"/>
      <c r="AY9" s="643"/>
      <c r="AZ9" s="643"/>
      <c r="BA9" s="643"/>
      <c r="BB9" s="643"/>
      <c r="BC9" s="643"/>
      <c r="BD9" s="643"/>
      <c r="BE9" s="643"/>
      <c r="BF9" s="644"/>
      <c r="BG9" s="645">
        <v>956046</v>
      </c>
      <c r="BH9" s="646"/>
      <c r="BI9" s="646"/>
      <c r="BJ9" s="646"/>
      <c r="BK9" s="646"/>
      <c r="BL9" s="646"/>
      <c r="BM9" s="646"/>
      <c r="BN9" s="647"/>
      <c r="BO9" s="648">
        <v>34.1</v>
      </c>
      <c r="BP9" s="648"/>
      <c r="BQ9" s="648"/>
      <c r="BR9" s="648"/>
      <c r="BS9" s="654" t="s">
        <v>127</v>
      </c>
      <c r="BT9" s="646"/>
      <c r="BU9" s="646"/>
      <c r="BV9" s="646"/>
      <c r="BW9" s="646"/>
      <c r="BX9" s="646"/>
      <c r="BY9" s="646"/>
      <c r="BZ9" s="646"/>
      <c r="CA9" s="646"/>
      <c r="CB9" s="655"/>
      <c r="CD9" s="660" t="s">
        <v>237</v>
      </c>
      <c r="CE9" s="661"/>
      <c r="CF9" s="661"/>
      <c r="CG9" s="661"/>
      <c r="CH9" s="661"/>
      <c r="CI9" s="661"/>
      <c r="CJ9" s="661"/>
      <c r="CK9" s="661"/>
      <c r="CL9" s="661"/>
      <c r="CM9" s="661"/>
      <c r="CN9" s="661"/>
      <c r="CO9" s="661"/>
      <c r="CP9" s="661"/>
      <c r="CQ9" s="662"/>
      <c r="CR9" s="645">
        <v>2273935</v>
      </c>
      <c r="CS9" s="646"/>
      <c r="CT9" s="646"/>
      <c r="CU9" s="646"/>
      <c r="CV9" s="646"/>
      <c r="CW9" s="646"/>
      <c r="CX9" s="646"/>
      <c r="CY9" s="647"/>
      <c r="CZ9" s="648">
        <v>9.1</v>
      </c>
      <c r="DA9" s="648"/>
      <c r="DB9" s="648"/>
      <c r="DC9" s="648"/>
      <c r="DD9" s="654">
        <v>74589</v>
      </c>
      <c r="DE9" s="646"/>
      <c r="DF9" s="646"/>
      <c r="DG9" s="646"/>
      <c r="DH9" s="646"/>
      <c r="DI9" s="646"/>
      <c r="DJ9" s="646"/>
      <c r="DK9" s="646"/>
      <c r="DL9" s="646"/>
      <c r="DM9" s="646"/>
      <c r="DN9" s="646"/>
      <c r="DO9" s="646"/>
      <c r="DP9" s="647"/>
      <c r="DQ9" s="654">
        <v>1932641</v>
      </c>
      <c r="DR9" s="646"/>
      <c r="DS9" s="646"/>
      <c r="DT9" s="646"/>
      <c r="DU9" s="646"/>
      <c r="DV9" s="646"/>
      <c r="DW9" s="646"/>
      <c r="DX9" s="646"/>
      <c r="DY9" s="646"/>
      <c r="DZ9" s="646"/>
      <c r="EA9" s="646"/>
      <c r="EB9" s="646"/>
      <c r="EC9" s="655"/>
    </row>
    <row r="10" spans="2:143" ht="11.25" customHeight="1" x14ac:dyDescent="0.15">
      <c r="B10" s="642" t="s">
        <v>238</v>
      </c>
      <c r="C10" s="643"/>
      <c r="D10" s="643"/>
      <c r="E10" s="643"/>
      <c r="F10" s="643"/>
      <c r="G10" s="643"/>
      <c r="H10" s="643"/>
      <c r="I10" s="643"/>
      <c r="J10" s="643"/>
      <c r="K10" s="643"/>
      <c r="L10" s="643"/>
      <c r="M10" s="643"/>
      <c r="N10" s="643"/>
      <c r="O10" s="643"/>
      <c r="P10" s="643"/>
      <c r="Q10" s="644"/>
      <c r="R10" s="645" t="s">
        <v>127</v>
      </c>
      <c r="S10" s="646"/>
      <c r="T10" s="646"/>
      <c r="U10" s="646"/>
      <c r="V10" s="646"/>
      <c r="W10" s="646"/>
      <c r="X10" s="646"/>
      <c r="Y10" s="647"/>
      <c r="Z10" s="648" t="s">
        <v>127</v>
      </c>
      <c r="AA10" s="648"/>
      <c r="AB10" s="648"/>
      <c r="AC10" s="648"/>
      <c r="AD10" s="649" t="s">
        <v>127</v>
      </c>
      <c r="AE10" s="649"/>
      <c r="AF10" s="649"/>
      <c r="AG10" s="649"/>
      <c r="AH10" s="649"/>
      <c r="AI10" s="649"/>
      <c r="AJ10" s="649"/>
      <c r="AK10" s="649"/>
      <c r="AL10" s="650" t="s">
        <v>127</v>
      </c>
      <c r="AM10" s="651"/>
      <c r="AN10" s="651"/>
      <c r="AO10" s="652"/>
      <c r="AP10" s="642" t="s">
        <v>239</v>
      </c>
      <c r="AQ10" s="643"/>
      <c r="AR10" s="643"/>
      <c r="AS10" s="643"/>
      <c r="AT10" s="643"/>
      <c r="AU10" s="643"/>
      <c r="AV10" s="643"/>
      <c r="AW10" s="643"/>
      <c r="AX10" s="643"/>
      <c r="AY10" s="643"/>
      <c r="AZ10" s="643"/>
      <c r="BA10" s="643"/>
      <c r="BB10" s="643"/>
      <c r="BC10" s="643"/>
      <c r="BD10" s="643"/>
      <c r="BE10" s="643"/>
      <c r="BF10" s="644"/>
      <c r="BG10" s="645">
        <v>55401</v>
      </c>
      <c r="BH10" s="646"/>
      <c r="BI10" s="646"/>
      <c r="BJ10" s="646"/>
      <c r="BK10" s="646"/>
      <c r="BL10" s="646"/>
      <c r="BM10" s="646"/>
      <c r="BN10" s="647"/>
      <c r="BO10" s="648">
        <v>2</v>
      </c>
      <c r="BP10" s="648"/>
      <c r="BQ10" s="648"/>
      <c r="BR10" s="648"/>
      <c r="BS10" s="654" t="s">
        <v>127</v>
      </c>
      <c r="BT10" s="646"/>
      <c r="BU10" s="646"/>
      <c r="BV10" s="646"/>
      <c r="BW10" s="646"/>
      <c r="BX10" s="646"/>
      <c r="BY10" s="646"/>
      <c r="BZ10" s="646"/>
      <c r="CA10" s="646"/>
      <c r="CB10" s="655"/>
      <c r="CD10" s="660" t="s">
        <v>240</v>
      </c>
      <c r="CE10" s="661"/>
      <c r="CF10" s="661"/>
      <c r="CG10" s="661"/>
      <c r="CH10" s="661"/>
      <c r="CI10" s="661"/>
      <c r="CJ10" s="661"/>
      <c r="CK10" s="661"/>
      <c r="CL10" s="661"/>
      <c r="CM10" s="661"/>
      <c r="CN10" s="661"/>
      <c r="CO10" s="661"/>
      <c r="CP10" s="661"/>
      <c r="CQ10" s="662"/>
      <c r="CR10" s="645">
        <v>11538</v>
      </c>
      <c r="CS10" s="646"/>
      <c r="CT10" s="646"/>
      <c r="CU10" s="646"/>
      <c r="CV10" s="646"/>
      <c r="CW10" s="646"/>
      <c r="CX10" s="646"/>
      <c r="CY10" s="647"/>
      <c r="CZ10" s="648">
        <v>0</v>
      </c>
      <c r="DA10" s="648"/>
      <c r="DB10" s="648"/>
      <c r="DC10" s="648"/>
      <c r="DD10" s="654" t="s">
        <v>127</v>
      </c>
      <c r="DE10" s="646"/>
      <c r="DF10" s="646"/>
      <c r="DG10" s="646"/>
      <c r="DH10" s="646"/>
      <c r="DI10" s="646"/>
      <c r="DJ10" s="646"/>
      <c r="DK10" s="646"/>
      <c r="DL10" s="646"/>
      <c r="DM10" s="646"/>
      <c r="DN10" s="646"/>
      <c r="DO10" s="646"/>
      <c r="DP10" s="647"/>
      <c r="DQ10" s="654">
        <v>11538</v>
      </c>
      <c r="DR10" s="646"/>
      <c r="DS10" s="646"/>
      <c r="DT10" s="646"/>
      <c r="DU10" s="646"/>
      <c r="DV10" s="646"/>
      <c r="DW10" s="646"/>
      <c r="DX10" s="646"/>
      <c r="DY10" s="646"/>
      <c r="DZ10" s="646"/>
      <c r="EA10" s="646"/>
      <c r="EB10" s="646"/>
      <c r="EC10" s="655"/>
    </row>
    <row r="11" spans="2:143" ht="11.25" customHeight="1" x14ac:dyDescent="0.15">
      <c r="B11" s="642" t="s">
        <v>241</v>
      </c>
      <c r="C11" s="643"/>
      <c r="D11" s="643"/>
      <c r="E11" s="643"/>
      <c r="F11" s="643"/>
      <c r="G11" s="643"/>
      <c r="H11" s="643"/>
      <c r="I11" s="643"/>
      <c r="J11" s="643"/>
      <c r="K11" s="643"/>
      <c r="L11" s="643"/>
      <c r="M11" s="643"/>
      <c r="N11" s="643"/>
      <c r="O11" s="643"/>
      <c r="P11" s="643"/>
      <c r="Q11" s="644"/>
      <c r="R11" s="645">
        <v>542516</v>
      </c>
      <c r="S11" s="646"/>
      <c r="T11" s="646"/>
      <c r="U11" s="646"/>
      <c r="V11" s="646"/>
      <c r="W11" s="646"/>
      <c r="X11" s="646"/>
      <c r="Y11" s="647"/>
      <c r="Z11" s="650">
        <v>2.1</v>
      </c>
      <c r="AA11" s="651"/>
      <c r="AB11" s="651"/>
      <c r="AC11" s="663"/>
      <c r="AD11" s="654">
        <v>542516</v>
      </c>
      <c r="AE11" s="646"/>
      <c r="AF11" s="646"/>
      <c r="AG11" s="646"/>
      <c r="AH11" s="646"/>
      <c r="AI11" s="646"/>
      <c r="AJ11" s="646"/>
      <c r="AK11" s="647"/>
      <c r="AL11" s="650">
        <v>4.3</v>
      </c>
      <c r="AM11" s="651"/>
      <c r="AN11" s="651"/>
      <c r="AO11" s="652"/>
      <c r="AP11" s="642" t="s">
        <v>242</v>
      </c>
      <c r="AQ11" s="643"/>
      <c r="AR11" s="643"/>
      <c r="AS11" s="643"/>
      <c r="AT11" s="643"/>
      <c r="AU11" s="643"/>
      <c r="AV11" s="643"/>
      <c r="AW11" s="643"/>
      <c r="AX11" s="643"/>
      <c r="AY11" s="643"/>
      <c r="AZ11" s="643"/>
      <c r="BA11" s="643"/>
      <c r="BB11" s="643"/>
      <c r="BC11" s="643"/>
      <c r="BD11" s="643"/>
      <c r="BE11" s="643"/>
      <c r="BF11" s="644"/>
      <c r="BG11" s="645">
        <v>93135</v>
      </c>
      <c r="BH11" s="646"/>
      <c r="BI11" s="646"/>
      <c r="BJ11" s="646"/>
      <c r="BK11" s="646"/>
      <c r="BL11" s="646"/>
      <c r="BM11" s="646"/>
      <c r="BN11" s="647"/>
      <c r="BO11" s="648">
        <v>3.3</v>
      </c>
      <c r="BP11" s="648"/>
      <c r="BQ11" s="648"/>
      <c r="BR11" s="648"/>
      <c r="BS11" s="654">
        <v>18462</v>
      </c>
      <c r="BT11" s="646"/>
      <c r="BU11" s="646"/>
      <c r="BV11" s="646"/>
      <c r="BW11" s="646"/>
      <c r="BX11" s="646"/>
      <c r="BY11" s="646"/>
      <c r="BZ11" s="646"/>
      <c r="CA11" s="646"/>
      <c r="CB11" s="655"/>
      <c r="CD11" s="660" t="s">
        <v>243</v>
      </c>
      <c r="CE11" s="661"/>
      <c r="CF11" s="661"/>
      <c r="CG11" s="661"/>
      <c r="CH11" s="661"/>
      <c r="CI11" s="661"/>
      <c r="CJ11" s="661"/>
      <c r="CK11" s="661"/>
      <c r="CL11" s="661"/>
      <c r="CM11" s="661"/>
      <c r="CN11" s="661"/>
      <c r="CO11" s="661"/>
      <c r="CP11" s="661"/>
      <c r="CQ11" s="662"/>
      <c r="CR11" s="645">
        <v>1641621</v>
      </c>
      <c r="CS11" s="646"/>
      <c r="CT11" s="646"/>
      <c r="CU11" s="646"/>
      <c r="CV11" s="646"/>
      <c r="CW11" s="646"/>
      <c r="CX11" s="646"/>
      <c r="CY11" s="647"/>
      <c r="CZ11" s="648">
        <v>6.5</v>
      </c>
      <c r="DA11" s="648"/>
      <c r="DB11" s="648"/>
      <c r="DC11" s="648"/>
      <c r="DD11" s="654">
        <v>837653</v>
      </c>
      <c r="DE11" s="646"/>
      <c r="DF11" s="646"/>
      <c r="DG11" s="646"/>
      <c r="DH11" s="646"/>
      <c r="DI11" s="646"/>
      <c r="DJ11" s="646"/>
      <c r="DK11" s="646"/>
      <c r="DL11" s="646"/>
      <c r="DM11" s="646"/>
      <c r="DN11" s="646"/>
      <c r="DO11" s="646"/>
      <c r="DP11" s="647"/>
      <c r="DQ11" s="654">
        <v>559826</v>
      </c>
      <c r="DR11" s="646"/>
      <c r="DS11" s="646"/>
      <c r="DT11" s="646"/>
      <c r="DU11" s="646"/>
      <c r="DV11" s="646"/>
      <c r="DW11" s="646"/>
      <c r="DX11" s="646"/>
      <c r="DY11" s="646"/>
      <c r="DZ11" s="646"/>
      <c r="EA11" s="646"/>
      <c r="EB11" s="646"/>
      <c r="EC11" s="655"/>
    </row>
    <row r="12" spans="2:143" ht="11.25" customHeight="1" x14ac:dyDescent="0.15">
      <c r="B12" s="642" t="s">
        <v>244</v>
      </c>
      <c r="C12" s="643"/>
      <c r="D12" s="643"/>
      <c r="E12" s="643"/>
      <c r="F12" s="643"/>
      <c r="G12" s="643"/>
      <c r="H12" s="643"/>
      <c r="I12" s="643"/>
      <c r="J12" s="643"/>
      <c r="K12" s="643"/>
      <c r="L12" s="643"/>
      <c r="M12" s="643"/>
      <c r="N12" s="643"/>
      <c r="O12" s="643"/>
      <c r="P12" s="643"/>
      <c r="Q12" s="644"/>
      <c r="R12" s="645" t="s">
        <v>127</v>
      </c>
      <c r="S12" s="646"/>
      <c r="T12" s="646"/>
      <c r="U12" s="646"/>
      <c r="V12" s="646"/>
      <c r="W12" s="646"/>
      <c r="X12" s="646"/>
      <c r="Y12" s="647"/>
      <c r="Z12" s="648" t="s">
        <v>127</v>
      </c>
      <c r="AA12" s="648"/>
      <c r="AB12" s="648"/>
      <c r="AC12" s="648"/>
      <c r="AD12" s="649" t="s">
        <v>127</v>
      </c>
      <c r="AE12" s="649"/>
      <c r="AF12" s="649"/>
      <c r="AG12" s="649"/>
      <c r="AH12" s="649"/>
      <c r="AI12" s="649"/>
      <c r="AJ12" s="649"/>
      <c r="AK12" s="649"/>
      <c r="AL12" s="650" t="s">
        <v>127</v>
      </c>
      <c r="AM12" s="651"/>
      <c r="AN12" s="651"/>
      <c r="AO12" s="652"/>
      <c r="AP12" s="642" t="s">
        <v>245</v>
      </c>
      <c r="AQ12" s="643"/>
      <c r="AR12" s="643"/>
      <c r="AS12" s="643"/>
      <c r="AT12" s="643"/>
      <c r="AU12" s="643"/>
      <c r="AV12" s="643"/>
      <c r="AW12" s="643"/>
      <c r="AX12" s="643"/>
      <c r="AY12" s="643"/>
      <c r="AZ12" s="643"/>
      <c r="BA12" s="643"/>
      <c r="BB12" s="643"/>
      <c r="BC12" s="643"/>
      <c r="BD12" s="643"/>
      <c r="BE12" s="643"/>
      <c r="BF12" s="644"/>
      <c r="BG12" s="645">
        <v>1243246</v>
      </c>
      <c r="BH12" s="646"/>
      <c r="BI12" s="646"/>
      <c r="BJ12" s="646"/>
      <c r="BK12" s="646"/>
      <c r="BL12" s="646"/>
      <c r="BM12" s="646"/>
      <c r="BN12" s="647"/>
      <c r="BO12" s="648">
        <v>44.3</v>
      </c>
      <c r="BP12" s="648"/>
      <c r="BQ12" s="648"/>
      <c r="BR12" s="648"/>
      <c r="BS12" s="654" t="s">
        <v>127</v>
      </c>
      <c r="BT12" s="646"/>
      <c r="BU12" s="646"/>
      <c r="BV12" s="646"/>
      <c r="BW12" s="646"/>
      <c r="BX12" s="646"/>
      <c r="BY12" s="646"/>
      <c r="BZ12" s="646"/>
      <c r="CA12" s="646"/>
      <c r="CB12" s="655"/>
      <c r="CD12" s="660" t="s">
        <v>246</v>
      </c>
      <c r="CE12" s="661"/>
      <c r="CF12" s="661"/>
      <c r="CG12" s="661"/>
      <c r="CH12" s="661"/>
      <c r="CI12" s="661"/>
      <c r="CJ12" s="661"/>
      <c r="CK12" s="661"/>
      <c r="CL12" s="661"/>
      <c r="CM12" s="661"/>
      <c r="CN12" s="661"/>
      <c r="CO12" s="661"/>
      <c r="CP12" s="661"/>
      <c r="CQ12" s="662"/>
      <c r="CR12" s="645">
        <v>1081599</v>
      </c>
      <c r="CS12" s="646"/>
      <c r="CT12" s="646"/>
      <c r="CU12" s="646"/>
      <c r="CV12" s="646"/>
      <c r="CW12" s="646"/>
      <c r="CX12" s="646"/>
      <c r="CY12" s="647"/>
      <c r="CZ12" s="648">
        <v>4.3</v>
      </c>
      <c r="DA12" s="648"/>
      <c r="DB12" s="648"/>
      <c r="DC12" s="648"/>
      <c r="DD12" s="654">
        <v>398923</v>
      </c>
      <c r="DE12" s="646"/>
      <c r="DF12" s="646"/>
      <c r="DG12" s="646"/>
      <c r="DH12" s="646"/>
      <c r="DI12" s="646"/>
      <c r="DJ12" s="646"/>
      <c r="DK12" s="646"/>
      <c r="DL12" s="646"/>
      <c r="DM12" s="646"/>
      <c r="DN12" s="646"/>
      <c r="DO12" s="646"/>
      <c r="DP12" s="647"/>
      <c r="DQ12" s="654">
        <v>368735</v>
      </c>
      <c r="DR12" s="646"/>
      <c r="DS12" s="646"/>
      <c r="DT12" s="646"/>
      <c r="DU12" s="646"/>
      <c r="DV12" s="646"/>
      <c r="DW12" s="646"/>
      <c r="DX12" s="646"/>
      <c r="DY12" s="646"/>
      <c r="DZ12" s="646"/>
      <c r="EA12" s="646"/>
      <c r="EB12" s="646"/>
      <c r="EC12" s="655"/>
    </row>
    <row r="13" spans="2:143" ht="11.25" customHeight="1" x14ac:dyDescent="0.15">
      <c r="B13" s="642" t="s">
        <v>247</v>
      </c>
      <c r="C13" s="643"/>
      <c r="D13" s="643"/>
      <c r="E13" s="643"/>
      <c r="F13" s="643"/>
      <c r="G13" s="643"/>
      <c r="H13" s="643"/>
      <c r="I13" s="643"/>
      <c r="J13" s="643"/>
      <c r="K13" s="643"/>
      <c r="L13" s="643"/>
      <c r="M13" s="643"/>
      <c r="N13" s="643"/>
      <c r="O13" s="643"/>
      <c r="P13" s="643"/>
      <c r="Q13" s="644"/>
      <c r="R13" s="645" t="s">
        <v>127</v>
      </c>
      <c r="S13" s="646"/>
      <c r="T13" s="646"/>
      <c r="U13" s="646"/>
      <c r="V13" s="646"/>
      <c r="W13" s="646"/>
      <c r="X13" s="646"/>
      <c r="Y13" s="647"/>
      <c r="Z13" s="648" t="s">
        <v>127</v>
      </c>
      <c r="AA13" s="648"/>
      <c r="AB13" s="648"/>
      <c r="AC13" s="648"/>
      <c r="AD13" s="649" t="s">
        <v>127</v>
      </c>
      <c r="AE13" s="649"/>
      <c r="AF13" s="649"/>
      <c r="AG13" s="649"/>
      <c r="AH13" s="649"/>
      <c r="AI13" s="649"/>
      <c r="AJ13" s="649"/>
      <c r="AK13" s="649"/>
      <c r="AL13" s="650" t="s">
        <v>127</v>
      </c>
      <c r="AM13" s="651"/>
      <c r="AN13" s="651"/>
      <c r="AO13" s="652"/>
      <c r="AP13" s="642" t="s">
        <v>248</v>
      </c>
      <c r="AQ13" s="643"/>
      <c r="AR13" s="643"/>
      <c r="AS13" s="643"/>
      <c r="AT13" s="643"/>
      <c r="AU13" s="643"/>
      <c r="AV13" s="643"/>
      <c r="AW13" s="643"/>
      <c r="AX13" s="643"/>
      <c r="AY13" s="643"/>
      <c r="AZ13" s="643"/>
      <c r="BA13" s="643"/>
      <c r="BB13" s="643"/>
      <c r="BC13" s="643"/>
      <c r="BD13" s="643"/>
      <c r="BE13" s="643"/>
      <c r="BF13" s="644"/>
      <c r="BG13" s="645">
        <v>1236229</v>
      </c>
      <c r="BH13" s="646"/>
      <c r="BI13" s="646"/>
      <c r="BJ13" s="646"/>
      <c r="BK13" s="646"/>
      <c r="BL13" s="646"/>
      <c r="BM13" s="646"/>
      <c r="BN13" s="647"/>
      <c r="BO13" s="648">
        <v>44.1</v>
      </c>
      <c r="BP13" s="648"/>
      <c r="BQ13" s="648"/>
      <c r="BR13" s="648"/>
      <c r="BS13" s="654" t="s">
        <v>127</v>
      </c>
      <c r="BT13" s="646"/>
      <c r="BU13" s="646"/>
      <c r="BV13" s="646"/>
      <c r="BW13" s="646"/>
      <c r="BX13" s="646"/>
      <c r="BY13" s="646"/>
      <c r="BZ13" s="646"/>
      <c r="CA13" s="646"/>
      <c r="CB13" s="655"/>
      <c r="CD13" s="660" t="s">
        <v>249</v>
      </c>
      <c r="CE13" s="661"/>
      <c r="CF13" s="661"/>
      <c r="CG13" s="661"/>
      <c r="CH13" s="661"/>
      <c r="CI13" s="661"/>
      <c r="CJ13" s="661"/>
      <c r="CK13" s="661"/>
      <c r="CL13" s="661"/>
      <c r="CM13" s="661"/>
      <c r="CN13" s="661"/>
      <c r="CO13" s="661"/>
      <c r="CP13" s="661"/>
      <c r="CQ13" s="662"/>
      <c r="CR13" s="645">
        <v>1556815</v>
      </c>
      <c r="CS13" s="646"/>
      <c r="CT13" s="646"/>
      <c r="CU13" s="646"/>
      <c r="CV13" s="646"/>
      <c r="CW13" s="646"/>
      <c r="CX13" s="646"/>
      <c r="CY13" s="647"/>
      <c r="CZ13" s="648">
        <v>6.2</v>
      </c>
      <c r="DA13" s="648"/>
      <c r="DB13" s="648"/>
      <c r="DC13" s="648"/>
      <c r="DD13" s="654">
        <v>1164992</v>
      </c>
      <c r="DE13" s="646"/>
      <c r="DF13" s="646"/>
      <c r="DG13" s="646"/>
      <c r="DH13" s="646"/>
      <c r="DI13" s="646"/>
      <c r="DJ13" s="646"/>
      <c r="DK13" s="646"/>
      <c r="DL13" s="646"/>
      <c r="DM13" s="646"/>
      <c r="DN13" s="646"/>
      <c r="DO13" s="646"/>
      <c r="DP13" s="647"/>
      <c r="DQ13" s="654">
        <v>468306</v>
      </c>
      <c r="DR13" s="646"/>
      <c r="DS13" s="646"/>
      <c r="DT13" s="646"/>
      <c r="DU13" s="646"/>
      <c r="DV13" s="646"/>
      <c r="DW13" s="646"/>
      <c r="DX13" s="646"/>
      <c r="DY13" s="646"/>
      <c r="DZ13" s="646"/>
      <c r="EA13" s="646"/>
      <c r="EB13" s="646"/>
      <c r="EC13" s="655"/>
    </row>
    <row r="14" spans="2:143" ht="11.25" customHeight="1" x14ac:dyDescent="0.15">
      <c r="B14" s="642" t="s">
        <v>250</v>
      </c>
      <c r="C14" s="643"/>
      <c r="D14" s="643"/>
      <c r="E14" s="643"/>
      <c r="F14" s="643"/>
      <c r="G14" s="643"/>
      <c r="H14" s="643"/>
      <c r="I14" s="643"/>
      <c r="J14" s="643"/>
      <c r="K14" s="643"/>
      <c r="L14" s="643"/>
      <c r="M14" s="643"/>
      <c r="N14" s="643"/>
      <c r="O14" s="643"/>
      <c r="P14" s="643"/>
      <c r="Q14" s="644"/>
      <c r="R14" s="645">
        <v>20692</v>
      </c>
      <c r="S14" s="646"/>
      <c r="T14" s="646"/>
      <c r="U14" s="646"/>
      <c r="V14" s="646"/>
      <c r="W14" s="646"/>
      <c r="X14" s="646"/>
      <c r="Y14" s="647"/>
      <c r="Z14" s="648">
        <v>0.1</v>
      </c>
      <c r="AA14" s="648"/>
      <c r="AB14" s="648"/>
      <c r="AC14" s="648"/>
      <c r="AD14" s="649">
        <v>20692</v>
      </c>
      <c r="AE14" s="649"/>
      <c r="AF14" s="649"/>
      <c r="AG14" s="649"/>
      <c r="AH14" s="649"/>
      <c r="AI14" s="649"/>
      <c r="AJ14" s="649"/>
      <c r="AK14" s="649"/>
      <c r="AL14" s="650">
        <v>0.2</v>
      </c>
      <c r="AM14" s="651"/>
      <c r="AN14" s="651"/>
      <c r="AO14" s="652"/>
      <c r="AP14" s="642" t="s">
        <v>251</v>
      </c>
      <c r="AQ14" s="643"/>
      <c r="AR14" s="643"/>
      <c r="AS14" s="643"/>
      <c r="AT14" s="643"/>
      <c r="AU14" s="643"/>
      <c r="AV14" s="643"/>
      <c r="AW14" s="643"/>
      <c r="AX14" s="643"/>
      <c r="AY14" s="643"/>
      <c r="AZ14" s="643"/>
      <c r="BA14" s="643"/>
      <c r="BB14" s="643"/>
      <c r="BC14" s="643"/>
      <c r="BD14" s="643"/>
      <c r="BE14" s="643"/>
      <c r="BF14" s="644"/>
      <c r="BG14" s="645">
        <v>126396</v>
      </c>
      <c r="BH14" s="646"/>
      <c r="BI14" s="646"/>
      <c r="BJ14" s="646"/>
      <c r="BK14" s="646"/>
      <c r="BL14" s="646"/>
      <c r="BM14" s="646"/>
      <c r="BN14" s="647"/>
      <c r="BO14" s="648">
        <v>4.5</v>
      </c>
      <c r="BP14" s="648"/>
      <c r="BQ14" s="648"/>
      <c r="BR14" s="648"/>
      <c r="BS14" s="654" t="s">
        <v>127</v>
      </c>
      <c r="BT14" s="646"/>
      <c r="BU14" s="646"/>
      <c r="BV14" s="646"/>
      <c r="BW14" s="646"/>
      <c r="BX14" s="646"/>
      <c r="BY14" s="646"/>
      <c r="BZ14" s="646"/>
      <c r="CA14" s="646"/>
      <c r="CB14" s="655"/>
      <c r="CD14" s="660" t="s">
        <v>252</v>
      </c>
      <c r="CE14" s="661"/>
      <c r="CF14" s="661"/>
      <c r="CG14" s="661"/>
      <c r="CH14" s="661"/>
      <c r="CI14" s="661"/>
      <c r="CJ14" s="661"/>
      <c r="CK14" s="661"/>
      <c r="CL14" s="661"/>
      <c r="CM14" s="661"/>
      <c r="CN14" s="661"/>
      <c r="CO14" s="661"/>
      <c r="CP14" s="661"/>
      <c r="CQ14" s="662"/>
      <c r="CR14" s="645">
        <v>937268</v>
      </c>
      <c r="CS14" s="646"/>
      <c r="CT14" s="646"/>
      <c r="CU14" s="646"/>
      <c r="CV14" s="646"/>
      <c r="CW14" s="646"/>
      <c r="CX14" s="646"/>
      <c r="CY14" s="647"/>
      <c r="CZ14" s="648">
        <v>3.7</v>
      </c>
      <c r="DA14" s="648"/>
      <c r="DB14" s="648"/>
      <c r="DC14" s="648"/>
      <c r="DD14" s="654">
        <v>176228</v>
      </c>
      <c r="DE14" s="646"/>
      <c r="DF14" s="646"/>
      <c r="DG14" s="646"/>
      <c r="DH14" s="646"/>
      <c r="DI14" s="646"/>
      <c r="DJ14" s="646"/>
      <c r="DK14" s="646"/>
      <c r="DL14" s="646"/>
      <c r="DM14" s="646"/>
      <c r="DN14" s="646"/>
      <c r="DO14" s="646"/>
      <c r="DP14" s="647"/>
      <c r="DQ14" s="654">
        <v>752157</v>
      </c>
      <c r="DR14" s="646"/>
      <c r="DS14" s="646"/>
      <c r="DT14" s="646"/>
      <c r="DU14" s="646"/>
      <c r="DV14" s="646"/>
      <c r="DW14" s="646"/>
      <c r="DX14" s="646"/>
      <c r="DY14" s="646"/>
      <c r="DZ14" s="646"/>
      <c r="EA14" s="646"/>
      <c r="EB14" s="646"/>
      <c r="EC14" s="655"/>
    </row>
    <row r="15" spans="2:143" ht="11.25" customHeight="1" x14ac:dyDescent="0.15">
      <c r="B15" s="642" t="s">
        <v>253</v>
      </c>
      <c r="C15" s="643"/>
      <c r="D15" s="643"/>
      <c r="E15" s="643"/>
      <c r="F15" s="643"/>
      <c r="G15" s="643"/>
      <c r="H15" s="643"/>
      <c r="I15" s="643"/>
      <c r="J15" s="643"/>
      <c r="K15" s="643"/>
      <c r="L15" s="643"/>
      <c r="M15" s="643"/>
      <c r="N15" s="643"/>
      <c r="O15" s="643"/>
      <c r="P15" s="643"/>
      <c r="Q15" s="644"/>
      <c r="R15" s="645" t="s">
        <v>127</v>
      </c>
      <c r="S15" s="646"/>
      <c r="T15" s="646"/>
      <c r="U15" s="646"/>
      <c r="V15" s="646"/>
      <c r="W15" s="646"/>
      <c r="X15" s="646"/>
      <c r="Y15" s="647"/>
      <c r="Z15" s="648" t="s">
        <v>127</v>
      </c>
      <c r="AA15" s="648"/>
      <c r="AB15" s="648"/>
      <c r="AC15" s="648"/>
      <c r="AD15" s="649" t="s">
        <v>127</v>
      </c>
      <c r="AE15" s="649"/>
      <c r="AF15" s="649"/>
      <c r="AG15" s="649"/>
      <c r="AH15" s="649"/>
      <c r="AI15" s="649"/>
      <c r="AJ15" s="649"/>
      <c r="AK15" s="649"/>
      <c r="AL15" s="650" t="s">
        <v>127</v>
      </c>
      <c r="AM15" s="651"/>
      <c r="AN15" s="651"/>
      <c r="AO15" s="652"/>
      <c r="AP15" s="642" t="s">
        <v>254</v>
      </c>
      <c r="AQ15" s="643"/>
      <c r="AR15" s="643"/>
      <c r="AS15" s="643"/>
      <c r="AT15" s="643"/>
      <c r="AU15" s="643"/>
      <c r="AV15" s="643"/>
      <c r="AW15" s="643"/>
      <c r="AX15" s="643"/>
      <c r="AY15" s="643"/>
      <c r="AZ15" s="643"/>
      <c r="BA15" s="643"/>
      <c r="BB15" s="643"/>
      <c r="BC15" s="643"/>
      <c r="BD15" s="643"/>
      <c r="BE15" s="643"/>
      <c r="BF15" s="644"/>
      <c r="BG15" s="645">
        <v>207160</v>
      </c>
      <c r="BH15" s="646"/>
      <c r="BI15" s="646"/>
      <c r="BJ15" s="646"/>
      <c r="BK15" s="646"/>
      <c r="BL15" s="646"/>
      <c r="BM15" s="646"/>
      <c r="BN15" s="647"/>
      <c r="BO15" s="648">
        <v>7.4</v>
      </c>
      <c r="BP15" s="648"/>
      <c r="BQ15" s="648"/>
      <c r="BR15" s="648"/>
      <c r="BS15" s="654" t="s">
        <v>127</v>
      </c>
      <c r="BT15" s="646"/>
      <c r="BU15" s="646"/>
      <c r="BV15" s="646"/>
      <c r="BW15" s="646"/>
      <c r="BX15" s="646"/>
      <c r="BY15" s="646"/>
      <c r="BZ15" s="646"/>
      <c r="CA15" s="646"/>
      <c r="CB15" s="655"/>
      <c r="CD15" s="660" t="s">
        <v>255</v>
      </c>
      <c r="CE15" s="661"/>
      <c r="CF15" s="661"/>
      <c r="CG15" s="661"/>
      <c r="CH15" s="661"/>
      <c r="CI15" s="661"/>
      <c r="CJ15" s="661"/>
      <c r="CK15" s="661"/>
      <c r="CL15" s="661"/>
      <c r="CM15" s="661"/>
      <c r="CN15" s="661"/>
      <c r="CO15" s="661"/>
      <c r="CP15" s="661"/>
      <c r="CQ15" s="662"/>
      <c r="CR15" s="645">
        <v>2456386</v>
      </c>
      <c r="CS15" s="646"/>
      <c r="CT15" s="646"/>
      <c r="CU15" s="646"/>
      <c r="CV15" s="646"/>
      <c r="CW15" s="646"/>
      <c r="CX15" s="646"/>
      <c r="CY15" s="647"/>
      <c r="CZ15" s="648">
        <v>9.8000000000000007</v>
      </c>
      <c r="DA15" s="648"/>
      <c r="DB15" s="648"/>
      <c r="DC15" s="648"/>
      <c r="DD15" s="654">
        <v>804818</v>
      </c>
      <c r="DE15" s="646"/>
      <c r="DF15" s="646"/>
      <c r="DG15" s="646"/>
      <c r="DH15" s="646"/>
      <c r="DI15" s="646"/>
      <c r="DJ15" s="646"/>
      <c r="DK15" s="646"/>
      <c r="DL15" s="646"/>
      <c r="DM15" s="646"/>
      <c r="DN15" s="646"/>
      <c r="DO15" s="646"/>
      <c r="DP15" s="647"/>
      <c r="DQ15" s="654">
        <v>1505177</v>
      </c>
      <c r="DR15" s="646"/>
      <c r="DS15" s="646"/>
      <c r="DT15" s="646"/>
      <c r="DU15" s="646"/>
      <c r="DV15" s="646"/>
      <c r="DW15" s="646"/>
      <c r="DX15" s="646"/>
      <c r="DY15" s="646"/>
      <c r="DZ15" s="646"/>
      <c r="EA15" s="646"/>
      <c r="EB15" s="646"/>
      <c r="EC15" s="655"/>
    </row>
    <row r="16" spans="2:143" ht="11.25" customHeight="1" x14ac:dyDescent="0.15">
      <c r="B16" s="642" t="s">
        <v>256</v>
      </c>
      <c r="C16" s="643"/>
      <c r="D16" s="643"/>
      <c r="E16" s="643"/>
      <c r="F16" s="643"/>
      <c r="G16" s="643"/>
      <c r="H16" s="643"/>
      <c r="I16" s="643"/>
      <c r="J16" s="643"/>
      <c r="K16" s="643"/>
      <c r="L16" s="643"/>
      <c r="M16" s="643"/>
      <c r="N16" s="643"/>
      <c r="O16" s="643"/>
      <c r="P16" s="643"/>
      <c r="Q16" s="644"/>
      <c r="R16" s="645">
        <v>4501</v>
      </c>
      <c r="S16" s="646"/>
      <c r="T16" s="646"/>
      <c r="U16" s="646"/>
      <c r="V16" s="646"/>
      <c r="W16" s="646"/>
      <c r="X16" s="646"/>
      <c r="Y16" s="647"/>
      <c r="Z16" s="648">
        <v>0</v>
      </c>
      <c r="AA16" s="648"/>
      <c r="AB16" s="648"/>
      <c r="AC16" s="648"/>
      <c r="AD16" s="649">
        <v>4501</v>
      </c>
      <c r="AE16" s="649"/>
      <c r="AF16" s="649"/>
      <c r="AG16" s="649"/>
      <c r="AH16" s="649"/>
      <c r="AI16" s="649"/>
      <c r="AJ16" s="649"/>
      <c r="AK16" s="649"/>
      <c r="AL16" s="650">
        <v>0</v>
      </c>
      <c r="AM16" s="651"/>
      <c r="AN16" s="651"/>
      <c r="AO16" s="652"/>
      <c r="AP16" s="642" t="s">
        <v>257</v>
      </c>
      <c r="AQ16" s="643"/>
      <c r="AR16" s="643"/>
      <c r="AS16" s="643"/>
      <c r="AT16" s="643"/>
      <c r="AU16" s="643"/>
      <c r="AV16" s="643"/>
      <c r="AW16" s="643"/>
      <c r="AX16" s="643"/>
      <c r="AY16" s="643"/>
      <c r="AZ16" s="643"/>
      <c r="BA16" s="643"/>
      <c r="BB16" s="643"/>
      <c r="BC16" s="643"/>
      <c r="BD16" s="643"/>
      <c r="BE16" s="643"/>
      <c r="BF16" s="644"/>
      <c r="BG16" s="645" t="s">
        <v>127</v>
      </c>
      <c r="BH16" s="646"/>
      <c r="BI16" s="646"/>
      <c r="BJ16" s="646"/>
      <c r="BK16" s="646"/>
      <c r="BL16" s="646"/>
      <c r="BM16" s="646"/>
      <c r="BN16" s="647"/>
      <c r="BO16" s="648" t="s">
        <v>127</v>
      </c>
      <c r="BP16" s="648"/>
      <c r="BQ16" s="648"/>
      <c r="BR16" s="648"/>
      <c r="BS16" s="654" t="s">
        <v>127</v>
      </c>
      <c r="BT16" s="646"/>
      <c r="BU16" s="646"/>
      <c r="BV16" s="646"/>
      <c r="BW16" s="646"/>
      <c r="BX16" s="646"/>
      <c r="BY16" s="646"/>
      <c r="BZ16" s="646"/>
      <c r="CA16" s="646"/>
      <c r="CB16" s="655"/>
      <c r="CD16" s="660" t="s">
        <v>258</v>
      </c>
      <c r="CE16" s="661"/>
      <c r="CF16" s="661"/>
      <c r="CG16" s="661"/>
      <c r="CH16" s="661"/>
      <c r="CI16" s="661"/>
      <c r="CJ16" s="661"/>
      <c r="CK16" s="661"/>
      <c r="CL16" s="661"/>
      <c r="CM16" s="661"/>
      <c r="CN16" s="661"/>
      <c r="CO16" s="661"/>
      <c r="CP16" s="661"/>
      <c r="CQ16" s="662"/>
      <c r="CR16" s="645">
        <v>367090</v>
      </c>
      <c r="CS16" s="646"/>
      <c r="CT16" s="646"/>
      <c r="CU16" s="646"/>
      <c r="CV16" s="646"/>
      <c r="CW16" s="646"/>
      <c r="CX16" s="646"/>
      <c r="CY16" s="647"/>
      <c r="CZ16" s="648">
        <v>1.5</v>
      </c>
      <c r="DA16" s="648"/>
      <c r="DB16" s="648"/>
      <c r="DC16" s="648"/>
      <c r="DD16" s="654" t="s">
        <v>127</v>
      </c>
      <c r="DE16" s="646"/>
      <c r="DF16" s="646"/>
      <c r="DG16" s="646"/>
      <c r="DH16" s="646"/>
      <c r="DI16" s="646"/>
      <c r="DJ16" s="646"/>
      <c r="DK16" s="646"/>
      <c r="DL16" s="646"/>
      <c r="DM16" s="646"/>
      <c r="DN16" s="646"/>
      <c r="DO16" s="646"/>
      <c r="DP16" s="647"/>
      <c r="DQ16" s="654">
        <v>94377</v>
      </c>
      <c r="DR16" s="646"/>
      <c r="DS16" s="646"/>
      <c r="DT16" s="646"/>
      <c r="DU16" s="646"/>
      <c r="DV16" s="646"/>
      <c r="DW16" s="646"/>
      <c r="DX16" s="646"/>
      <c r="DY16" s="646"/>
      <c r="DZ16" s="646"/>
      <c r="EA16" s="646"/>
      <c r="EB16" s="646"/>
      <c r="EC16" s="655"/>
    </row>
    <row r="17" spans="2:133" ht="11.25" customHeight="1" x14ac:dyDescent="0.15">
      <c r="B17" s="642" t="s">
        <v>259</v>
      </c>
      <c r="C17" s="643"/>
      <c r="D17" s="643"/>
      <c r="E17" s="643"/>
      <c r="F17" s="643"/>
      <c r="G17" s="643"/>
      <c r="H17" s="643"/>
      <c r="I17" s="643"/>
      <c r="J17" s="643"/>
      <c r="K17" s="643"/>
      <c r="L17" s="643"/>
      <c r="M17" s="643"/>
      <c r="N17" s="643"/>
      <c r="O17" s="643"/>
      <c r="P17" s="643"/>
      <c r="Q17" s="644"/>
      <c r="R17" s="645">
        <v>37002</v>
      </c>
      <c r="S17" s="646"/>
      <c r="T17" s="646"/>
      <c r="U17" s="646"/>
      <c r="V17" s="646"/>
      <c r="W17" s="646"/>
      <c r="X17" s="646"/>
      <c r="Y17" s="647"/>
      <c r="Z17" s="648">
        <v>0.1</v>
      </c>
      <c r="AA17" s="648"/>
      <c r="AB17" s="648"/>
      <c r="AC17" s="648"/>
      <c r="AD17" s="649">
        <v>37002</v>
      </c>
      <c r="AE17" s="649"/>
      <c r="AF17" s="649"/>
      <c r="AG17" s="649"/>
      <c r="AH17" s="649"/>
      <c r="AI17" s="649"/>
      <c r="AJ17" s="649"/>
      <c r="AK17" s="649"/>
      <c r="AL17" s="650">
        <v>0.3</v>
      </c>
      <c r="AM17" s="651"/>
      <c r="AN17" s="651"/>
      <c r="AO17" s="652"/>
      <c r="AP17" s="642" t="s">
        <v>260</v>
      </c>
      <c r="AQ17" s="643"/>
      <c r="AR17" s="643"/>
      <c r="AS17" s="643"/>
      <c r="AT17" s="643"/>
      <c r="AU17" s="643"/>
      <c r="AV17" s="643"/>
      <c r="AW17" s="643"/>
      <c r="AX17" s="643"/>
      <c r="AY17" s="643"/>
      <c r="AZ17" s="643"/>
      <c r="BA17" s="643"/>
      <c r="BB17" s="643"/>
      <c r="BC17" s="643"/>
      <c r="BD17" s="643"/>
      <c r="BE17" s="643"/>
      <c r="BF17" s="644"/>
      <c r="BG17" s="645" t="s">
        <v>127</v>
      </c>
      <c r="BH17" s="646"/>
      <c r="BI17" s="646"/>
      <c r="BJ17" s="646"/>
      <c r="BK17" s="646"/>
      <c r="BL17" s="646"/>
      <c r="BM17" s="646"/>
      <c r="BN17" s="647"/>
      <c r="BO17" s="648" t="s">
        <v>127</v>
      </c>
      <c r="BP17" s="648"/>
      <c r="BQ17" s="648"/>
      <c r="BR17" s="648"/>
      <c r="BS17" s="654" t="s">
        <v>127</v>
      </c>
      <c r="BT17" s="646"/>
      <c r="BU17" s="646"/>
      <c r="BV17" s="646"/>
      <c r="BW17" s="646"/>
      <c r="BX17" s="646"/>
      <c r="BY17" s="646"/>
      <c r="BZ17" s="646"/>
      <c r="CA17" s="646"/>
      <c r="CB17" s="655"/>
      <c r="CD17" s="660" t="s">
        <v>261</v>
      </c>
      <c r="CE17" s="661"/>
      <c r="CF17" s="661"/>
      <c r="CG17" s="661"/>
      <c r="CH17" s="661"/>
      <c r="CI17" s="661"/>
      <c r="CJ17" s="661"/>
      <c r="CK17" s="661"/>
      <c r="CL17" s="661"/>
      <c r="CM17" s="661"/>
      <c r="CN17" s="661"/>
      <c r="CO17" s="661"/>
      <c r="CP17" s="661"/>
      <c r="CQ17" s="662"/>
      <c r="CR17" s="645">
        <v>3911869</v>
      </c>
      <c r="CS17" s="646"/>
      <c r="CT17" s="646"/>
      <c r="CU17" s="646"/>
      <c r="CV17" s="646"/>
      <c r="CW17" s="646"/>
      <c r="CX17" s="646"/>
      <c r="CY17" s="647"/>
      <c r="CZ17" s="648">
        <v>15.6</v>
      </c>
      <c r="DA17" s="648"/>
      <c r="DB17" s="648"/>
      <c r="DC17" s="648"/>
      <c r="DD17" s="654" t="s">
        <v>127</v>
      </c>
      <c r="DE17" s="646"/>
      <c r="DF17" s="646"/>
      <c r="DG17" s="646"/>
      <c r="DH17" s="646"/>
      <c r="DI17" s="646"/>
      <c r="DJ17" s="646"/>
      <c r="DK17" s="646"/>
      <c r="DL17" s="646"/>
      <c r="DM17" s="646"/>
      <c r="DN17" s="646"/>
      <c r="DO17" s="646"/>
      <c r="DP17" s="647"/>
      <c r="DQ17" s="654">
        <v>3858769</v>
      </c>
      <c r="DR17" s="646"/>
      <c r="DS17" s="646"/>
      <c r="DT17" s="646"/>
      <c r="DU17" s="646"/>
      <c r="DV17" s="646"/>
      <c r="DW17" s="646"/>
      <c r="DX17" s="646"/>
      <c r="DY17" s="646"/>
      <c r="DZ17" s="646"/>
      <c r="EA17" s="646"/>
      <c r="EB17" s="646"/>
      <c r="EC17" s="655"/>
    </row>
    <row r="18" spans="2:133" ht="11.25" customHeight="1" x14ac:dyDescent="0.15">
      <c r="B18" s="642" t="s">
        <v>262</v>
      </c>
      <c r="C18" s="643"/>
      <c r="D18" s="643"/>
      <c r="E18" s="643"/>
      <c r="F18" s="643"/>
      <c r="G18" s="643"/>
      <c r="H18" s="643"/>
      <c r="I18" s="643"/>
      <c r="J18" s="643"/>
      <c r="K18" s="643"/>
      <c r="L18" s="643"/>
      <c r="M18" s="643"/>
      <c r="N18" s="643"/>
      <c r="O18" s="643"/>
      <c r="P18" s="643"/>
      <c r="Q18" s="644"/>
      <c r="R18" s="645">
        <v>8278</v>
      </c>
      <c r="S18" s="646"/>
      <c r="T18" s="646"/>
      <c r="U18" s="646"/>
      <c r="V18" s="646"/>
      <c r="W18" s="646"/>
      <c r="X18" s="646"/>
      <c r="Y18" s="647"/>
      <c r="Z18" s="648">
        <v>0</v>
      </c>
      <c r="AA18" s="648"/>
      <c r="AB18" s="648"/>
      <c r="AC18" s="648"/>
      <c r="AD18" s="649">
        <v>8278</v>
      </c>
      <c r="AE18" s="649"/>
      <c r="AF18" s="649"/>
      <c r="AG18" s="649"/>
      <c r="AH18" s="649"/>
      <c r="AI18" s="649"/>
      <c r="AJ18" s="649"/>
      <c r="AK18" s="649"/>
      <c r="AL18" s="650">
        <v>0.1</v>
      </c>
      <c r="AM18" s="651"/>
      <c r="AN18" s="651"/>
      <c r="AO18" s="652"/>
      <c r="AP18" s="642" t="s">
        <v>263</v>
      </c>
      <c r="AQ18" s="643"/>
      <c r="AR18" s="643"/>
      <c r="AS18" s="643"/>
      <c r="AT18" s="643"/>
      <c r="AU18" s="643"/>
      <c r="AV18" s="643"/>
      <c r="AW18" s="643"/>
      <c r="AX18" s="643"/>
      <c r="AY18" s="643"/>
      <c r="AZ18" s="643"/>
      <c r="BA18" s="643"/>
      <c r="BB18" s="643"/>
      <c r="BC18" s="643"/>
      <c r="BD18" s="643"/>
      <c r="BE18" s="643"/>
      <c r="BF18" s="644"/>
      <c r="BG18" s="645" t="s">
        <v>127</v>
      </c>
      <c r="BH18" s="646"/>
      <c r="BI18" s="646"/>
      <c r="BJ18" s="646"/>
      <c r="BK18" s="646"/>
      <c r="BL18" s="646"/>
      <c r="BM18" s="646"/>
      <c r="BN18" s="647"/>
      <c r="BO18" s="648" t="s">
        <v>127</v>
      </c>
      <c r="BP18" s="648"/>
      <c r="BQ18" s="648"/>
      <c r="BR18" s="648"/>
      <c r="BS18" s="654" t="s">
        <v>127</v>
      </c>
      <c r="BT18" s="646"/>
      <c r="BU18" s="646"/>
      <c r="BV18" s="646"/>
      <c r="BW18" s="646"/>
      <c r="BX18" s="646"/>
      <c r="BY18" s="646"/>
      <c r="BZ18" s="646"/>
      <c r="CA18" s="646"/>
      <c r="CB18" s="655"/>
      <c r="CD18" s="660" t="s">
        <v>264</v>
      </c>
      <c r="CE18" s="661"/>
      <c r="CF18" s="661"/>
      <c r="CG18" s="661"/>
      <c r="CH18" s="661"/>
      <c r="CI18" s="661"/>
      <c r="CJ18" s="661"/>
      <c r="CK18" s="661"/>
      <c r="CL18" s="661"/>
      <c r="CM18" s="661"/>
      <c r="CN18" s="661"/>
      <c r="CO18" s="661"/>
      <c r="CP18" s="661"/>
      <c r="CQ18" s="662"/>
      <c r="CR18" s="645">
        <v>56931</v>
      </c>
      <c r="CS18" s="646"/>
      <c r="CT18" s="646"/>
      <c r="CU18" s="646"/>
      <c r="CV18" s="646"/>
      <c r="CW18" s="646"/>
      <c r="CX18" s="646"/>
      <c r="CY18" s="647"/>
      <c r="CZ18" s="648">
        <v>0.2</v>
      </c>
      <c r="DA18" s="648"/>
      <c r="DB18" s="648"/>
      <c r="DC18" s="648"/>
      <c r="DD18" s="654" t="s">
        <v>127</v>
      </c>
      <c r="DE18" s="646"/>
      <c r="DF18" s="646"/>
      <c r="DG18" s="646"/>
      <c r="DH18" s="646"/>
      <c r="DI18" s="646"/>
      <c r="DJ18" s="646"/>
      <c r="DK18" s="646"/>
      <c r="DL18" s="646"/>
      <c r="DM18" s="646"/>
      <c r="DN18" s="646"/>
      <c r="DO18" s="646"/>
      <c r="DP18" s="647"/>
      <c r="DQ18" s="654">
        <v>52826</v>
      </c>
      <c r="DR18" s="646"/>
      <c r="DS18" s="646"/>
      <c r="DT18" s="646"/>
      <c r="DU18" s="646"/>
      <c r="DV18" s="646"/>
      <c r="DW18" s="646"/>
      <c r="DX18" s="646"/>
      <c r="DY18" s="646"/>
      <c r="DZ18" s="646"/>
      <c r="EA18" s="646"/>
      <c r="EB18" s="646"/>
      <c r="EC18" s="655"/>
    </row>
    <row r="19" spans="2:133" ht="11.25" customHeight="1" x14ac:dyDescent="0.15">
      <c r="B19" s="642" t="s">
        <v>265</v>
      </c>
      <c r="C19" s="643"/>
      <c r="D19" s="643"/>
      <c r="E19" s="643"/>
      <c r="F19" s="643"/>
      <c r="G19" s="643"/>
      <c r="H19" s="643"/>
      <c r="I19" s="643"/>
      <c r="J19" s="643"/>
      <c r="K19" s="643"/>
      <c r="L19" s="643"/>
      <c r="M19" s="643"/>
      <c r="N19" s="643"/>
      <c r="O19" s="643"/>
      <c r="P19" s="643"/>
      <c r="Q19" s="644"/>
      <c r="R19" s="645">
        <v>2705</v>
      </c>
      <c r="S19" s="646"/>
      <c r="T19" s="646"/>
      <c r="U19" s="646"/>
      <c r="V19" s="646"/>
      <c r="W19" s="646"/>
      <c r="X19" s="646"/>
      <c r="Y19" s="647"/>
      <c r="Z19" s="648">
        <v>0</v>
      </c>
      <c r="AA19" s="648"/>
      <c r="AB19" s="648"/>
      <c r="AC19" s="648"/>
      <c r="AD19" s="649">
        <v>2705</v>
      </c>
      <c r="AE19" s="649"/>
      <c r="AF19" s="649"/>
      <c r="AG19" s="649"/>
      <c r="AH19" s="649"/>
      <c r="AI19" s="649"/>
      <c r="AJ19" s="649"/>
      <c r="AK19" s="649"/>
      <c r="AL19" s="650">
        <v>0</v>
      </c>
      <c r="AM19" s="651"/>
      <c r="AN19" s="651"/>
      <c r="AO19" s="652"/>
      <c r="AP19" s="642" t="s">
        <v>266</v>
      </c>
      <c r="AQ19" s="643"/>
      <c r="AR19" s="643"/>
      <c r="AS19" s="643"/>
      <c r="AT19" s="643"/>
      <c r="AU19" s="643"/>
      <c r="AV19" s="643"/>
      <c r="AW19" s="643"/>
      <c r="AX19" s="643"/>
      <c r="AY19" s="643"/>
      <c r="AZ19" s="643"/>
      <c r="BA19" s="643"/>
      <c r="BB19" s="643"/>
      <c r="BC19" s="643"/>
      <c r="BD19" s="643"/>
      <c r="BE19" s="643"/>
      <c r="BF19" s="644"/>
      <c r="BG19" s="645">
        <v>75579</v>
      </c>
      <c r="BH19" s="646"/>
      <c r="BI19" s="646"/>
      <c r="BJ19" s="646"/>
      <c r="BK19" s="646"/>
      <c r="BL19" s="646"/>
      <c r="BM19" s="646"/>
      <c r="BN19" s="647"/>
      <c r="BO19" s="648">
        <v>2.7</v>
      </c>
      <c r="BP19" s="648"/>
      <c r="BQ19" s="648"/>
      <c r="BR19" s="648"/>
      <c r="BS19" s="654" t="s">
        <v>127</v>
      </c>
      <c r="BT19" s="646"/>
      <c r="BU19" s="646"/>
      <c r="BV19" s="646"/>
      <c r="BW19" s="646"/>
      <c r="BX19" s="646"/>
      <c r="BY19" s="646"/>
      <c r="BZ19" s="646"/>
      <c r="CA19" s="646"/>
      <c r="CB19" s="655"/>
      <c r="CD19" s="660" t="s">
        <v>267</v>
      </c>
      <c r="CE19" s="661"/>
      <c r="CF19" s="661"/>
      <c r="CG19" s="661"/>
      <c r="CH19" s="661"/>
      <c r="CI19" s="661"/>
      <c r="CJ19" s="661"/>
      <c r="CK19" s="661"/>
      <c r="CL19" s="661"/>
      <c r="CM19" s="661"/>
      <c r="CN19" s="661"/>
      <c r="CO19" s="661"/>
      <c r="CP19" s="661"/>
      <c r="CQ19" s="662"/>
      <c r="CR19" s="645" t="s">
        <v>127</v>
      </c>
      <c r="CS19" s="646"/>
      <c r="CT19" s="646"/>
      <c r="CU19" s="646"/>
      <c r="CV19" s="646"/>
      <c r="CW19" s="646"/>
      <c r="CX19" s="646"/>
      <c r="CY19" s="647"/>
      <c r="CZ19" s="648" t="s">
        <v>127</v>
      </c>
      <c r="DA19" s="648"/>
      <c r="DB19" s="648"/>
      <c r="DC19" s="648"/>
      <c r="DD19" s="654" t="s">
        <v>127</v>
      </c>
      <c r="DE19" s="646"/>
      <c r="DF19" s="646"/>
      <c r="DG19" s="646"/>
      <c r="DH19" s="646"/>
      <c r="DI19" s="646"/>
      <c r="DJ19" s="646"/>
      <c r="DK19" s="646"/>
      <c r="DL19" s="646"/>
      <c r="DM19" s="646"/>
      <c r="DN19" s="646"/>
      <c r="DO19" s="646"/>
      <c r="DP19" s="647"/>
      <c r="DQ19" s="654" t="s">
        <v>127</v>
      </c>
      <c r="DR19" s="646"/>
      <c r="DS19" s="646"/>
      <c r="DT19" s="646"/>
      <c r="DU19" s="646"/>
      <c r="DV19" s="646"/>
      <c r="DW19" s="646"/>
      <c r="DX19" s="646"/>
      <c r="DY19" s="646"/>
      <c r="DZ19" s="646"/>
      <c r="EA19" s="646"/>
      <c r="EB19" s="646"/>
      <c r="EC19" s="655"/>
    </row>
    <row r="20" spans="2:133" ht="11.25" customHeight="1" x14ac:dyDescent="0.15">
      <c r="B20" s="642" t="s">
        <v>268</v>
      </c>
      <c r="C20" s="643"/>
      <c r="D20" s="643"/>
      <c r="E20" s="643"/>
      <c r="F20" s="643"/>
      <c r="G20" s="643"/>
      <c r="H20" s="643"/>
      <c r="I20" s="643"/>
      <c r="J20" s="643"/>
      <c r="K20" s="643"/>
      <c r="L20" s="643"/>
      <c r="M20" s="643"/>
      <c r="N20" s="643"/>
      <c r="O20" s="643"/>
      <c r="P20" s="643"/>
      <c r="Q20" s="644"/>
      <c r="R20" s="645">
        <v>625</v>
      </c>
      <c r="S20" s="646"/>
      <c r="T20" s="646"/>
      <c r="U20" s="646"/>
      <c r="V20" s="646"/>
      <c r="W20" s="646"/>
      <c r="X20" s="646"/>
      <c r="Y20" s="647"/>
      <c r="Z20" s="648">
        <v>0</v>
      </c>
      <c r="AA20" s="648"/>
      <c r="AB20" s="648"/>
      <c r="AC20" s="648"/>
      <c r="AD20" s="649">
        <v>625</v>
      </c>
      <c r="AE20" s="649"/>
      <c r="AF20" s="649"/>
      <c r="AG20" s="649"/>
      <c r="AH20" s="649"/>
      <c r="AI20" s="649"/>
      <c r="AJ20" s="649"/>
      <c r="AK20" s="649"/>
      <c r="AL20" s="650">
        <v>0</v>
      </c>
      <c r="AM20" s="651"/>
      <c r="AN20" s="651"/>
      <c r="AO20" s="652"/>
      <c r="AP20" s="642" t="s">
        <v>269</v>
      </c>
      <c r="AQ20" s="643"/>
      <c r="AR20" s="643"/>
      <c r="AS20" s="643"/>
      <c r="AT20" s="643"/>
      <c r="AU20" s="643"/>
      <c r="AV20" s="643"/>
      <c r="AW20" s="643"/>
      <c r="AX20" s="643"/>
      <c r="AY20" s="643"/>
      <c r="AZ20" s="643"/>
      <c r="BA20" s="643"/>
      <c r="BB20" s="643"/>
      <c r="BC20" s="643"/>
      <c r="BD20" s="643"/>
      <c r="BE20" s="643"/>
      <c r="BF20" s="644"/>
      <c r="BG20" s="645">
        <v>75579</v>
      </c>
      <c r="BH20" s="646"/>
      <c r="BI20" s="646"/>
      <c r="BJ20" s="646"/>
      <c r="BK20" s="646"/>
      <c r="BL20" s="646"/>
      <c r="BM20" s="646"/>
      <c r="BN20" s="647"/>
      <c r="BO20" s="648">
        <v>2.7</v>
      </c>
      <c r="BP20" s="648"/>
      <c r="BQ20" s="648"/>
      <c r="BR20" s="648"/>
      <c r="BS20" s="654" t="s">
        <v>127</v>
      </c>
      <c r="BT20" s="646"/>
      <c r="BU20" s="646"/>
      <c r="BV20" s="646"/>
      <c r="BW20" s="646"/>
      <c r="BX20" s="646"/>
      <c r="BY20" s="646"/>
      <c r="BZ20" s="646"/>
      <c r="CA20" s="646"/>
      <c r="CB20" s="655"/>
      <c r="CD20" s="660" t="s">
        <v>270</v>
      </c>
      <c r="CE20" s="661"/>
      <c r="CF20" s="661"/>
      <c r="CG20" s="661"/>
      <c r="CH20" s="661"/>
      <c r="CI20" s="661"/>
      <c r="CJ20" s="661"/>
      <c r="CK20" s="661"/>
      <c r="CL20" s="661"/>
      <c r="CM20" s="661"/>
      <c r="CN20" s="661"/>
      <c r="CO20" s="661"/>
      <c r="CP20" s="661"/>
      <c r="CQ20" s="662"/>
      <c r="CR20" s="645">
        <v>25125070</v>
      </c>
      <c r="CS20" s="646"/>
      <c r="CT20" s="646"/>
      <c r="CU20" s="646"/>
      <c r="CV20" s="646"/>
      <c r="CW20" s="646"/>
      <c r="CX20" s="646"/>
      <c r="CY20" s="647"/>
      <c r="CZ20" s="648">
        <v>100</v>
      </c>
      <c r="DA20" s="648"/>
      <c r="DB20" s="648"/>
      <c r="DC20" s="648"/>
      <c r="DD20" s="654">
        <v>3934902</v>
      </c>
      <c r="DE20" s="646"/>
      <c r="DF20" s="646"/>
      <c r="DG20" s="646"/>
      <c r="DH20" s="646"/>
      <c r="DI20" s="646"/>
      <c r="DJ20" s="646"/>
      <c r="DK20" s="646"/>
      <c r="DL20" s="646"/>
      <c r="DM20" s="646"/>
      <c r="DN20" s="646"/>
      <c r="DO20" s="646"/>
      <c r="DP20" s="647"/>
      <c r="DQ20" s="654">
        <v>15128623</v>
      </c>
      <c r="DR20" s="646"/>
      <c r="DS20" s="646"/>
      <c r="DT20" s="646"/>
      <c r="DU20" s="646"/>
      <c r="DV20" s="646"/>
      <c r="DW20" s="646"/>
      <c r="DX20" s="646"/>
      <c r="DY20" s="646"/>
      <c r="DZ20" s="646"/>
      <c r="EA20" s="646"/>
      <c r="EB20" s="646"/>
      <c r="EC20" s="655"/>
    </row>
    <row r="21" spans="2:133" ht="11.25" customHeight="1" x14ac:dyDescent="0.15">
      <c r="B21" s="642" t="s">
        <v>271</v>
      </c>
      <c r="C21" s="643"/>
      <c r="D21" s="643"/>
      <c r="E21" s="643"/>
      <c r="F21" s="643"/>
      <c r="G21" s="643"/>
      <c r="H21" s="643"/>
      <c r="I21" s="643"/>
      <c r="J21" s="643"/>
      <c r="K21" s="643"/>
      <c r="L21" s="643"/>
      <c r="M21" s="643"/>
      <c r="N21" s="643"/>
      <c r="O21" s="643"/>
      <c r="P21" s="643"/>
      <c r="Q21" s="644"/>
      <c r="R21" s="645">
        <v>25394</v>
      </c>
      <c r="S21" s="646"/>
      <c r="T21" s="646"/>
      <c r="U21" s="646"/>
      <c r="V21" s="646"/>
      <c r="W21" s="646"/>
      <c r="X21" s="646"/>
      <c r="Y21" s="647"/>
      <c r="Z21" s="648">
        <v>0.1</v>
      </c>
      <c r="AA21" s="648"/>
      <c r="AB21" s="648"/>
      <c r="AC21" s="648"/>
      <c r="AD21" s="649">
        <v>25394</v>
      </c>
      <c r="AE21" s="649"/>
      <c r="AF21" s="649"/>
      <c r="AG21" s="649"/>
      <c r="AH21" s="649"/>
      <c r="AI21" s="649"/>
      <c r="AJ21" s="649"/>
      <c r="AK21" s="649"/>
      <c r="AL21" s="650">
        <v>0.2</v>
      </c>
      <c r="AM21" s="651"/>
      <c r="AN21" s="651"/>
      <c r="AO21" s="652"/>
      <c r="AP21" s="664" t="s">
        <v>272</v>
      </c>
      <c r="AQ21" s="665"/>
      <c r="AR21" s="665"/>
      <c r="AS21" s="665"/>
      <c r="AT21" s="665"/>
      <c r="AU21" s="665"/>
      <c r="AV21" s="665"/>
      <c r="AW21" s="665"/>
      <c r="AX21" s="665"/>
      <c r="AY21" s="665"/>
      <c r="AZ21" s="665"/>
      <c r="BA21" s="665"/>
      <c r="BB21" s="665"/>
      <c r="BC21" s="665"/>
      <c r="BD21" s="665"/>
      <c r="BE21" s="665"/>
      <c r="BF21" s="666"/>
      <c r="BG21" s="645">
        <v>28429</v>
      </c>
      <c r="BH21" s="646"/>
      <c r="BI21" s="646"/>
      <c r="BJ21" s="646"/>
      <c r="BK21" s="646"/>
      <c r="BL21" s="646"/>
      <c r="BM21" s="646"/>
      <c r="BN21" s="647"/>
      <c r="BO21" s="648">
        <v>1</v>
      </c>
      <c r="BP21" s="648"/>
      <c r="BQ21" s="648"/>
      <c r="BR21" s="648"/>
      <c r="BS21" s="654" t="s">
        <v>127</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273</v>
      </c>
      <c r="C22" s="643"/>
      <c r="D22" s="643"/>
      <c r="E22" s="643"/>
      <c r="F22" s="643"/>
      <c r="G22" s="643"/>
      <c r="H22" s="643"/>
      <c r="I22" s="643"/>
      <c r="J22" s="643"/>
      <c r="K22" s="643"/>
      <c r="L22" s="643"/>
      <c r="M22" s="643"/>
      <c r="N22" s="643"/>
      <c r="O22" s="643"/>
      <c r="P22" s="643"/>
      <c r="Q22" s="644"/>
      <c r="R22" s="645">
        <v>10674401</v>
      </c>
      <c r="S22" s="646"/>
      <c r="T22" s="646"/>
      <c r="U22" s="646"/>
      <c r="V22" s="646"/>
      <c r="W22" s="646"/>
      <c r="X22" s="646"/>
      <c r="Y22" s="647"/>
      <c r="Z22" s="648">
        <v>41.1</v>
      </c>
      <c r="AA22" s="648"/>
      <c r="AB22" s="648"/>
      <c r="AC22" s="648"/>
      <c r="AD22" s="649">
        <v>9097660</v>
      </c>
      <c r="AE22" s="649"/>
      <c r="AF22" s="649"/>
      <c r="AG22" s="649"/>
      <c r="AH22" s="649"/>
      <c r="AI22" s="649"/>
      <c r="AJ22" s="649"/>
      <c r="AK22" s="649"/>
      <c r="AL22" s="650">
        <v>71.3</v>
      </c>
      <c r="AM22" s="651"/>
      <c r="AN22" s="651"/>
      <c r="AO22" s="652"/>
      <c r="AP22" s="664" t="s">
        <v>274</v>
      </c>
      <c r="AQ22" s="665"/>
      <c r="AR22" s="665"/>
      <c r="AS22" s="665"/>
      <c r="AT22" s="665"/>
      <c r="AU22" s="665"/>
      <c r="AV22" s="665"/>
      <c r="AW22" s="665"/>
      <c r="AX22" s="665"/>
      <c r="AY22" s="665"/>
      <c r="AZ22" s="665"/>
      <c r="BA22" s="665"/>
      <c r="BB22" s="665"/>
      <c r="BC22" s="665"/>
      <c r="BD22" s="665"/>
      <c r="BE22" s="665"/>
      <c r="BF22" s="666"/>
      <c r="BG22" s="645" t="s">
        <v>127</v>
      </c>
      <c r="BH22" s="646"/>
      <c r="BI22" s="646"/>
      <c r="BJ22" s="646"/>
      <c r="BK22" s="646"/>
      <c r="BL22" s="646"/>
      <c r="BM22" s="646"/>
      <c r="BN22" s="647"/>
      <c r="BO22" s="648" t="s">
        <v>127</v>
      </c>
      <c r="BP22" s="648"/>
      <c r="BQ22" s="648"/>
      <c r="BR22" s="648"/>
      <c r="BS22" s="654" t="s">
        <v>127</v>
      </c>
      <c r="BT22" s="646"/>
      <c r="BU22" s="646"/>
      <c r="BV22" s="646"/>
      <c r="BW22" s="646"/>
      <c r="BX22" s="646"/>
      <c r="BY22" s="646"/>
      <c r="BZ22" s="646"/>
      <c r="CA22" s="646"/>
      <c r="CB22" s="655"/>
      <c r="CD22" s="627" t="s">
        <v>275</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276</v>
      </c>
      <c r="C23" s="643"/>
      <c r="D23" s="643"/>
      <c r="E23" s="643"/>
      <c r="F23" s="643"/>
      <c r="G23" s="643"/>
      <c r="H23" s="643"/>
      <c r="I23" s="643"/>
      <c r="J23" s="643"/>
      <c r="K23" s="643"/>
      <c r="L23" s="643"/>
      <c r="M23" s="643"/>
      <c r="N23" s="643"/>
      <c r="O23" s="643"/>
      <c r="P23" s="643"/>
      <c r="Q23" s="644"/>
      <c r="R23" s="645">
        <v>9097660</v>
      </c>
      <c r="S23" s="646"/>
      <c r="T23" s="646"/>
      <c r="U23" s="646"/>
      <c r="V23" s="646"/>
      <c r="W23" s="646"/>
      <c r="X23" s="646"/>
      <c r="Y23" s="647"/>
      <c r="Z23" s="648">
        <v>35</v>
      </c>
      <c r="AA23" s="648"/>
      <c r="AB23" s="648"/>
      <c r="AC23" s="648"/>
      <c r="AD23" s="649">
        <v>9097660</v>
      </c>
      <c r="AE23" s="649"/>
      <c r="AF23" s="649"/>
      <c r="AG23" s="649"/>
      <c r="AH23" s="649"/>
      <c r="AI23" s="649"/>
      <c r="AJ23" s="649"/>
      <c r="AK23" s="649"/>
      <c r="AL23" s="650">
        <v>71.3</v>
      </c>
      <c r="AM23" s="651"/>
      <c r="AN23" s="651"/>
      <c r="AO23" s="652"/>
      <c r="AP23" s="664" t="s">
        <v>277</v>
      </c>
      <c r="AQ23" s="665"/>
      <c r="AR23" s="665"/>
      <c r="AS23" s="665"/>
      <c r="AT23" s="665"/>
      <c r="AU23" s="665"/>
      <c r="AV23" s="665"/>
      <c r="AW23" s="665"/>
      <c r="AX23" s="665"/>
      <c r="AY23" s="665"/>
      <c r="AZ23" s="665"/>
      <c r="BA23" s="665"/>
      <c r="BB23" s="665"/>
      <c r="BC23" s="665"/>
      <c r="BD23" s="665"/>
      <c r="BE23" s="665"/>
      <c r="BF23" s="666"/>
      <c r="BG23" s="645">
        <v>47150</v>
      </c>
      <c r="BH23" s="646"/>
      <c r="BI23" s="646"/>
      <c r="BJ23" s="646"/>
      <c r="BK23" s="646"/>
      <c r="BL23" s="646"/>
      <c r="BM23" s="646"/>
      <c r="BN23" s="647"/>
      <c r="BO23" s="648">
        <v>1.7</v>
      </c>
      <c r="BP23" s="648"/>
      <c r="BQ23" s="648"/>
      <c r="BR23" s="648"/>
      <c r="BS23" s="654" t="s">
        <v>127</v>
      </c>
      <c r="BT23" s="646"/>
      <c r="BU23" s="646"/>
      <c r="BV23" s="646"/>
      <c r="BW23" s="646"/>
      <c r="BX23" s="646"/>
      <c r="BY23" s="646"/>
      <c r="BZ23" s="646"/>
      <c r="CA23" s="646"/>
      <c r="CB23" s="655"/>
      <c r="CD23" s="627" t="s">
        <v>217</v>
      </c>
      <c r="CE23" s="628"/>
      <c r="CF23" s="628"/>
      <c r="CG23" s="628"/>
      <c r="CH23" s="628"/>
      <c r="CI23" s="628"/>
      <c r="CJ23" s="628"/>
      <c r="CK23" s="628"/>
      <c r="CL23" s="628"/>
      <c r="CM23" s="628"/>
      <c r="CN23" s="628"/>
      <c r="CO23" s="628"/>
      <c r="CP23" s="628"/>
      <c r="CQ23" s="629"/>
      <c r="CR23" s="627" t="s">
        <v>278</v>
      </c>
      <c r="CS23" s="628"/>
      <c r="CT23" s="628"/>
      <c r="CU23" s="628"/>
      <c r="CV23" s="628"/>
      <c r="CW23" s="628"/>
      <c r="CX23" s="628"/>
      <c r="CY23" s="629"/>
      <c r="CZ23" s="627" t="s">
        <v>279</v>
      </c>
      <c r="DA23" s="628"/>
      <c r="DB23" s="628"/>
      <c r="DC23" s="629"/>
      <c r="DD23" s="627" t="s">
        <v>280</v>
      </c>
      <c r="DE23" s="628"/>
      <c r="DF23" s="628"/>
      <c r="DG23" s="628"/>
      <c r="DH23" s="628"/>
      <c r="DI23" s="628"/>
      <c r="DJ23" s="628"/>
      <c r="DK23" s="629"/>
      <c r="DL23" s="676" t="s">
        <v>281</v>
      </c>
      <c r="DM23" s="677"/>
      <c r="DN23" s="677"/>
      <c r="DO23" s="677"/>
      <c r="DP23" s="677"/>
      <c r="DQ23" s="677"/>
      <c r="DR23" s="677"/>
      <c r="DS23" s="677"/>
      <c r="DT23" s="677"/>
      <c r="DU23" s="677"/>
      <c r="DV23" s="678"/>
      <c r="DW23" s="627" t="s">
        <v>282</v>
      </c>
      <c r="DX23" s="628"/>
      <c r="DY23" s="628"/>
      <c r="DZ23" s="628"/>
      <c r="EA23" s="628"/>
      <c r="EB23" s="628"/>
      <c r="EC23" s="629"/>
    </row>
    <row r="24" spans="2:133" ht="11.25" customHeight="1" x14ac:dyDescent="0.15">
      <c r="B24" s="642" t="s">
        <v>283</v>
      </c>
      <c r="C24" s="643"/>
      <c r="D24" s="643"/>
      <c r="E24" s="643"/>
      <c r="F24" s="643"/>
      <c r="G24" s="643"/>
      <c r="H24" s="643"/>
      <c r="I24" s="643"/>
      <c r="J24" s="643"/>
      <c r="K24" s="643"/>
      <c r="L24" s="643"/>
      <c r="M24" s="643"/>
      <c r="N24" s="643"/>
      <c r="O24" s="643"/>
      <c r="P24" s="643"/>
      <c r="Q24" s="644"/>
      <c r="R24" s="645">
        <v>1576741</v>
      </c>
      <c r="S24" s="646"/>
      <c r="T24" s="646"/>
      <c r="U24" s="646"/>
      <c r="V24" s="646"/>
      <c r="W24" s="646"/>
      <c r="X24" s="646"/>
      <c r="Y24" s="647"/>
      <c r="Z24" s="648">
        <v>6.1</v>
      </c>
      <c r="AA24" s="648"/>
      <c r="AB24" s="648"/>
      <c r="AC24" s="648"/>
      <c r="AD24" s="649" t="s">
        <v>127</v>
      </c>
      <c r="AE24" s="649"/>
      <c r="AF24" s="649"/>
      <c r="AG24" s="649"/>
      <c r="AH24" s="649"/>
      <c r="AI24" s="649"/>
      <c r="AJ24" s="649"/>
      <c r="AK24" s="649"/>
      <c r="AL24" s="650" t="s">
        <v>127</v>
      </c>
      <c r="AM24" s="651"/>
      <c r="AN24" s="651"/>
      <c r="AO24" s="652"/>
      <c r="AP24" s="664" t="s">
        <v>284</v>
      </c>
      <c r="AQ24" s="665"/>
      <c r="AR24" s="665"/>
      <c r="AS24" s="665"/>
      <c r="AT24" s="665"/>
      <c r="AU24" s="665"/>
      <c r="AV24" s="665"/>
      <c r="AW24" s="665"/>
      <c r="AX24" s="665"/>
      <c r="AY24" s="665"/>
      <c r="AZ24" s="665"/>
      <c r="BA24" s="665"/>
      <c r="BB24" s="665"/>
      <c r="BC24" s="665"/>
      <c r="BD24" s="665"/>
      <c r="BE24" s="665"/>
      <c r="BF24" s="666"/>
      <c r="BG24" s="645" t="s">
        <v>127</v>
      </c>
      <c r="BH24" s="646"/>
      <c r="BI24" s="646"/>
      <c r="BJ24" s="646"/>
      <c r="BK24" s="646"/>
      <c r="BL24" s="646"/>
      <c r="BM24" s="646"/>
      <c r="BN24" s="647"/>
      <c r="BO24" s="648" t="s">
        <v>127</v>
      </c>
      <c r="BP24" s="648"/>
      <c r="BQ24" s="648"/>
      <c r="BR24" s="648"/>
      <c r="BS24" s="654" t="s">
        <v>127</v>
      </c>
      <c r="BT24" s="646"/>
      <c r="BU24" s="646"/>
      <c r="BV24" s="646"/>
      <c r="BW24" s="646"/>
      <c r="BX24" s="646"/>
      <c r="BY24" s="646"/>
      <c r="BZ24" s="646"/>
      <c r="CA24" s="646"/>
      <c r="CB24" s="655"/>
      <c r="CD24" s="656" t="s">
        <v>285</v>
      </c>
      <c r="CE24" s="657"/>
      <c r="CF24" s="657"/>
      <c r="CG24" s="657"/>
      <c r="CH24" s="657"/>
      <c r="CI24" s="657"/>
      <c r="CJ24" s="657"/>
      <c r="CK24" s="657"/>
      <c r="CL24" s="657"/>
      <c r="CM24" s="657"/>
      <c r="CN24" s="657"/>
      <c r="CO24" s="657"/>
      <c r="CP24" s="657"/>
      <c r="CQ24" s="658"/>
      <c r="CR24" s="634">
        <v>11618901</v>
      </c>
      <c r="CS24" s="635"/>
      <c r="CT24" s="635"/>
      <c r="CU24" s="635"/>
      <c r="CV24" s="635"/>
      <c r="CW24" s="635"/>
      <c r="CX24" s="635"/>
      <c r="CY24" s="636"/>
      <c r="CZ24" s="639">
        <v>46.2</v>
      </c>
      <c r="DA24" s="640"/>
      <c r="DB24" s="640"/>
      <c r="DC24" s="659"/>
      <c r="DD24" s="684">
        <v>8428175</v>
      </c>
      <c r="DE24" s="635"/>
      <c r="DF24" s="635"/>
      <c r="DG24" s="635"/>
      <c r="DH24" s="635"/>
      <c r="DI24" s="635"/>
      <c r="DJ24" s="635"/>
      <c r="DK24" s="636"/>
      <c r="DL24" s="684">
        <v>7330999</v>
      </c>
      <c r="DM24" s="635"/>
      <c r="DN24" s="635"/>
      <c r="DO24" s="635"/>
      <c r="DP24" s="635"/>
      <c r="DQ24" s="635"/>
      <c r="DR24" s="635"/>
      <c r="DS24" s="635"/>
      <c r="DT24" s="635"/>
      <c r="DU24" s="635"/>
      <c r="DV24" s="636"/>
      <c r="DW24" s="639">
        <v>55.8</v>
      </c>
      <c r="DX24" s="640"/>
      <c r="DY24" s="640"/>
      <c r="DZ24" s="640"/>
      <c r="EA24" s="640"/>
      <c r="EB24" s="640"/>
      <c r="EC24" s="641"/>
    </row>
    <row r="25" spans="2:133" ht="11.25" customHeight="1" x14ac:dyDescent="0.15">
      <c r="B25" s="642" t="s">
        <v>286</v>
      </c>
      <c r="C25" s="643"/>
      <c r="D25" s="643"/>
      <c r="E25" s="643"/>
      <c r="F25" s="643"/>
      <c r="G25" s="643"/>
      <c r="H25" s="643"/>
      <c r="I25" s="643"/>
      <c r="J25" s="643"/>
      <c r="K25" s="643"/>
      <c r="L25" s="643"/>
      <c r="M25" s="643"/>
      <c r="N25" s="643"/>
      <c r="O25" s="643"/>
      <c r="P25" s="643"/>
      <c r="Q25" s="644"/>
      <c r="R25" s="645" t="s">
        <v>127</v>
      </c>
      <c r="S25" s="646"/>
      <c r="T25" s="646"/>
      <c r="U25" s="646"/>
      <c r="V25" s="646"/>
      <c r="W25" s="646"/>
      <c r="X25" s="646"/>
      <c r="Y25" s="647"/>
      <c r="Z25" s="648" t="s">
        <v>127</v>
      </c>
      <c r="AA25" s="648"/>
      <c r="AB25" s="648"/>
      <c r="AC25" s="648"/>
      <c r="AD25" s="649" t="s">
        <v>127</v>
      </c>
      <c r="AE25" s="649"/>
      <c r="AF25" s="649"/>
      <c r="AG25" s="649"/>
      <c r="AH25" s="649"/>
      <c r="AI25" s="649"/>
      <c r="AJ25" s="649"/>
      <c r="AK25" s="649"/>
      <c r="AL25" s="650" t="s">
        <v>127</v>
      </c>
      <c r="AM25" s="651"/>
      <c r="AN25" s="651"/>
      <c r="AO25" s="652"/>
      <c r="AP25" s="664" t="s">
        <v>287</v>
      </c>
      <c r="AQ25" s="665"/>
      <c r="AR25" s="665"/>
      <c r="AS25" s="665"/>
      <c r="AT25" s="665"/>
      <c r="AU25" s="665"/>
      <c r="AV25" s="665"/>
      <c r="AW25" s="665"/>
      <c r="AX25" s="665"/>
      <c r="AY25" s="665"/>
      <c r="AZ25" s="665"/>
      <c r="BA25" s="665"/>
      <c r="BB25" s="665"/>
      <c r="BC25" s="665"/>
      <c r="BD25" s="665"/>
      <c r="BE25" s="665"/>
      <c r="BF25" s="666"/>
      <c r="BG25" s="645" t="s">
        <v>127</v>
      </c>
      <c r="BH25" s="646"/>
      <c r="BI25" s="646"/>
      <c r="BJ25" s="646"/>
      <c r="BK25" s="646"/>
      <c r="BL25" s="646"/>
      <c r="BM25" s="646"/>
      <c r="BN25" s="647"/>
      <c r="BO25" s="648" t="s">
        <v>127</v>
      </c>
      <c r="BP25" s="648"/>
      <c r="BQ25" s="648"/>
      <c r="BR25" s="648"/>
      <c r="BS25" s="654" t="s">
        <v>127</v>
      </c>
      <c r="BT25" s="646"/>
      <c r="BU25" s="646"/>
      <c r="BV25" s="646"/>
      <c r="BW25" s="646"/>
      <c r="BX25" s="646"/>
      <c r="BY25" s="646"/>
      <c r="BZ25" s="646"/>
      <c r="CA25" s="646"/>
      <c r="CB25" s="655"/>
      <c r="CD25" s="660" t="s">
        <v>288</v>
      </c>
      <c r="CE25" s="661"/>
      <c r="CF25" s="661"/>
      <c r="CG25" s="661"/>
      <c r="CH25" s="661"/>
      <c r="CI25" s="661"/>
      <c r="CJ25" s="661"/>
      <c r="CK25" s="661"/>
      <c r="CL25" s="661"/>
      <c r="CM25" s="661"/>
      <c r="CN25" s="661"/>
      <c r="CO25" s="661"/>
      <c r="CP25" s="661"/>
      <c r="CQ25" s="662"/>
      <c r="CR25" s="645">
        <v>3350205</v>
      </c>
      <c r="CS25" s="681"/>
      <c r="CT25" s="681"/>
      <c r="CU25" s="681"/>
      <c r="CV25" s="681"/>
      <c r="CW25" s="681"/>
      <c r="CX25" s="681"/>
      <c r="CY25" s="682"/>
      <c r="CZ25" s="650">
        <v>13.3</v>
      </c>
      <c r="DA25" s="679"/>
      <c r="DB25" s="679"/>
      <c r="DC25" s="683"/>
      <c r="DD25" s="654">
        <v>3172769</v>
      </c>
      <c r="DE25" s="681"/>
      <c r="DF25" s="681"/>
      <c r="DG25" s="681"/>
      <c r="DH25" s="681"/>
      <c r="DI25" s="681"/>
      <c r="DJ25" s="681"/>
      <c r="DK25" s="682"/>
      <c r="DL25" s="654">
        <v>3003098</v>
      </c>
      <c r="DM25" s="681"/>
      <c r="DN25" s="681"/>
      <c r="DO25" s="681"/>
      <c r="DP25" s="681"/>
      <c r="DQ25" s="681"/>
      <c r="DR25" s="681"/>
      <c r="DS25" s="681"/>
      <c r="DT25" s="681"/>
      <c r="DU25" s="681"/>
      <c r="DV25" s="682"/>
      <c r="DW25" s="650">
        <v>22.8</v>
      </c>
      <c r="DX25" s="679"/>
      <c r="DY25" s="679"/>
      <c r="DZ25" s="679"/>
      <c r="EA25" s="679"/>
      <c r="EB25" s="679"/>
      <c r="EC25" s="680"/>
    </row>
    <row r="26" spans="2:133" ht="11.25" customHeight="1" x14ac:dyDescent="0.15">
      <c r="B26" s="642" t="s">
        <v>289</v>
      </c>
      <c r="C26" s="643"/>
      <c r="D26" s="643"/>
      <c r="E26" s="643"/>
      <c r="F26" s="643"/>
      <c r="G26" s="643"/>
      <c r="H26" s="643"/>
      <c r="I26" s="643"/>
      <c r="J26" s="643"/>
      <c r="K26" s="643"/>
      <c r="L26" s="643"/>
      <c r="M26" s="643"/>
      <c r="N26" s="643"/>
      <c r="O26" s="643"/>
      <c r="P26" s="643"/>
      <c r="Q26" s="644"/>
      <c r="R26" s="645">
        <v>14300372</v>
      </c>
      <c r="S26" s="646"/>
      <c r="T26" s="646"/>
      <c r="U26" s="646"/>
      <c r="V26" s="646"/>
      <c r="W26" s="646"/>
      <c r="X26" s="646"/>
      <c r="Y26" s="647"/>
      <c r="Z26" s="648">
        <v>55.1</v>
      </c>
      <c r="AA26" s="648"/>
      <c r="AB26" s="648"/>
      <c r="AC26" s="648"/>
      <c r="AD26" s="649">
        <v>12676481</v>
      </c>
      <c r="AE26" s="649"/>
      <c r="AF26" s="649"/>
      <c r="AG26" s="649"/>
      <c r="AH26" s="649"/>
      <c r="AI26" s="649"/>
      <c r="AJ26" s="649"/>
      <c r="AK26" s="649"/>
      <c r="AL26" s="650">
        <v>99.3</v>
      </c>
      <c r="AM26" s="651"/>
      <c r="AN26" s="651"/>
      <c r="AO26" s="652"/>
      <c r="AP26" s="664" t="s">
        <v>290</v>
      </c>
      <c r="AQ26" s="694"/>
      <c r="AR26" s="694"/>
      <c r="AS26" s="694"/>
      <c r="AT26" s="694"/>
      <c r="AU26" s="694"/>
      <c r="AV26" s="694"/>
      <c r="AW26" s="694"/>
      <c r="AX26" s="694"/>
      <c r="AY26" s="694"/>
      <c r="AZ26" s="694"/>
      <c r="BA26" s="694"/>
      <c r="BB26" s="694"/>
      <c r="BC26" s="694"/>
      <c r="BD26" s="694"/>
      <c r="BE26" s="694"/>
      <c r="BF26" s="666"/>
      <c r="BG26" s="645" t="s">
        <v>127</v>
      </c>
      <c r="BH26" s="646"/>
      <c r="BI26" s="646"/>
      <c r="BJ26" s="646"/>
      <c r="BK26" s="646"/>
      <c r="BL26" s="646"/>
      <c r="BM26" s="646"/>
      <c r="BN26" s="647"/>
      <c r="BO26" s="648" t="s">
        <v>127</v>
      </c>
      <c r="BP26" s="648"/>
      <c r="BQ26" s="648"/>
      <c r="BR26" s="648"/>
      <c r="BS26" s="654" t="s">
        <v>127</v>
      </c>
      <c r="BT26" s="646"/>
      <c r="BU26" s="646"/>
      <c r="BV26" s="646"/>
      <c r="BW26" s="646"/>
      <c r="BX26" s="646"/>
      <c r="BY26" s="646"/>
      <c r="BZ26" s="646"/>
      <c r="CA26" s="646"/>
      <c r="CB26" s="655"/>
      <c r="CD26" s="660" t="s">
        <v>291</v>
      </c>
      <c r="CE26" s="661"/>
      <c r="CF26" s="661"/>
      <c r="CG26" s="661"/>
      <c r="CH26" s="661"/>
      <c r="CI26" s="661"/>
      <c r="CJ26" s="661"/>
      <c r="CK26" s="661"/>
      <c r="CL26" s="661"/>
      <c r="CM26" s="661"/>
      <c r="CN26" s="661"/>
      <c r="CO26" s="661"/>
      <c r="CP26" s="661"/>
      <c r="CQ26" s="662"/>
      <c r="CR26" s="645">
        <v>2202228</v>
      </c>
      <c r="CS26" s="646"/>
      <c r="CT26" s="646"/>
      <c r="CU26" s="646"/>
      <c r="CV26" s="646"/>
      <c r="CW26" s="646"/>
      <c r="CX26" s="646"/>
      <c r="CY26" s="647"/>
      <c r="CZ26" s="650">
        <v>8.8000000000000007</v>
      </c>
      <c r="DA26" s="679"/>
      <c r="DB26" s="679"/>
      <c r="DC26" s="683"/>
      <c r="DD26" s="654">
        <v>2099634</v>
      </c>
      <c r="DE26" s="646"/>
      <c r="DF26" s="646"/>
      <c r="DG26" s="646"/>
      <c r="DH26" s="646"/>
      <c r="DI26" s="646"/>
      <c r="DJ26" s="646"/>
      <c r="DK26" s="647"/>
      <c r="DL26" s="654" t="s">
        <v>127</v>
      </c>
      <c r="DM26" s="646"/>
      <c r="DN26" s="646"/>
      <c r="DO26" s="646"/>
      <c r="DP26" s="646"/>
      <c r="DQ26" s="646"/>
      <c r="DR26" s="646"/>
      <c r="DS26" s="646"/>
      <c r="DT26" s="646"/>
      <c r="DU26" s="646"/>
      <c r="DV26" s="647"/>
      <c r="DW26" s="650" t="s">
        <v>127</v>
      </c>
      <c r="DX26" s="679"/>
      <c r="DY26" s="679"/>
      <c r="DZ26" s="679"/>
      <c r="EA26" s="679"/>
      <c r="EB26" s="679"/>
      <c r="EC26" s="680"/>
    </row>
    <row r="27" spans="2:133" ht="11.25" customHeight="1" x14ac:dyDescent="0.15">
      <c r="B27" s="642" t="s">
        <v>292</v>
      </c>
      <c r="C27" s="643"/>
      <c r="D27" s="643"/>
      <c r="E27" s="643"/>
      <c r="F27" s="643"/>
      <c r="G27" s="643"/>
      <c r="H27" s="643"/>
      <c r="I27" s="643"/>
      <c r="J27" s="643"/>
      <c r="K27" s="643"/>
      <c r="L27" s="643"/>
      <c r="M27" s="643"/>
      <c r="N27" s="643"/>
      <c r="O27" s="643"/>
      <c r="P27" s="643"/>
      <c r="Q27" s="644"/>
      <c r="R27" s="645">
        <v>3296</v>
      </c>
      <c r="S27" s="646"/>
      <c r="T27" s="646"/>
      <c r="U27" s="646"/>
      <c r="V27" s="646"/>
      <c r="W27" s="646"/>
      <c r="X27" s="646"/>
      <c r="Y27" s="647"/>
      <c r="Z27" s="648">
        <v>0</v>
      </c>
      <c r="AA27" s="648"/>
      <c r="AB27" s="648"/>
      <c r="AC27" s="648"/>
      <c r="AD27" s="649">
        <v>3296</v>
      </c>
      <c r="AE27" s="649"/>
      <c r="AF27" s="649"/>
      <c r="AG27" s="649"/>
      <c r="AH27" s="649"/>
      <c r="AI27" s="649"/>
      <c r="AJ27" s="649"/>
      <c r="AK27" s="649"/>
      <c r="AL27" s="650">
        <v>0</v>
      </c>
      <c r="AM27" s="651"/>
      <c r="AN27" s="651"/>
      <c r="AO27" s="652"/>
      <c r="AP27" s="642" t="s">
        <v>293</v>
      </c>
      <c r="AQ27" s="643"/>
      <c r="AR27" s="643"/>
      <c r="AS27" s="643"/>
      <c r="AT27" s="643"/>
      <c r="AU27" s="643"/>
      <c r="AV27" s="643"/>
      <c r="AW27" s="643"/>
      <c r="AX27" s="643"/>
      <c r="AY27" s="643"/>
      <c r="AZ27" s="643"/>
      <c r="BA27" s="643"/>
      <c r="BB27" s="643"/>
      <c r="BC27" s="643"/>
      <c r="BD27" s="643"/>
      <c r="BE27" s="643"/>
      <c r="BF27" s="644"/>
      <c r="BG27" s="645">
        <v>2806128</v>
      </c>
      <c r="BH27" s="646"/>
      <c r="BI27" s="646"/>
      <c r="BJ27" s="646"/>
      <c r="BK27" s="646"/>
      <c r="BL27" s="646"/>
      <c r="BM27" s="646"/>
      <c r="BN27" s="647"/>
      <c r="BO27" s="648">
        <v>100</v>
      </c>
      <c r="BP27" s="648"/>
      <c r="BQ27" s="648"/>
      <c r="BR27" s="648"/>
      <c r="BS27" s="654">
        <v>18462</v>
      </c>
      <c r="BT27" s="646"/>
      <c r="BU27" s="646"/>
      <c r="BV27" s="646"/>
      <c r="BW27" s="646"/>
      <c r="BX27" s="646"/>
      <c r="BY27" s="646"/>
      <c r="BZ27" s="646"/>
      <c r="CA27" s="646"/>
      <c r="CB27" s="655"/>
      <c r="CD27" s="660" t="s">
        <v>294</v>
      </c>
      <c r="CE27" s="661"/>
      <c r="CF27" s="661"/>
      <c r="CG27" s="661"/>
      <c r="CH27" s="661"/>
      <c r="CI27" s="661"/>
      <c r="CJ27" s="661"/>
      <c r="CK27" s="661"/>
      <c r="CL27" s="661"/>
      <c r="CM27" s="661"/>
      <c r="CN27" s="661"/>
      <c r="CO27" s="661"/>
      <c r="CP27" s="661"/>
      <c r="CQ27" s="662"/>
      <c r="CR27" s="645">
        <v>4356827</v>
      </c>
      <c r="CS27" s="681"/>
      <c r="CT27" s="681"/>
      <c r="CU27" s="681"/>
      <c r="CV27" s="681"/>
      <c r="CW27" s="681"/>
      <c r="CX27" s="681"/>
      <c r="CY27" s="682"/>
      <c r="CZ27" s="650">
        <v>17.3</v>
      </c>
      <c r="DA27" s="679"/>
      <c r="DB27" s="679"/>
      <c r="DC27" s="683"/>
      <c r="DD27" s="654">
        <v>1396637</v>
      </c>
      <c r="DE27" s="681"/>
      <c r="DF27" s="681"/>
      <c r="DG27" s="681"/>
      <c r="DH27" s="681"/>
      <c r="DI27" s="681"/>
      <c r="DJ27" s="681"/>
      <c r="DK27" s="682"/>
      <c r="DL27" s="654">
        <v>1371592</v>
      </c>
      <c r="DM27" s="681"/>
      <c r="DN27" s="681"/>
      <c r="DO27" s="681"/>
      <c r="DP27" s="681"/>
      <c r="DQ27" s="681"/>
      <c r="DR27" s="681"/>
      <c r="DS27" s="681"/>
      <c r="DT27" s="681"/>
      <c r="DU27" s="681"/>
      <c r="DV27" s="682"/>
      <c r="DW27" s="650">
        <v>10.4</v>
      </c>
      <c r="DX27" s="679"/>
      <c r="DY27" s="679"/>
      <c r="DZ27" s="679"/>
      <c r="EA27" s="679"/>
      <c r="EB27" s="679"/>
      <c r="EC27" s="680"/>
    </row>
    <row r="28" spans="2:133" ht="11.25" customHeight="1" x14ac:dyDescent="0.15">
      <c r="B28" s="642" t="s">
        <v>295</v>
      </c>
      <c r="C28" s="643"/>
      <c r="D28" s="643"/>
      <c r="E28" s="643"/>
      <c r="F28" s="643"/>
      <c r="G28" s="643"/>
      <c r="H28" s="643"/>
      <c r="I28" s="643"/>
      <c r="J28" s="643"/>
      <c r="K28" s="643"/>
      <c r="L28" s="643"/>
      <c r="M28" s="643"/>
      <c r="N28" s="643"/>
      <c r="O28" s="643"/>
      <c r="P28" s="643"/>
      <c r="Q28" s="644"/>
      <c r="R28" s="645">
        <v>96044</v>
      </c>
      <c r="S28" s="646"/>
      <c r="T28" s="646"/>
      <c r="U28" s="646"/>
      <c r="V28" s="646"/>
      <c r="W28" s="646"/>
      <c r="X28" s="646"/>
      <c r="Y28" s="647"/>
      <c r="Z28" s="648">
        <v>0.4</v>
      </c>
      <c r="AA28" s="648"/>
      <c r="AB28" s="648"/>
      <c r="AC28" s="648"/>
      <c r="AD28" s="649" t="s">
        <v>127</v>
      </c>
      <c r="AE28" s="649"/>
      <c r="AF28" s="649"/>
      <c r="AG28" s="649"/>
      <c r="AH28" s="649"/>
      <c r="AI28" s="649"/>
      <c r="AJ28" s="649"/>
      <c r="AK28" s="649"/>
      <c r="AL28" s="650" t="s">
        <v>127</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296</v>
      </c>
      <c r="CE28" s="661"/>
      <c r="CF28" s="661"/>
      <c r="CG28" s="661"/>
      <c r="CH28" s="661"/>
      <c r="CI28" s="661"/>
      <c r="CJ28" s="661"/>
      <c r="CK28" s="661"/>
      <c r="CL28" s="661"/>
      <c r="CM28" s="661"/>
      <c r="CN28" s="661"/>
      <c r="CO28" s="661"/>
      <c r="CP28" s="661"/>
      <c r="CQ28" s="662"/>
      <c r="CR28" s="645">
        <v>3911869</v>
      </c>
      <c r="CS28" s="646"/>
      <c r="CT28" s="646"/>
      <c r="CU28" s="646"/>
      <c r="CV28" s="646"/>
      <c r="CW28" s="646"/>
      <c r="CX28" s="646"/>
      <c r="CY28" s="647"/>
      <c r="CZ28" s="650">
        <v>15.6</v>
      </c>
      <c r="DA28" s="679"/>
      <c r="DB28" s="679"/>
      <c r="DC28" s="683"/>
      <c r="DD28" s="654">
        <v>3858769</v>
      </c>
      <c r="DE28" s="646"/>
      <c r="DF28" s="646"/>
      <c r="DG28" s="646"/>
      <c r="DH28" s="646"/>
      <c r="DI28" s="646"/>
      <c r="DJ28" s="646"/>
      <c r="DK28" s="647"/>
      <c r="DL28" s="654">
        <v>2956309</v>
      </c>
      <c r="DM28" s="646"/>
      <c r="DN28" s="646"/>
      <c r="DO28" s="646"/>
      <c r="DP28" s="646"/>
      <c r="DQ28" s="646"/>
      <c r="DR28" s="646"/>
      <c r="DS28" s="646"/>
      <c r="DT28" s="646"/>
      <c r="DU28" s="646"/>
      <c r="DV28" s="647"/>
      <c r="DW28" s="650">
        <v>22.5</v>
      </c>
      <c r="DX28" s="679"/>
      <c r="DY28" s="679"/>
      <c r="DZ28" s="679"/>
      <c r="EA28" s="679"/>
      <c r="EB28" s="679"/>
      <c r="EC28" s="680"/>
    </row>
    <row r="29" spans="2:133" ht="11.25" customHeight="1" x14ac:dyDescent="0.15">
      <c r="B29" s="642" t="s">
        <v>297</v>
      </c>
      <c r="C29" s="643"/>
      <c r="D29" s="643"/>
      <c r="E29" s="643"/>
      <c r="F29" s="643"/>
      <c r="G29" s="643"/>
      <c r="H29" s="643"/>
      <c r="I29" s="643"/>
      <c r="J29" s="643"/>
      <c r="K29" s="643"/>
      <c r="L29" s="643"/>
      <c r="M29" s="643"/>
      <c r="N29" s="643"/>
      <c r="O29" s="643"/>
      <c r="P29" s="643"/>
      <c r="Q29" s="644"/>
      <c r="R29" s="645">
        <v>225651</v>
      </c>
      <c r="S29" s="646"/>
      <c r="T29" s="646"/>
      <c r="U29" s="646"/>
      <c r="V29" s="646"/>
      <c r="W29" s="646"/>
      <c r="X29" s="646"/>
      <c r="Y29" s="647"/>
      <c r="Z29" s="648">
        <v>0.9</v>
      </c>
      <c r="AA29" s="648"/>
      <c r="AB29" s="648"/>
      <c r="AC29" s="648"/>
      <c r="AD29" s="649">
        <v>4090</v>
      </c>
      <c r="AE29" s="649"/>
      <c r="AF29" s="649"/>
      <c r="AG29" s="649"/>
      <c r="AH29" s="649"/>
      <c r="AI29" s="649"/>
      <c r="AJ29" s="649"/>
      <c r="AK29" s="649"/>
      <c r="AL29" s="650">
        <v>0</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298</v>
      </c>
      <c r="CE29" s="686"/>
      <c r="CF29" s="660" t="s">
        <v>299</v>
      </c>
      <c r="CG29" s="661"/>
      <c r="CH29" s="661"/>
      <c r="CI29" s="661"/>
      <c r="CJ29" s="661"/>
      <c r="CK29" s="661"/>
      <c r="CL29" s="661"/>
      <c r="CM29" s="661"/>
      <c r="CN29" s="661"/>
      <c r="CO29" s="661"/>
      <c r="CP29" s="661"/>
      <c r="CQ29" s="662"/>
      <c r="CR29" s="645">
        <v>3911834</v>
      </c>
      <c r="CS29" s="681"/>
      <c r="CT29" s="681"/>
      <c r="CU29" s="681"/>
      <c r="CV29" s="681"/>
      <c r="CW29" s="681"/>
      <c r="CX29" s="681"/>
      <c r="CY29" s="682"/>
      <c r="CZ29" s="650">
        <v>15.6</v>
      </c>
      <c r="DA29" s="679"/>
      <c r="DB29" s="679"/>
      <c r="DC29" s="683"/>
      <c r="DD29" s="654">
        <v>3858734</v>
      </c>
      <c r="DE29" s="681"/>
      <c r="DF29" s="681"/>
      <c r="DG29" s="681"/>
      <c r="DH29" s="681"/>
      <c r="DI29" s="681"/>
      <c r="DJ29" s="681"/>
      <c r="DK29" s="682"/>
      <c r="DL29" s="654">
        <v>2956274</v>
      </c>
      <c r="DM29" s="681"/>
      <c r="DN29" s="681"/>
      <c r="DO29" s="681"/>
      <c r="DP29" s="681"/>
      <c r="DQ29" s="681"/>
      <c r="DR29" s="681"/>
      <c r="DS29" s="681"/>
      <c r="DT29" s="681"/>
      <c r="DU29" s="681"/>
      <c r="DV29" s="682"/>
      <c r="DW29" s="650">
        <v>22.5</v>
      </c>
      <c r="DX29" s="679"/>
      <c r="DY29" s="679"/>
      <c r="DZ29" s="679"/>
      <c r="EA29" s="679"/>
      <c r="EB29" s="679"/>
      <c r="EC29" s="680"/>
    </row>
    <row r="30" spans="2:133" ht="11.25" customHeight="1" x14ac:dyDescent="0.15">
      <c r="B30" s="642" t="s">
        <v>300</v>
      </c>
      <c r="C30" s="643"/>
      <c r="D30" s="643"/>
      <c r="E30" s="643"/>
      <c r="F30" s="643"/>
      <c r="G30" s="643"/>
      <c r="H30" s="643"/>
      <c r="I30" s="643"/>
      <c r="J30" s="643"/>
      <c r="K30" s="643"/>
      <c r="L30" s="643"/>
      <c r="M30" s="643"/>
      <c r="N30" s="643"/>
      <c r="O30" s="643"/>
      <c r="P30" s="643"/>
      <c r="Q30" s="644"/>
      <c r="R30" s="645">
        <v>89170</v>
      </c>
      <c r="S30" s="646"/>
      <c r="T30" s="646"/>
      <c r="U30" s="646"/>
      <c r="V30" s="646"/>
      <c r="W30" s="646"/>
      <c r="X30" s="646"/>
      <c r="Y30" s="647"/>
      <c r="Z30" s="648">
        <v>0.3</v>
      </c>
      <c r="AA30" s="648"/>
      <c r="AB30" s="648"/>
      <c r="AC30" s="648"/>
      <c r="AD30" s="649">
        <v>525</v>
      </c>
      <c r="AE30" s="649"/>
      <c r="AF30" s="649"/>
      <c r="AG30" s="649"/>
      <c r="AH30" s="649"/>
      <c r="AI30" s="649"/>
      <c r="AJ30" s="649"/>
      <c r="AK30" s="649"/>
      <c r="AL30" s="650">
        <v>0</v>
      </c>
      <c r="AM30" s="651"/>
      <c r="AN30" s="651"/>
      <c r="AO30" s="652"/>
      <c r="AP30" s="624" t="s">
        <v>217</v>
      </c>
      <c r="AQ30" s="625"/>
      <c r="AR30" s="625"/>
      <c r="AS30" s="625"/>
      <c r="AT30" s="625"/>
      <c r="AU30" s="625"/>
      <c r="AV30" s="625"/>
      <c r="AW30" s="625"/>
      <c r="AX30" s="625"/>
      <c r="AY30" s="625"/>
      <c r="AZ30" s="625"/>
      <c r="BA30" s="625"/>
      <c r="BB30" s="625"/>
      <c r="BC30" s="625"/>
      <c r="BD30" s="625"/>
      <c r="BE30" s="625"/>
      <c r="BF30" s="626"/>
      <c r="BG30" s="624" t="s">
        <v>301</v>
      </c>
      <c r="BH30" s="698"/>
      <c r="BI30" s="698"/>
      <c r="BJ30" s="698"/>
      <c r="BK30" s="698"/>
      <c r="BL30" s="698"/>
      <c r="BM30" s="698"/>
      <c r="BN30" s="698"/>
      <c r="BO30" s="698"/>
      <c r="BP30" s="698"/>
      <c r="BQ30" s="699"/>
      <c r="BR30" s="624" t="s">
        <v>302</v>
      </c>
      <c r="BS30" s="698"/>
      <c r="BT30" s="698"/>
      <c r="BU30" s="698"/>
      <c r="BV30" s="698"/>
      <c r="BW30" s="698"/>
      <c r="BX30" s="698"/>
      <c r="BY30" s="698"/>
      <c r="BZ30" s="698"/>
      <c r="CA30" s="698"/>
      <c r="CB30" s="699"/>
      <c r="CD30" s="687"/>
      <c r="CE30" s="688"/>
      <c r="CF30" s="660" t="s">
        <v>303</v>
      </c>
      <c r="CG30" s="661"/>
      <c r="CH30" s="661"/>
      <c r="CI30" s="661"/>
      <c r="CJ30" s="661"/>
      <c r="CK30" s="661"/>
      <c r="CL30" s="661"/>
      <c r="CM30" s="661"/>
      <c r="CN30" s="661"/>
      <c r="CO30" s="661"/>
      <c r="CP30" s="661"/>
      <c r="CQ30" s="662"/>
      <c r="CR30" s="645">
        <v>3766452</v>
      </c>
      <c r="CS30" s="646"/>
      <c r="CT30" s="646"/>
      <c r="CU30" s="646"/>
      <c r="CV30" s="646"/>
      <c r="CW30" s="646"/>
      <c r="CX30" s="646"/>
      <c r="CY30" s="647"/>
      <c r="CZ30" s="650">
        <v>15</v>
      </c>
      <c r="DA30" s="679"/>
      <c r="DB30" s="679"/>
      <c r="DC30" s="683"/>
      <c r="DD30" s="654">
        <v>3720834</v>
      </c>
      <c r="DE30" s="646"/>
      <c r="DF30" s="646"/>
      <c r="DG30" s="646"/>
      <c r="DH30" s="646"/>
      <c r="DI30" s="646"/>
      <c r="DJ30" s="646"/>
      <c r="DK30" s="647"/>
      <c r="DL30" s="654">
        <v>2818374</v>
      </c>
      <c r="DM30" s="646"/>
      <c r="DN30" s="646"/>
      <c r="DO30" s="646"/>
      <c r="DP30" s="646"/>
      <c r="DQ30" s="646"/>
      <c r="DR30" s="646"/>
      <c r="DS30" s="646"/>
      <c r="DT30" s="646"/>
      <c r="DU30" s="646"/>
      <c r="DV30" s="647"/>
      <c r="DW30" s="650">
        <v>21.4</v>
      </c>
      <c r="DX30" s="679"/>
      <c r="DY30" s="679"/>
      <c r="DZ30" s="679"/>
      <c r="EA30" s="679"/>
      <c r="EB30" s="679"/>
      <c r="EC30" s="680"/>
    </row>
    <row r="31" spans="2:133" ht="11.25" customHeight="1" x14ac:dyDescent="0.15">
      <c r="B31" s="642" t="s">
        <v>304</v>
      </c>
      <c r="C31" s="643"/>
      <c r="D31" s="643"/>
      <c r="E31" s="643"/>
      <c r="F31" s="643"/>
      <c r="G31" s="643"/>
      <c r="H31" s="643"/>
      <c r="I31" s="643"/>
      <c r="J31" s="643"/>
      <c r="K31" s="643"/>
      <c r="L31" s="643"/>
      <c r="M31" s="643"/>
      <c r="N31" s="643"/>
      <c r="O31" s="643"/>
      <c r="P31" s="643"/>
      <c r="Q31" s="644"/>
      <c r="R31" s="645">
        <v>2769196</v>
      </c>
      <c r="S31" s="646"/>
      <c r="T31" s="646"/>
      <c r="U31" s="646"/>
      <c r="V31" s="646"/>
      <c r="W31" s="646"/>
      <c r="X31" s="646"/>
      <c r="Y31" s="647"/>
      <c r="Z31" s="648">
        <v>10.7</v>
      </c>
      <c r="AA31" s="648"/>
      <c r="AB31" s="648"/>
      <c r="AC31" s="648"/>
      <c r="AD31" s="649">
        <v>39748</v>
      </c>
      <c r="AE31" s="649"/>
      <c r="AF31" s="649"/>
      <c r="AG31" s="649"/>
      <c r="AH31" s="649"/>
      <c r="AI31" s="649"/>
      <c r="AJ31" s="649"/>
      <c r="AK31" s="649"/>
      <c r="AL31" s="650">
        <v>0.3</v>
      </c>
      <c r="AM31" s="651"/>
      <c r="AN31" s="651"/>
      <c r="AO31" s="652"/>
      <c r="AP31" s="702" t="s">
        <v>305</v>
      </c>
      <c r="AQ31" s="703"/>
      <c r="AR31" s="703"/>
      <c r="AS31" s="703"/>
      <c r="AT31" s="708" t="s">
        <v>306</v>
      </c>
      <c r="AU31" s="231"/>
      <c r="AV31" s="231"/>
      <c r="AW31" s="231"/>
      <c r="AX31" s="631" t="s">
        <v>183</v>
      </c>
      <c r="AY31" s="632"/>
      <c r="AZ31" s="632"/>
      <c r="BA31" s="632"/>
      <c r="BB31" s="632"/>
      <c r="BC31" s="632"/>
      <c r="BD31" s="632"/>
      <c r="BE31" s="632"/>
      <c r="BF31" s="633"/>
      <c r="BG31" s="713">
        <v>99.1</v>
      </c>
      <c r="BH31" s="700"/>
      <c r="BI31" s="700"/>
      <c r="BJ31" s="700"/>
      <c r="BK31" s="700"/>
      <c r="BL31" s="700"/>
      <c r="BM31" s="640">
        <v>97.5</v>
      </c>
      <c r="BN31" s="700"/>
      <c r="BO31" s="700"/>
      <c r="BP31" s="700"/>
      <c r="BQ31" s="701"/>
      <c r="BR31" s="713">
        <v>99</v>
      </c>
      <c r="BS31" s="700"/>
      <c r="BT31" s="700"/>
      <c r="BU31" s="700"/>
      <c r="BV31" s="700"/>
      <c r="BW31" s="700"/>
      <c r="BX31" s="640">
        <v>97.3</v>
      </c>
      <c r="BY31" s="700"/>
      <c r="BZ31" s="700"/>
      <c r="CA31" s="700"/>
      <c r="CB31" s="701"/>
      <c r="CD31" s="687"/>
      <c r="CE31" s="688"/>
      <c r="CF31" s="660" t="s">
        <v>307</v>
      </c>
      <c r="CG31" s="661"/>
      <c r="CH31" s="661"/>
      <c r="CI31" s="661"/>
      <c r="CJ31" s="661"/>
      <c r="CK31" s="661"/>
      <c r="CL31" s="661"/>
      <c r="CM31" s="661"/>
      <c r="CN31" s="661"/>
      <c r="CO31" s="661"/>
      <c r="CP31" s="661"/>
      <c r="CQ31" s="662"/>
      <c r="CR31" s="645">
        <v>145382</v>
      </c>
      <c r="CS31" s="681"/>
      <c r="CT31" s="681"/>
      <c r="CU31" s="681"/>
      <c r="CV31" s="681"/>
      <c r="CW31" s="681"/>
      <c r="CX31" s="681"/>
      <c r="CY31" s="682"/>
      <c r="CZ31" s="650">
        <v>0.6</v>
      </c>
      <c r="DA31" s="679"/>
      <c r="DB31" s="679"/>
      <c r="DC31" s="683"/>
      <c r="DD31" s="654">
        <v>137900</v>
      </c>
      <c r="DE31" s="681"/>
      <c r="DF31" s="681"/>
      <c r="DG31" s="681"/>
      <c r="DH31" s="681"/>
      <c r="DI31" s="681"/>
      <c r="DJ31" s="681"/>
      <c r="DK31" s="682"/>
      <c r="DL31" s="654">
        <v>137900</v>
      </c>
      <c r="DM31" s="681"/>
      <c r="DN31" s="681"/>
      <c r="DO31" s="681"/>
      <c r="DP31" s="681"/>
      <c r="DQ31" s="681"/>
      <c r="DR31" s="681"/>
      <c r="DS31" s="681"/>
      <c r="DT31" s="681"/>
      <c r="DU31" s="681"/>
      <c r="DV31" s="682"/>
      <c r="DW31" s="650">
        <v>1</v>
      </c>
      <c r="DX31" s="679"/>
      <c r="DY31" s="679"/>
      <c r="DZ31" s="679"/>
      <c r="EA31" s="679"/>
      <c r="EB31" s="679"/>
      <c r="EC31" s="680"/>
    </row>
    <row r="32" spans="2:133" ht="11.25" customHeight="1" x14ac:dyDescent="0.15">
      <c r="B32" s="691" t="s">
        <v>308</v>
      </c>
      <c r="C32" s="692"/>
      <c r="D32" s="692"/>
      <c r="E32" s="692"/>
      <c r="F32" s="692"/>
      <c r="G32" s="692"/>
      <c r="H32" s="692"/>
      <c r="I32" s="692"/>
      <c r="J32" s="692"/>
      <c r="K32" s="692"/>
      <c r="L32" s="692"/>
      <c r="M32" s="692"/>
      <c r="N32" s="692"/>
      <c r="O32" s="692"/>
      <c r="P32" s="692"/>
      <c r="Q32" s="693"/>
      <c r="R32" s="645" t="s">
        <v>127</v>
      </c>
      <c r="S32" s="646"/>
      <c r="T32" s="646"/>
      <c r="U32" s="646"/>
      <c r="V32" s="646"/>
      <c r="W32" s="646"/>
      <c r="X32" s="646"/>
      <c r="Y32" s="647"/>
      <c r="Z32" s="648" t="s">
        <v>127</v>
      </c>
      <c r="AA32" s="648"/>
      <c r="AB32" s="648"/>
      <c r="AC32" s="648"/>
      <c r="AD32" s="649" t="s">
        <v>127</v>
      </c>
      <c r="AE32" s="649"/>
      <c r="AF32" s="649"/>
      <c r="AG32" s="649"/>
      <c r="AH32" s="649"/>
      <c r="AI32" s="649"/>
      <c r="AJ32" s="649"/>
      <c r="AK32" s="649"/>
      <c r="AL32" s="650" t="s">
        <v>127</v>
      </c>
      <c r="AM32" s="651"/>
      <c r="AN32" s="651"/>
      <c r="AO32" s="652"/>
      <c r="AP32" s="704"/>
      <c r="AQ32" s="705"/>
      <c r="AR32" s="705"/>
      <c r="AS32" s="705"/>
      <c r="AT32" s="709"/>
      <c r="AU32" s="230" t="s">
        <v>309</v>
      </c>
      <c r="AV32" s="230"/>
      <c r="AW32" s="230"/>
      <c r="AX32" s="642" t="s">
        <v>310</v>
      </c>
      <c r="AY32" s="643"/>
      <c r="AZ32" s="643"/>
      <c r="BA32" s="643"/>
      <c r="BB32" s="643"/>
      <c r="BC32" s="643"/>
      <c r="BD32" s="643"/>
      <c r="BE32" s="643"/>
      <c r="BF32" s="644"/>
      <c r="BG32" s="714">
        <v>99.2</v>
      </c>
      <c r="BH32" s="681"/>
      <c r="BI32" s="681"/>
      <c r="BJ32" s="681"/>
      <c r="BK32" s="681"/>
      <c r="BL32" s="681"/>
      <c r="BM32" s="651">
        <v>98.1</v>
      </c>
      <c r="BN32" s="711"/>
      <c r="BO32" s="711"/>
      <c r="BP32" s="711"/>
      <c r="BQ32" s="712"/>
      <c r="BR32" s="714">
        <v>99.3</v>
      </c>
      <c r="BS32" s="681"/>
      <c r="BT32" s="681"/>
      <c r="BU32" s="681"/>
      <c r="BV32" s="681"/>
      <c r="BW32" s="681"/>
      <c r="BX32" s="651">
        <v>98.3</v>
      </c>
      <c r="BY32" s="711"/>
      <c r="BZ32" s="711"/>
      <c r="CA32" s="711"/>
      <c r="CB32" s="712"/>
      <c r="CD32" s="689"/>
      <c r="CE32" s="690"/>
      <c r="CF32" s="660" t="s">
        <v>311</v>
      </c>
      <c r="CG32" s="661"/>
      <c r="CH32" s="661"/>
      <c r="CI32" s="661"/>
      <c r="CJ32" s="661"/>
      <c r="CK32" s="661"/>
      <c r="CL32" s="661"/>
      <c r="CM32" s="661"/>
      <c r="CN32" s="661"/>
      <c r="CO32" s="661"/>
      <c r="CP32" s="661"/>
      <c r="CQ32" s="662"/>
      <c r="CR32" s="645">
        <v>35</v>
      </c>
      <c r="CS32" s="646"/>
      <c r="CT32" s="646"/>
      <c r="CU32" s="646"/>
      <c r="CV32" s="646"/>
      <c r="CW32" s="646"/>
      <c r="CX32" s="646"/>
      <c r="CY32" s="647"/>
      <c r="CZ32" s="650">
        <v>0</v>
      </c>
      <c r="DA32" s="679"/>
      <c r="DB32" s="679"/>
      <c r="DC32" s="683"/>
      <c r="DD32" s="654">
        <v>35</v>
      </c>
      <c r="DE32" s="646"/>
      <c r="DF32" s="646"/>
      <c r="DG32" s="646"/>
      <c r="DH32" s="646"/>
      <c r="DI32" s="646"/>
      <c r="DJ32" s="646"/>
      <c r="DK32" s="647"/>
      <c r="DL32" s="654">
        <v>35</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312</v>
      </c>
      <c r="C33" s="643"/>
      <c r="D33" s="643"/>
      <c r="E33" s="643"/>
      <c r="F33" s="643"/>
      <c r="G33" s="643"/>
      <c r="H33" s="643"/>
      <c r="I33" s="643"/>
      <c r="J33" s="643"/>
      <c r="K33" s="643"/>
      <c r="L33" s="643"/>
      <c r="M33" s="643"/>
      <c r="N33" s="643"/>
      <c r="O33" s="643"/>
      <c r="P33" s="643"/>
      <c r="Q33" s="644"/>
      <c r="R33" s="645">
        <v>2070612</v>
      </c>
      <c r="S33" s="646"/>
      <c r="T33" s="646"/>
      <c r="U33" s="646"/>
      <c r="V33" s="646"/>
      <c r="W33" s="646"/>
      <c r="X33" s="646"/>
      <c r="Y33" s="647"/>
      <c r="Z33" s="648">
        <v>8</v>
      </c>
      <c r="AA33" s="648"/>
      <c r="AB33" s="648"/>
      <c r="AC33" s="648"/>
      <c r="AD33" s="649">
        <v>9432</v>
      </c>
      <c r="AE33" s="649"/>
      <c r="AF33" s="649"/>
      <c r="AG33" s="649"/>
      <c r="AH33" s="649"/>
      <c r="AI33" s="649"/>
      <c r="AJ33" s="649"/>
      <c r="AK33" s="649"/>
      <c r="AL33" s="650">
        <v>0.1</v>
      </c>
      <c r="AM33" s="651"/>
      <c r="AN33" s="651"/>
      <c r="AO33" s="652"/>
      <c r="AP33" s="706"/>
      <c r="AQ33" s="707"/>
      <c r="AR33" s="707"/>
      <c r="AS33" s="707"/>
      <c r="AT33" s="710"/>
      <c r="AU33" s="232"/>
      <c r="AV33" s="232"/>
      <c r="AW33" s="232"/>
      <c r="AX33" s="695" t="s">
        <v>313</v>
      </c>
      <c r="AY33" s="696"/>
      <c r="AZ33" s="696"/>
      <c r="BA33" s="696"/>
      <c r="BB33" s="696"/>
      <c r="BC33" s="696"/>
      <c r="BD33" s="696"/>
      <c r="BE33" s="696"/>
      <c r="BF33" s="697"/>
      <c r="BG33" s="715">
        <v>99</v>
      </c>
      <c r="BH33" s="716"/>
      <c r="BI33" s="716"/>
      <c r="BJ33" s="716"/>
      <c r="BK33" s="716"/>
      <c r="BL33" s="716"/>
      <c r="BM33" s="717">
        <v>96.5</v>
      </c>
      <c r="BN33" s="716"/>
      <c r="BO33" s="716"/>
      <c r="BP33" s="716"/>
      <c r="BQ33" s="718"/>
      <c r="BR33" s="715">
        <v>98.7</v>
      </c>
      <c r="BS33" s="716"/>
      <c r="BT33" s="716"/>
      <c r="BU33" s="716"/>
      <c r="BV33" s="716"/>
      <c r="BW33" s="716"/>
      <c r="BX33" s="717">
        <v>95.8</v>
      </c>
      <c r="BY33" s="716"/>
      <c r="BZ33" s="716"/>
      <c r="CA33" s="716"/>
      <c r="CB33" s="718"/>
      <c r="CD33" s="660" t="s">
        <v>314</v>
      </c>
      <c r="CE33" s="661"/>
      <c r="CF33" s="661"/>
      <c r="CG33" s="661"/>
      <c r="CH33" s="661"/>
      <c r="CI33" s="661"/>
      <c r="CJ33" s="661"/>
      <c r="CK33" s="661"/>
      <c r="CL33" s="661"/>
      <c r="CM33" s="661"/>
      <c r="CN33" s="661"/>
      <c r="CO33" s="661"/>
      <c r="CP33" s="661"/>
      <c r="CQ33" s="662"/>
      <c r="CR33" s="645">
        <v>9204177</v>
      </c>
      <c r="CS33" s="681"/>
      <c r="CT33" s="681"/>
      <c r="CU33" s="681"/>
      <c r="CV33" s="681"/>
      <c r="CW33" s="681"/>
      <c r="CX33" s="681"/>
      <c r="CY33" s="682"/>
      <c r="CZ33" s="650">
        <v>36.6</v>
      </c>
      <c r="DA33" s="679"/>
      <c r="DB33" s="679"/>
      <c r="DC33" s="683"/>
      <c r="DD33" s="654">
        <v>6015270</v>
      </c>
      <c r="DE33" s="681"/>
      <c r="DF33" s="681"/>
      <c r="DG33" s="681"/>
      <c r="DH33" s="681"/>
      <c r="DI33" s="681"/>
      <c r="DJ33" s="681"/>
      <c r="DK33" s="682"/>
      <c r="DL33" s="654">
        <v>4648873</v>
      </c>
      <c r="DM33" s="681"/>
      <c r="DN33" s="681"/>
      <c r="DO33" s="681"/>
      <c r="DP33" s="681"/>
      <c r="DQ33" s="681"/>
      <c r="DR33" s="681"/>
      <c r="DS33" s="681"/>
      <c r="DT33" s="681"/>
      <c r="DU33" s="681"/>
      <c r="DV33" s="682"/>
      <c r="DW33" s="650">
        <v>35.4</v>
      </c>
      <c r="DX33" s="679"/>
      <c r="DY33" s="679"/>
      <c r="DZ33" s="679"/>
      <c r="EA33" s="679"/>
      <c r="EB33" s="679"/>
      <c r="EC33" s="680"/>
    </row>
    <row r="34" spans="2:133" ht="11.25" customHeight="1" x14ac:dyDescent="0.15">
      <c r="B34" s="642" t="s">
        <v>315</v>
      </c>
      <c r="C34" s="643"/>
      <c r="D34" s="643"/>
      <c r="E34" s="643"/>
      <c r="F34" s="643"/>
      <c r="G34" s="643"/>
      <c r="H34" s="643"/>
      <c r="I34" s="643"/>
      <c r="J34" s="643"/>
      <c r="K34" s="643"/>
      <c r="L34" s="643"/>
      <c r="M34" s="643"/>
      <c r="N34" s="643"/>
      <c r="O34" s="643"/>
      <c r="P34" s="643"/>
      <c r="Q34" s="644"/>
      <c r="R34" s="645">
        <v>94211</v>
      </c>
      <c r="S34" s="646"/>
      <c r="T34" s="646"/>
      <c r="U34" s="646"/>
      <c r="V34" s="646"/>
      <c r="W34" s="646"/>
      <c r="X34" s="646"/>
      <c r="Y34" s="647"/>
      <c r="Z34" s="648">
        <v>0.4</v>
      </c>
      <c r="AA34" s="648"/>
      <c r="AB34" s="648"/>
      <c r="AC34" s="648"/>
      <c r="AD34" s="649">
        <v>11752</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316</v>
      </c>
      <c r="CE34" s="661"/>
      <c r="CF34" s="661"/>
      <c r="CG34" s="661"/>
      <c r="CH34" s="661"/>
      <c r="CI34" s="661"/>
      <c r="CJ34" s="661"/>
      <c r="CK34" s="661"/>
      <c r="CL34" s="661"/>
      <c r="CM34" s="661"/>
      <c r="CN34" s="661"/>
      <c r="CO34" s="661"/>
      <c r="CP34" s="661"/>
      <c r="CQ34" s="662"/>
      <c r="CR34" s="645">
        <v>3268292</v>
      </c>
      <c r="CS34" s="646"/>
      <c r="CT34" s="646"/>
      <c r="CU34" s="646"/>
      <c r="CV34" s="646"/>
      <c r="CW34" s="646"/>
      <c r="CX34" s="646"/>
      <c r="CY34" s="647"/>
      <c r="CZ34" s="650">
        <v>13</v>
      </c>
      <c r="DA34" s="679"/>
      <c r="DB34" s="679"/>
      <c r="DC34" s="683"/>
      <c r="DD34" s="654">
        <v>2136591</v>
      </c>
      <c r="DE34" s="646"/>
      <c r="DF34" s="646"/>
      <c r="DG34" s="646"/>
      <c r="DH34" s="646"/>
      <c r="DI34" s="646"/>
      <c r="DJ34" s="646"/>
      <c r="DK34" s="647"/>
      <c r="DL34" s="654">
        <v>1718383</v>
      </c>
      <c r="DM34" s="646"/>
      <c r="DN34" s="646"/>
      <c r="DO34" s="646"/>
      <c r="DP34" s="646"/>
      <c r="DQ34" s="646"/>
      <c r="DR34" s="646"/>
      <c r="DS34" s="646"/>
      <c r="DT34" s="646"/>
      <c r="DU34" s="646"/>
      <c r="DV34" s="647"/>
      <c r="DW34" s="650">
        <v>13.1</v>
      </c>
      <c r="DX34" s="679"/>
      <c r="DY34" s="679"/>
      <c r="DZ34" s="679"/>
      <c r="EA34" s="679"/>
      <c r="EB34" s="679"/>
      <c r="EC34" s="680"/>
    </row>
    <row r="35" spans="2:133" ht="11.25" customHeight="1" x14ac:dyDescent="0.15">
      <c r="B35" s="642" t="s">
        <v>317</v>
      </c>
      <c r="C35" s="643"/>
      <c r="D35" s="643"/>
      <c r="E35" s="643"/>
      <c r="F35" s="643"/>
      <c r="G35" s="643"/>
      <c r="H35" s="643"/>
      <c r="I35" s="643"/>
      <c r="J35" s="643"/>
      <c r="K35" s="643"/>
      <c r="L35" s="643"/>
      <c r="M35" s="643"/>
      <c r="N35" s="643"/>
      <c r="O35" s="643"/>
      <c r="P35" s="643"/>
      <c r="Q35" s="644"/>
      <c r="R35" s="645">
        <v>680080</v>
      </c>
      <c r="S35" s="646"/>
      <c r="T35" s="646"/>
      <c r="U35" s="646"/>
      <c r="V35" s="646"/>
      <c r="W35" s="646"/>
      <c r="X35" s="646"/>
      <c r="Y35" s="647"/>
      <c r="Z35" s="648">
        <v>2.6</v>
      </c>
      <c r="AA35" s="648"/>
      <c r="AB35" s="648"/>
      <c r="AC35" s="648"/>
      <c r="AD35" s="649" t="s">
        <v>127</v>
      </c>
      <c r="AE35" s="649"/>
      <c r="AF35" s="649"/>
      <c r="AG35" s="649"/>
      <c r="AH35" s="649"/>
      <c r="AI35" s="649"/>
      <c r="AJ35" s="649"/>
      <c r="AK35" s="649"/>
      <c r="AL35" s="650" t="s">
        <v>127</v>
      </c>
      <c r="AM35" s="651"/>
      <c r="AN35" s="651"/>
      <c r="AO35" s="652"/>
      <c r="AP35" s="235"/>
      <c r="AQ35" s="624" t="s">
        <v>318</v>
      </c>
      <c r="AR35" s="625"/>
      <c r="AS35" s="625"/>
      <c r="AT35" s="625"/>
      <c r="AU35" s="625"/>
      <c r="AV35" s="625"/>
      <c r="AW35" s="625"/>
      <c r="AX35" s="625"/>
      <c r="AY35" s="625"/>
      <c r="AZ35" s="625"/>
      <c r="BA35" s="625"/>
      <c r="BB35" s="625"/>
      <c r="BC35" s="625"/>
      <c r="BD35" s="625"/>
      <c r="BE35" s="625"/>
      <c r="BF35" s="626"/>
      <c r="BG35" s="624" t="s">
        <v>319</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320</v>
      </c>
      <c r="CE35" s="661"/>
      <c r="CF35" s="661"/>
      <c r="CG35" s="661"/>
      <c r="CH35" s="661"/>
      <c r="CI35" s="661"/>
      <c r="CJ35" s="661"/>
      <c r="CK35" s="661"/>
      <c r="CL35" s="661"/>
      <c r="CM35" s="661"/>
      <c r="CN35" s="661"/>
      <c r="CO35" s="661"/>
      <c r="CP35" s="661"/>
      <c r="CQ35" s="662"/>
      <c r="CR35" s="645">
        <v>273923</v>
      </c>
      <c r="CS35" s="681"/>
      <c r="CT35" s="681"/>
      <c r="CU35" s="681"/>
      <c r="CV35" s="681"/>
      <c r="CW35" s="681"/>
      <c r="CX35" s="681"/>
      <c r="CY35" s="682"/>
      <c r="CZ35" s="650">
        <v>1.1000000000000001</v>
      </c>
      <c r="DA35" s="679"/>
      <c r="DB35" s="679"/>
      <c r="DC35" s="683"/>
      <c r="DD35" s="654">
        <v>200867</v>
      </c>
      <c r="DE35" s="681"/>
      <c r="DF35" s="681"/>
      <c r="DG35" s="681"/>
      <c r="DH35" s="681"/>
      <c r="DI35" s="681"/>
      <c r="DJ35" s="681"/>
      <c r="DK35" s="682"/>
      <c r="DL35" s="654">
        <v>143443</v>
      </c>
      <c r="DM35" s="681"/>
      <c r="DN35" s="681"/>
      <c r="DO35" s="681"/>
      <c r="DP35" s="681"/>
      <c r="DQ35" s="681"/>
      <c r="DR35" s="681"/>
      <c r="DS35" s="681"/>
      <c r="DT35" s="681"/>
      <c r="DU35" s="681"/>
      <c r="DV35" s="682"/>
      <c r="DW35" s="650">
        <v>1.1000000000000001</v>
      </c>
      <c r="DX35" s="679"/>
      <c r="DY35" s="679"/>
      <c r="DZ35" s="679"/>
      <c r="EA35" s="679"/>
      <c r="EB35" s="679"/>
      <c r="EC35" s="680"/>
    </row>
    <row r="36" spans="2:133" ht="11.25" customHeight="1" x14ac:dyDescent="0.15">
      <c r="B36" s="642" t="s">
        <v>321</v>
      </c>
      <c r="C36" s="643"/>
      <c r="D36" s="643"/>
      <c r="E36" s="643"/>
      <c r="F36" s="643"/>
      <c r="G36" s="643"/>
      <c r="H36" s="643"/>
      <c r="I36" s="643"/>
      <c r="J36" s="643"/>
      <c r="K36" s="643"/>
      <c r="L36" s="643"/>
      <c r="M36" s="643"/>
      <c r="N36" s="643"/>
      <c r="O36" s="643"/>
      <c r="P36" s="643"/>
      <c r="Q36" s="644"/>
      <c r="R36" s="645">
        <v>1427356</v>
      </c>
      <c r="S36" s="646"/>
      <c r="T36" s="646"/>
      <c r="U36" s="646"/>
      <c r="V36" s="646"/>
      <c r="W36" s="646"/>
      <c r="X36" s="646"/>
      <c r="Y36" s="647"/>
      <c r="Z36" s="648">
        <v>5.5</v>
      </c>
      <c r="AA36" s="648"/>
      <c r="AB36" s="648"/>
      <c r="AC36" s="648"/>
      <c r="AD36" s="649" t="s">
        <v>127</v>
      </c>
      <c r="AE36" s="649"/>
      <c r="AF36" s="649"/>
      <c r="AG36" s="649"/>
      <c r="AH36" s="649"/>
      <c r="AI36" s="649"/>
      <c r="AJ36" s="649"/>
      <c r="AK36" s="649"/>
      <c r="AL36" s="650" t="s">
        <v>127</v>
      </c>
      <c r="AM36" s="651"/>
      <c r="AN36" s="651"/>
      <c r="AO36" s="652"/>
      <c r="AP36" s="235"/>
      <c r="AQ36" s="719" t="s">
        <v>322</v>
      </c>
      <c r="AR36" s="720"/>
      <c r="AS36" s="720"/>
      <c r="AT36" s="720"/>
      <c r="AU36" s="720"/>
      <c r="AV36" s="720"/>
      <c r="AW36" s="720"/>
      <c r="AX36" s="720"/>
      <c r="AY36" s="721"/>
      <c r="AZ36" s="634">
        <v>2657182</v>
      </c>
      <c r="BA36" s="635"/>
      <c r="BB36" s="635"/>
      <c r="BC36" s="635"/>
      <c r="BD36" s="635"/>
      <c r="BE36" s="635"/>
      <c r="BF36" s="722"/>
      <c r="BG36" s="656" t="s">
        <v>323</v>
      </c>
      <c r="BH36" s="657"/>
      <c r="BI36" s="657"/>
      <c r="BJ36" s="657"/>
      <c r="BK36" s="657"/>
      <c r="BL36" s="657"/>
      <c r="BM36" s="657"/>
      <c r="BN36" s="657"/>
      <c r="BO36" s="657"/>
      <c r="BP36" s="657"/>
      <c r="BQ36" s="657"/>
      <c r="BR36" s="657"/>
      <c r="BS36" s="657"/>
      <c r="BT36" s="657"/>
      <c r="BU36" s="658"/>
      <c r="BV36" s="634">
        <v>95755</v>
      </c>
      <c r="BW36" s="635"/>
      <c r="BX36" s="635"/>
      <c r="BY36" s="635"/>
      <c r="BZ36" s="635"/>
      <c r="CA36" s="635"/>
      <c r="CB36" s="722"/>
      <c r="CD36" s="660" t="s">
        <v>324</v>
      </c>
      <c r="CE36" s="661"/>
      <c r="CF36" s="661"/>
      <c r="CG36" s="661"/>
      <c r="CH36" s="661"/>
      <c r="CI36" s="661"/>
      <c r="CJ36" s="661"/>
      <c r="CK36" s="661"/>
      <c r="CL36" s="661"/>
      <c r="CM36" s="661"/>
      <c r="CN36" s="661"/>
      <c r="CO36" s="661"/>
      <c r="CP36" s="661"/>
      <c r="CQ36" s="662"/>
      <c r="CR36" s="645">
        <v>2813529</v>
      </c>
      <c r="CS36" s="646"/>
      <c r="CT36" s="646"/>
      <c r="CU36" s="646"/>
      <c r="CV36" s="646"/>
      <c r="CW36" s="646"/>
      <c r="CX36" s="646"/>
      <c r="CY36" s="647"/>
      <c r="CZ36" s="650">
        <v>11.2</v>
      </c>
      <c r="DA36" s="679"/>
      <c r="DB36" s="679"/>
      <c r="DC36" s="683"/>
      <c r="DD36" s="654">
        <v>2154427</v>
      </c>
      <c r="DE36" s="646"/>
      <c r="DF36" s="646"/>
      <c r="DG36" s="646"/>
      <c r="DH36" s="646"/>
      <c r="DI36" s="646"/>
      <c r="DJ36" s="646"/>
      <c r="DK36" s="647"/>
      <c r="DL36" s="654">
        <v>1454089</v>
      </c>
      <c r="DM36" s="646"/>
      <c r="DN36" s="646"/>
      <c r="DO36" s="646"/>
      <c r="DP36" s="646"/>
      <c r="DQ36" s="646"/>
      <c r="DR36" s="646"/>
      <c r="DS36" s="646"/>
      <c r="DT36" s="646"/>
      <c r="DU36" s="646"/>
      <c r="DV36" s="647"/>
      <c r="DW36" s="650">
        <v>11.1</v>
      </c>
      <c r="DX36" s="679"/>
      <c r="DY36" s="679"/>
      <c r="DZ36" s="679"/>
      <c r="EA36" s="679"/>
      <c r="EB36" s="679"/>
      <c r="EC36" s="680"/>
    </row>
    <row r="37" spans="2:133" ht="11.25" customHeight="1" x14ac:dyDescent="0.15">
      <c r="B37" s="642" t="s">
        <v>325</v>
      </c>
      <c r="C37" s="643"/>
      <c r="D37" s="643"/>
      <c r="E37" s="643"/>
      <c r="F37" s="643"/>
      <c r="G37" s="643"/>
      <c r="H37" s="643"/>
      <c r="I37" s="643"/>
      <c r="J37" s="643"/>
      <c r="K37" s="643"/>
      <c r="L37" s="643"/>
      <c r="M37" s="643"/>
      <c r="N37" s="643"/>
      <c r="O37" s="643"/>
      <c r="P37" s="643"/>
      <c r="Q37" s="644"/>
      <c r="R37" s="645">
        <v>681388</v>
      </c>
      <c r="S37" s="646"/>
      <c r="T37" s="646"/>
      <c r="U37" s="646"/>
      <c r="V37" s="646"/>
      <c r="W37" s="646"/>
      <c r="X37" s="646"/>
      <c r="Y37" s="647"/>
      <c r="Z37" s="648">
        <v>2.6</v>
      </c>
      <c r="AA37" s="648"/>
      <c r="AB37" s="648"/>
      <c r="AC37" s="648"/>
      <c r="AD37" s="649" t="s">
        <v>127</v>
      </c>
      <c r="AE37" s="649"/>
      <c r="AF37" s="649"/>
      <c r="AG37" s="649"/>
      <c r="AH37" s="649"/>
      <c r="AI37" s="649"/>
      <c r="AJ37" s="649"/>
      <c r="AK37" s="649"/>
      <c r="AL37" s="650" t="s">
        <v>127</v>
      </c>
      <c r="AM37" s="651"/>
      <c r="AN37" s="651"/>
      <c r="AO37" s="652"/>
      <c r="AQ37" s="723" t="s">
        <v>326</v>
      </c>
      <c r="AR37" s="724"/>
      <c r="AS37" s="724"/>
      <c r="AT37" s="724"/>
      <c r="AU37" s="724"/>
      <c r="AV37" s="724"/>
      <c r="AW37" s="724"/>
      <c r="AX37" s="724"/>
      <c r="AY37" s="725"/>
      <c r="AZ37" s="645">
        <v>597052</v>
      </c>
      <c r="BA37" s="646"/>
      <c r="BB37" s="646"/>
      <c r="BC37" s="646"/>
      <c r="BD37" s="681"/>
      <c r="BE37" s="681"/>
      <c r="BF37" s="712"/>
      <c r="BG37" s="660" t="s">
        <v>327</v>
      </c>
      <c r="BH37" s="661"/>
      <c r="BI37" s="661"/>
      <c r="BJ37" s="661"/>
      <c r="BK37" s="661"/>
      <c r="BL37" s="661"/>
      <c r="BM37" s="661"/>
      <c r="BN37" s="661"/>
      <c r="BO37" s="661"/>
      <c r="BP37" s="661"/>
      <c r="BQ37" s="661"/>
      <c r="BR37" s="661"/>
      <c r="BS37" s="661"/>
      <c r="BT37" s="661"/>
      <c r="BU37" s="662"/>
      <c r="BV37" s="645">
        <v>29453</v>
      </c>
      <c r="BW37" s="646"/>
      <c r="BX37" s="646"/>
      <c r="BY37" s="646"/>
      <c r="BZ37" s="646"/>
      <c r="CA37" s="646"/>
      <c r="CB37" s="655"/>
      <c r="CD37" s="660" t="s">
        <v>328</v>
      </c>
      <c r="CE37" s="661"/>
      <c r="CF37" s="661"/>
      <c r="CG37" s="661"/>
      <c r="CH37" s="661"/>
      <c r="CI37" s="661"/>
      <c r="CJ37" s="661"/>
      <c r="CK37" s="661"/>
      <c r="CL37" s="661"/>
      <c r="CM37" s="661"/>
      <c r="CN37" s="661"/>
      <c r="CO37" s="661"/>
      <c r="CP37" s="661"/>
      <c r="CQ37" s="662"/>
      <c r="CR37" s="645">
        <v>682885</v>
      </c>
      <c r="CS37" s="681"/>
      <c r="CT37" s="681"/>
      <c r="CU37" s="681"/>
      <c r="CV37" s="681"/>
      <c r="CW37" s="681"/>
      <c r="CX37" s="681"/>
      <c r="CY37" s="682"/>
      <c r="CZ37" s="650">
        <v>2.7</v>
      </c>
      <c r="DA37" s="679"/>
      <c r="DB37" s="679"/>
      <c r="DC37" s="683"/>
      <c r="DD37" s="654">
        <v>682885</v>
      </c>
      <c r="DE37" s="681"/>
      <c r="DF37" s="681"/>
      <c r="DG37" s="681"/>
      <c r="DH37" s="681"/>
      <c r="DI37" s="681"/>
      <c r="DJ37" s="681"/>
      <c r="DK37" s="682"/>
      <c r="DL37" s="654">
        <v>675365</v>
      </c>
      <c r="DM37" s="681"/>
      <c r="DN37" s="681"/>
      <c r="DO37" s="681"/>
      <c r="DP37" s="681"/>
      <c r="DQ37" s="681"/>
      <c r="DR37" s="681"/>
      <c r="DS37" s="681"/>
      <c r="DT37" s="681"/>
      <c r="DU37" s="681"/>
      <c r="DV37" s="682"/>
      <c r="DW37" s="650">
        <v>5.0999999999999996</v>
      </c>
      <c r="DX37" s="679"/>
      <c r="DY37" s="679"/>
      <c r="DZ37" s="679"/>
      <c r="EA37" s="679"/>
      <c r="EB37" s="679"/>
      <c r="EC37" s="680"/>
    </row>
    <row r="38" spans="2:133" ht="11.25" customHeight="1" x14ac:dyDescent="0.15">
      <c r="B38" s="642" t="s">
        <v>329</v>
      </c>
      <c r="C38" s="643"/>
      <c r="D38" s="643"/>
      <c r="E38" s="643"/>
      <c r="F38" s="643"/>
      <c r="G38" s="643"/>
      <c r="H38" s="643"/>
      <c r="I38" s="643"/>
      <c r="J38" s="643"/>
      <c r="K38" s="643"/>
      <c r="L38" s="643"/>
      <c r="M38" s="643"/>
      <c r="N38" s="643"/>
      <c r="O38" s="643"/>
      <c r="P38" s="643"/>
      <c r="Q38" s="644"/>
      <c r="R38" s="645">
        <v>467362</v>
      </c>
      <c r="S38" s="646"/>
      <c r="T38" s="646"/>
      <c r="U38" s="646"/>
      <c r="V38" s="646"/>
      <c r="W38" s="646"/>
      <c r="X38" s="646"/>
      <c r="Y38" s="647"/>
      <c r="Z38" s="648">
        <v>1.8</v>
      </c>
      <c r="AA38" s="648"/>
      <c r="AB38" s="648"/>
      <c r="AC38" s="648"/>
      <c r="AD38" s="649">
        <v>16611</v>
      </c>
      <c r="AE38" s="649"/>
      <c r="AF38" s="649"/>
      <c r="AG38" s="649"/>
      <c r="AH38" s="649"/>
      <c r="AI38" s="649"/>
      <c r="AJ38" s="649"/>
      <c r="AK38" s="649"/>
      <c r="AL38" s="650">
        <v>0.1</v>
      </c>
      <c r="AM38" s="651"/>
      <c r="AN38" s="651"/>
      <c r="AO38" s="652"/>
      <c r="AQ38" s="723" t="s">
        <v>330</v>
      </c>
      <c r="AR38" s="724"/>
      <c r="AS38" s="724"/>
      <c r="AT38" s="724"/>
      <c r="AU38" s="724"/>
      <c r="AV38" s="724"/>
      <c r="AW38" s="724"/>
      <c r="AX38" s="724"/>
      <c r="AY38" s="725"/>
      <c r="AZ38" s="645">
        <v>193991</v>
      </c>
      <c r="BA38" s="646"/>
      <c r="BB38" s="646"/>
      <c r="BC38" s="646"/>
      <c r="BD38" s="681"/>
      <c r="BE38" s="681"/>
      <c r="BF38" s="712"/>
      <c r="BG38" s="660" t="s">
        <v>331</v>
      </c>
      <c r="BH38" s="661"/>
      <c r="BI38" s="661"/>
      <c r="BJ38" s="661"/>
      <c r="BK38" s="661"/>
      <c r="BL38" s="661"/>
      <c r="BM38" s="661"/>
      <c r="BN38" s="661"/>
      <c r="BO38" s="661"/>
      <c r="BP38" s="661"/>
      <c r="BQ38" s="661"/>
      <c r="BR38" s="661"/>
      <c r="BS38" s="661"/>
      <c r="BT38" s="661"/>
      <c r="BU38" s="662"/>
      <c r="BV38" s="645">
        <v>5394</v>
      </c>
      <c r="BW38" s="646"/>
      <c r="BX38" s="646"/>
      <c r="BY38" s="646"/>
      <c r="BZ38" s="646"/>
      <c r="CA38" s="646"/>
      <c r="CB38" s="655"/>
      <c r="CD38" s="660" t="s">
        <v>332</v>
      </c>
      <c r="CE38" s="661"/>
      <c r="CF38" s="661"/>
      <c r="CG38" s="661"/>
      <c r="CH38" s="661"/>
      <c r="CI38" s="661"/>
      <c r="CJ38" s="661"/>
      <c r="CK38" s="661"/>
      <c r="CL38" s="661"/>
      <c r="CM38" s="661"/>
      <c r="CN38" s="661"/>
      <c r="CO38" s="661"/>
      <c r="CP38" s="661"/>
      <c r="CQ38" s="662"/>
      <c r="CR38" s="645">
        <v>1831182</v>
      </c>
      <c r="CS38" s="646"/>
      <c r="CT38" s="646"/>
      <c r="CU38" s="646"/>
      <c r="CV38" s="646"/>
      <c r="CW38" s="646"/>
      <c r="CX38" s="646"/>
      <c r="CY38" s="647"/>
      <c r="CZ38" s="650">
        <v>7.3</v>
      </c>
      <c r="DA38" s="679"/>
      <c r="DB38" s="679"/>
      <c r="DC38" s="683"/>
      <c r="DD38" s="654">
        <v>1511576</v>
      </c>
      <c r="DE38" s="646"/>
      <c r="DF38" s="646"/>
      <c r="DG38" s="646"/>
      <c r="DH38" s="646"/>
      <c r="DI38" s="646"/>
      <c r="DJ38" s="646"/>
      <c r="DK38" s="647"/>
      <c r="DL38" s="654">
        <v>1332958</v>
      </c>
      <c r="DM38" s="646"/>
      <c r="DN38" s="646"/>
      <c r="DO38" s="646"/>
      <c r="DP38" s="646"/>
      <c r="DQ38" s="646"/>
      <c r="DR38" s="646"/>
      <c r="DS38" s="646"/>
      <c r="DT38" s="646"/>
      <c r="DU38" s="646"/>
      <c r="DV38" s="647"/>
      <c r="DW38" s="650">
        <v>10.1</v>
      </c>
      <c r="DX38" s="679"/>
      <c r="DY38" s="679"/>
      <c r="DZ38" s="679"/>
      <c r="EA38" s="679"/>
      <c r="EB38" s="679"/>
      <c r="EC38" s="680"/>
    </row>
    <row r="39" spans="2:133" ht="11.25" customHeight="1" x14ac:dyDescent="0.15">
      <c r="B39" s="642" t="s">
        <v>333</v>
      </c>
      <c r="C39" s="643"/>
      <c r="D39" s="643"/>
      <c r="E39" s="643"/>
      <c r="F39" s="643"/>
      <c r="G39" s="643"/>
      <c r="H39" s="643"/>
      <c r="I39" s="643"/>
      <c r="J39" s="643"/>
      <c r="K39" s="643"/>
      <c r="L39" s="643"/>
      <c r="M39" s="643"/>
      <c r="N39" s="643"/>
      <c r="O39" s="643"/>
      <c r="P39" s="643"/>
      <c r="Q39" s="644"/>
      <c r="R39" s="645">
        <v>3053500</v>
      </c>
      <c r="S39" s="646"/>
      <c r="T39" s="646"/>
      <c r="U39" s="646"/>
      <c r="V39" s="646"/>
      <c r="W39" s="646"/>
      <c r="X39" s="646"/>
      <c r="Y39" s="647"/>
      <c r="Z39" s="648">
        <v>11.8</v>
      </c>
      <c r="AA39" s="648"/>
      <c r="AB39" s="648"/>
      <c r="AC39" s="648"/>
      <c r="AD39" s="649" t="s">
        <v>127</v>
      </c>
      <c r="AE39" s="649"/>
      <c r="AF39" s="649"/>
      <c r="AG39" s="649"/>
      <c r="AH39" s="649"/>
      <c r="AI39" s="649"/>
      <c r="AJ39" s="649"/>
      <c r="AK39" s="649"/>
      <c r="AL39" s="650" t="s">
        <v>127</v>
      </c>
      <c r="AM39" s="651"/>
      <c r="AN39" s="651"/>
      <c r="AO39" s="652"/>
      <c r="AQ39" s="723" t="s">
        <v>334</v>
      </c>
      <c r="AR39" s="724"/>
      <c r="AS39" s="724"/>
      <c r="AT39" s="724"/>
      <c r="AU39" s="724"/>
      <c r="AV39" s="724"/>
      <c r="AW39" s="724"/>
      <c r="AX39" s="724"/>
      <c r="AY39" s="725"/>
      <c r="AZ39" s="645">
        <v>34957</v>
      </c>
      <c r="BA39" s="646"/>
      <c r="BB39" s="646"/>
      <c r="BC39" s="646"/>
      <c r="BD39" s="681"/>
      <c r="BE39" s="681"/>
      <c r="BF39" s="712"/>
      <c r="BG39" s="660" t="s">
        <v>335</v>
      </c>
      <c r="BH39" s="661"/>
      <c r="BI39" s="661"/>
      <c r="BJ39" s="661"/>
      <c r="BK39" s="661"/>
      <c r="BL39" s="661"/>
      <c r="BM39" s="661"/>
      <c r="BN39" s="661"/>
      <c r="BO39" s="661"/>
      <c r="BP39" s="661"/>
      <c r="BQ39" s="661"/>
      <c r="BR39" s="661"/>
      <c r="BS39" s="661"/>
      <c r="BT39" s="661"/>
      <c r="BU39" s="662"/>
      <c r="BV39" s="645">
        <v>8873</v>
      </c>
      <c r="BW39" s="646"/>
      <c r="BX39" s="646"/>
      <c r="BY39" s="646"/>
      <c r="BZ39" s="646"/>
      <c r="CA39" s="646"/>
      <c r="CB39" s="655"/>
      <c r="CD39" s="660" t="s">
        <v>336</v>
      </c>
      <c r="CE39" s="661"/>
      <c r="CF39" s="661"/>
      <c r="CG39" s="661"/>
      <c r="CH39" s="661"/>
      <c r="CI39" s="661"/>
      <c r="CJ39" s="661"/>
      <c r="CK39" s="661"/>
      <c r="CL39" s="661"/>
      <c r="CM39" s="661"/>
      <c r="CN39" s="661"/>
      <c r="CO39" s="661"/>
      <c r="CP39" s="661"/>
      <c r="CQ39" s="662"/>
      <c r="CR39" s="645">
        <v>741765</v>
      </c>
      <c r="CS39" s="681"/>
      <c r="CT39" s="681"/>
      <c r="CU39" s="681"/>
      <c r="CV39" s="681"/>
      <c r="CW39" s="681"/>
      <c r="CX39" s="681"/>
      <c r="CY39" s="682"/>
      <c r="CZ39" s="650">
        <v>3</v>
      </c>
      <c r="DA39" s="679"/>
      <c r="DB39" s="679"/>
      <c r="DC39" s="683"/>
      <c r="DD39" s="654">
        <v>6423</v>
      </c>
      <c r="DE39" s="681"/>
      <c r="DF39" s="681"/>
      <c r="DG39" s="681"/>
      <c r="DH39" s="681"/>
      <c r="DI39" s="681"/>
      <c r="DJ39" s="681"/>
      <c r="DK39" s="682"/>
      <c r="DL39" s="654" t="s">
        <v>127</v>
      </c>
      <c r="DM39" s="681"/>
      <c r="DN39" s="681"/>
      <c r="DO39" s="681"/>
      <c r="DP39" s="681"/>
      <c r="DQ39" s="681"/>
      <c r="DR39" s="681"/>
      <c r="DS39" s="681"/>
      <c r="DT39" s="681"/>
      <c r="DU39" s="681"/>
      <c r="DV39" s="682"/>
      <c r="DW39" s="650" t="s">
        <v>127</v>
      </c>
      <c r="DX39" s="679"/>
      <c r="DY39" s="679"/>
      <c r="DZ39" s="679"/>
      <c r="EA39" s="679"/>
      <c r="EB39" s="679"/>
      <c r="EC39" s="680"/>
    </row>
    <row r="40" spans="2:133" ht="11.25" customHeight="1" x14ac:dyDescent="0.15">
      <c r="B40" s="642" t="s">
        <v>337</v>
      </c>
      <c r="C40" s="643"/>
      <c r="D40" s="643"/>
      <c r="E40" s="643"/>
      <c r="F40" s="643"/>
      <c r="G40" s="643"/>
      <c r="H40" s="643"/>
      <c r="I40" s="643"/>
      <c r="J40" s="643"/>
      <c r="K40" s="643"/>
      <c r="L40" s="643"/>
      <c r="M40" s="643"/>
      <c r="N40" s="643"/>
      <c r="O40" s="643"/>
      <c r="P40" s="643"/>
      <c r="Q40" s="644"/>
      <c r="R40" s="645" t="s">
        <v>127</v>
      </c>
      <c r="S40" s="646"/>
      <c r="T40" s="646"/>
      <c r="U40" s="646"/>
      <c r="V40" s="646"/>
      <c r="W40" s="646"/>
      <c r="X40" s="646"/>
      <c r="Y40" s="647"/>
      <c r="Z40" s="648" t="s">
        <v>127</v>
      </c>
      <c r="AA40" s="648"/>
      <c r="AB40" s="648"/>
      <c r="AC40" s="648"/>
      <c r="AD40" s="649" t="s">
        <v>127</v>
      </c>
      <c r="AE40" s="649"/>
      <c r="AF40" s="649"/>
      <c r="AG40" s="649"/>
      <c r="AH40" s="649"/>
      <c r="AI40" s="649"/>
      <c r="AJ40" s="649"/>
      <c r="AK40" s="649"/>
      <c r="AL40" s="650" t="s">
        <v>127</v>
      </c>
      <c r="AM40" s="651"/>
      <c r="AN40" s="651"/>
      <c r="AO40" s="652"/>
      <c r="AQ40" s="723" t="s">
        <v>338</v>
      </c>
      <c r="AR40" s="724"/>
      <c r="AS40" s="724"/>
      <c r="AT40" s="724"/>
      <c r="AU40" s="724"/>
      <c r="AV40" s="724"/>
      <c r="AW40" s="724"/>
      <c r="AX40" s="724"/>
      <c r="AY40" s="725"/>
      <c r="AZ40" s="645">
        <v>21974</v>
      </c>
      <c r="BA40" s="646"/>
      <c r="BB40" s="646"/>
      <c r="BC40" s="646"/>
      <c r="BD40" s="681"/>
      <c r="BE40" s="681"/>
      <c r="BF40" s="712"/>
      <c r="BG40" s="726" t="s">
        <v>339</v>
      </c>
      <c r="BH40" s="727"/>
      <c r="BI40" s="727"/>
      <c r="BJ40" s="727"/>
      <c r="BK40" s="727"/>
      <c r="BL40" s="236"/>
      <c r="BM40" s="661" t="s">
        <v>340</v>
      </c>
      <c r="BN40" s="661"/>
      <c r="BO40" s="661"/>
      <c r="BP40" s="661"/>
      <c r="BQ40" s="661"/>
      <c r="BR40" s="661"/>
      <c r="BS40" s="661"/>
      <c r="BT40" s="661"/>
      <c r="BU40" s="662"/>
      <c r="BV40" s="645">
        <v>94</v>
      </c>
      <c r="BW40" s="646"/>
      <c r="BX40" s="646"/>
      <c r="BY40" s="646"/>
      <c r="BZ40" s="646"/>
      <c r="CA40" s="646"/>
      <c r="CB40" s="655"/>
      <c r="CD40" s="660" t="s">
        <v>341</v>
      </c>
      <c r="CE40" s="661"/>
      <c r="CF40" s="661"/>
      <c r="CG40" s="661"/>
      <c r="CH40" s="661"/>
      <c r="CI40" s="661"/>
      <c r="CJ40" s="661"/>
      <c r="CK40" s="661"/>
      <c r="CL40" s="661"/>
      <c r="CM40" s="661"/>
      <c r="CN40" s="661"/>
      <c r="CO40" s="661"/>
      <c r="CP40" s="661"/>
      <c r="CQ40" s="662"/>
      <c r="CR40" s="645">
        <v>275486</v>
      </c>
      <c r="CS40" s="646"/>
      <c r="CT40" s="646"/>
      <c r="CU40" s="646"/>
      <c r="CV40" s="646"/>
      <c r="CW40" s="646"/>
      <c r="CX40" s="646"/>
      <c r="CY40" s="647"/>
      <c r="CZ40" s="650">
        <v>1.1000000000000001</v>
      </c>
      <c r="DA40" s="679"/>
      <c r="DB40" s="679"/>
      <c r="DC40" s="683"/>
      <c r="DD40" s="654">
        <v>5386</v>
      </c>
      <c r="DE40" s="646"/>
      <c r="DF40" s="646"/>
      <c r="DG40" s="646"/>
      <c r="DH40" s="646"/>
      <c r="DI40" s="646"/>
      <c r="DJ40" s="646"/>
      <c r="DK40" s="647"/>
      <c r="DL40" s="654" t="s">
        <v>127</v>
      </c>
      <c r="DM40" s="646"/>
      <c r="DN40" s="646"/>
      <c r="DO40" s="646"/>
      <c r="DP40" s="646"/>
      <c r="DQ40" s="646"/>
      <c r="DR40" s="646"/>
      <c r="DS40" s="646"/>
      <c r="DT40" s="646"/>
      <c r="DU40" s="646"/>
      <c r="DV40" s="647"/>
      <c r="DW40" s="650" t="s">
        <v>127</v>
      </c>
      <c r="DX40" s="679"/>
      <c r="DY40" s="679"/>
      <c r="DZ40" s="679"/>
      <c r="EA40" s="679"/>
      <c r="EB40" s="679"/>
      <c r="EC40" s="680"/>
    </row>
    <row r="41" spans="2:133" ht="11.25" customHeight="1" x14ac:dyDescent="0.15">
      <c r="B41" s="642" t="s">
        <v>342</v>
      </c>
      <c r="C41" s="643"/>
      <c r="D41" s="643"/>
      <c r="E41" s="643"/>
      <c r="F41" s="643"/>
      <c r="G41" s="643"/>
      <c r="H41" s="643"/>
      <c r="I41" s="643"/>
      <c r="J41" s="643"/>
      <c r="K41" s="643"/>
      <c r="L41" s="643"/>
      <c r="M41" s="643"/>
      <c r="N41" s="643"/>
      <c r="O41" s="643"/>
      <c r="P41" s="643"/>
      <c r="Q41" s="644"/>
      <c r="R41" s="645">
        <v>387300</v>
      </c>
      <c r="S41" s="646"/>
      <c r="T41" s="646"/>
      <c r="U41" s="646"/>
      <c r="V41" s="646"/>
      <c r="W41" s="646"/>
      <c r="X41" s="646"/>
      <c r="Y41" s="647"/>
      <c r="Z41" s="648">
        <v>1.5</v>
      </c>
      <c r="AA41" s="648"/>
      <c r="AB41" s="648"/>
      <c r="AC41" s="648"/>
      <c r="AD41" s="649" t="s">
        <v>127</v>
      </c>
      <c r="AE41" s="649"/>
      <c r="AF41" s="649"/>
      <c r="AG41" s="649"/>
      <c r="AH41" s="649"/>
      <c r="AI41" s="649"/>
      <c r="AJ41" s="649"/>
      <c r="AK41" s="649"/>
      <c r="AL41" s="650" t="s">
        <v>127</v>
      </c>
      <c r="AM41" s="651"/>
      <c r="AN41" s="651"/>
      <c r="AO41" s="652"/>
      <c r="AQ41" s="723" t="s">
        <v>343</v>
      </c>
      <c r="AR41" s="724"/>
      <c r="AS41" s="724"/>
      <c r="AT41" s="724"/>
      <c r="AU41" s="724"/>
      <c r="AV41" s="724"/>
      <c r="AW41" s="724"/>
      <c r="AX41" s="724"/>
      <c r="AY41" s="725"/>
      <c r="AZ41" s="645">
        <v>492018</v>
      </c>
      <c r="BA41" s="646"/>
      <c r="BB41" s="646"/>
      <c r="BC41" s="646"/>
      <c r="BD41" s="681"/>
      <c r="BE41" s="681"/>
      <c r="BF41" s="712"/>
      <c r="BG41" s="726"/>
      <c r="BH41" s="727"/>
      <c r="BI41" s="727"/>
      <c r="BJ41" s="727"/>
      <c r="BK41" s="727"/>
      <c r="BL41" s="236"/>
      <c r="BM41" s="661" t="s">
        <v>344</v>
      </c>
      <c r="BN41" s="661"/>
      <c r="BO41" s="661"/>
      <c r="BP41" s="661"/>
      <c r="BQ41" s="661"/>
      <c r="BR41" s="661"/>
      <c r="BS41" s="661"/>
      <c r="BT41" s="661"/>
      <c r="BU41" s="662"/>
      <c r="BV41" s="645" t="s">
        <v>127</v>
      </c>
      <c r="BW41" s="646"/>
      <c r="BX41" s="646"/>
      <c r="BY41" s="646"/>
      <c r="BZ41" s="646"/>
      <c r="CA41" s="646"/>
      <c r="CB41" s="655"/>
      <c r="CD41" s="660" t="s">
        <v>345</v>
      </c>
      <c r="CE41" s="661"/>
      <c r="CF41" s="661"/>
      <c r="CG41" s="661"/>
      <c r="CH41" s="661"/>
      <c r="CI41" s="661"/>
      <c r="CJ41" s="661"/>
      <c r="CK41" s="661"/>
      <c r="CL41" s="661"/>
      <c r="CM41" s="661"/>
      <c r="CN41" s="661"/>
      <c r="CO41" s="661"/>
      <c r="CP41" s="661"/>
      <c r="CQ41" s="662"/>
      <c r="CR41" s="645" t="s">
        <v>127</v>
      </c>
      <c r="CS41" s="681"/>
      <c r="CT41" s="681"/>
      <c r="CU41" s="681"/>
      <c r="CV41" s="681"/>
      <c r="CW41" s="681"/>
      <c r="CX41" s="681"/>
      <c r="CY41" s="682"/>
      <c r="CZ41" s="650" t="s">
        <v>127</v>
      </c>
      <c r="DA41" s="679"/>
      <c r="DB41" s="679"/>
      <c r="DC41" s="683"/>
      <c r="DD41" s="654" t="s">
        <v>127</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346</v>
      </c>
      <c r="C42" s="696"/>
      <c r="D42" s="696"/>
      <c r="E42" s="696"/>
      <c r="F42" s="696"/>
      <c r="G42" s="696"/>
      <c r="H42" s="696"/>
      <c r="I42" s="696"/>
      <c r="J42" s="696"/>
      <c r="K42" s="696"/>
      <c r="L42" s="696"/>
      <c r="M42" s="696"/>
      <c r="N42" s="696"/>
      <c r="O42" s="696"/>
      <c r="P42" s="696"/>
      <c r="Q42" s="697"/>
      <c r="R42" s="730">
        <v>25958238</v>
      </c>
      <c r="S42" s="731"/>
      <c r="T42" s="731"/>
      <c r="U42" s="731"/>
      <c r="V42" s="731"/>
      <c r="W42" s="731"/>
      <c r="X42" s="731"/>
      <c r="Y42" s="739"/>
      <c r="Z42" s="740">
        <v>100</v>
      </c>
      <c r="AA42" s="740"/>
      <c r="AB42" s="740"/>
      <c r="AC42" s="740"/>
      <c r="AD42" s="741">
        <v>12761935</v>
      </c>
      <c r="AE42" s="741"/>
      <c r="AF42" s="741"/>
      <c r="AG42" s="741"/>
      <c r="AH42" s="741"/>
      <c r="AI42" s="741"/>
      <c r="AJ42" s="741"/>
      <c r="AK42" s="741"/>
      <c r="AL42" s="742">
        <v>100</v>
      </c>
      <c r="AM42" s="717"/>
      <c r="AN42" s="717"/>
      <c r="AO42" s="743"/>
      <c r="AQ42" s="744" t="s">
        <v>347</v>
      </c>
      <c r="AR42" s="745"/>
      <c r="AS42" s="745"/>
      <c r="AT42" s="745"/>
      <c r="AU42" s="745"/>
      <c r="AV42" s="745"/>
      <c r="AW42" s="745"/>
      <c r="AX42" s="745"/>
      <c r="AY42" s="746"/>
      <c r="AZ42" s="730">
        <v>1317190</v>
      </c>
      <c r="BA42" s="731"/>
      <c r="BB42" s="731"/>
      <c r="BC42" s="731"/>
      <c r="BD42" s="716"/>
      <c r="BE42" s="716"/>
      <c r="BF42" s="718"/>
      <c r="BG42" s="728"/>
      <c r="BH42" s="729"/>
      <c r="BI42" s="729"/>
      <c r="BJ42" s="729"/>
      <c r="BK42" s="729"/>
      <c r="BL42" s="237"/>
      <c r="BM42" s="671" t="s">
        <v>348</v>
      </c>
      <c r="BN42" s="671"/>
      <c r="BO42" s="671"/>
      <c r="BP42" s="671"/>
      <c r="BQ42" s="671"/>
      <c r="BR42" s="671"/>
      <c r="BS42" s="671"/>
      <c r="BT42" s="671"/>
      <c r="BU42" s="672"/>
      <c r="BV42" s="730">
        <v>368</v>
      </c>
      <c r="BW42" s="731"/>
      <c r="BX42" s="731"/>
      <c r="BY42" s="731"/>
      <c r="BZ42" s="731"/>
      <c r="CA42" s="731"/>
      <c r="CB42" s="738"/>
      <c r="CD42" s="642" t="s">
        <v>349</v>
      </c>
      <c r="CE42" s="643"/>
      <c r="CF42" s="643"/>
      <c r="CG42" s="643"/>
      <c r="CH42" s="643"/>
      <c r="CI42" s="643"/>
      <c r="CJ42" s="643"/>
      <c r="CK42" s="643"/>
      <c r="CL42" s="643"/>
      <c r="CM42" s="643"/>
      <c r="CN42" s="643"/>
      <c r="CO42" s="643"/>
      <c r="CP42" s="643"/>
      <c r="CQ42" s="644"/>
      <c r="CR42" s="645">
        <v>4301992</v>
      </c>
      <c r="CS42" s="646"/>
      <c r="CT42" s="646"/>
      <c r="CU42" s="646"/>
      <c r="CV42" s="646"/>
      <c r="CW42" s="646"/>
      <c r="CX42" s="646"/>
      <c r="CY42" s="647"/>
      <c r="CZ42" s="650">
        <v>17.100000000000001</v>
      </c>
      <c r="DA42" s="651"/>
      <c r="DB42" s="651"/>
      <c r="DC42" s="663"/>
      <c r="DD42" s="654">
        <v>685178</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350</v>
      </c>
      <c r="CE43" s="643"/>
      <c r="CF43" s="643"/>
      <c r="CG43" s="643"/>
      <c r="CH43" s="643"/>
      <c r="CI43" s="643"/>
      <c r="CJ43" s="643"/>
      <c r="CK43" s="643"/>
      <c r="CL43" s="643"/>
      <c r="CM43" s="643"/>
      <c r="CN43" s="643"/>
      <c r="CO43" s="643"/>
      <c r="CP43" s="643"/>
      <c r="CQ43" s="644"/>
      <c r="CR43" s="645">
        <v>129521</v>
      </c>
      <c r="CS43" s="681"/>
      <c r="CT43" s="681"/>
      <c r="CU43" s="681"/>
      <c r="CV43" s="681"/>
      <c r="CW43" s="681"/>
      <c r="CX43" s="681"/>
      <c r="CY43" s="682"/>
      <c r="CZ43" s="650">
        <v>0.5</v>
      </c>
      <c r="DA43" s="679"/>
      <c r="DB43" s="679"/>
      <c r="DC43" s="683"/>
      <c r="DD43" s="654">
        <v>122621</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298</v>
      </c>
      <c r="CE44" s="758"/>
      <c r="CF44" s="642" t="s">
        <v>351</v>
      </c>
      <c r="CG44" s="643"/>
      <c r="CH44" s="643"/>
      <c r="CI44" s="643"/>
      <c r="CJ44" s="643"/>
      <c r="CK44" s="643"/>
      <c r="CL44" s="643"/>
      <c r="CM44" s="643"/>
      <c r="CN44" s="643"/>
      <c r="CO44" s="643"/>
      <c r="CP44" s="643"/>
      <c r="CQ44" s="644"/>
      <c r="CR44" s="645">
        <v>3934902</v>
      </c>
      <c r="CS44" s="646"/>
      <c r="CT44" s="646"/>
      <c r="CU44" s="646"/>
      <c r="CV44" s="646"/>
      <c r="CW44" s="646"/>
      <c r="CX44" s="646"/>
      <c r="CY44" s="647"/>
      <c r="CZ44" s="650">
        <v>15.7</v>
      </c>
      <c r="DA44" s="651"/>
      <c r="DB44" s="651"/>
      <c r="DC44" s="663"/>
      <c r="DD44" s="654">
        <v>590801</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352</v>
      </c>
      <c r="CG45" s="643"/>
      <c r="CH45" s="643"/>
      <c r="CI45" s="643"/>
      <c r="CJ45" s="643"/>
      <c r="CK45" s="643"/>
      <c r="CL45" s="643"/>
      <c r="CM45" s="643"/>
      <c r="CN45" s="643"/>
      <c r="CO45" s="643"/>
      <c r="CP45" s="643"/>
      <c r="CQ45" s="644"/>
      <c r="CR45" s="645">
        <v>1265916</v>
      </c>
      <c r="CS45" s="681"/>
      <c r="CT45" s="681"/>
      <c r="CU45" s="681"/>
      <c r="CV45" s="681"/>
      <c r="CW45" s="681"/>
      <c r="CX45" s="681"/>
      <c r="CY45" s="682"/>
      <c r="CZ45" s="650">
        <v>5</v>
      </c>
      <c r="DA45" s="679"/>
      <c r="DB45" s="679"/>
      <c r="DC45" s="683"/>
      <c r="DD45" s="654">
        <v>75896</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354</v>
      </c>
      <c r="CG46" s="643"/>
      <c r="CH46" s="643"/>
      <c r="CI46" s="643"/>
      <c r="CJ46" s="643"/>
      <c r="CK46" s="643"/>
      <c r="CL46" s="643"/>
      <c r="CM46" s="643"/>
      <c r="CN46" s="643"/>
      <c r="CO46" s="643"/>
      <c r="CP46" s="643"/>
      <c r="CQ46" s="644"/>
      <c r="CR46" s="645">
        <v>2485913</v>
      </c>
      <c r="CS46" s="646"/>
      <c r="CT46" s="646"/>
      <c r="CU46" s="646"/>
      <c r="CV46" s="646"/>
      <c r="CW46" s="646"/>
      <c r="CX46" s="646"/>
      <c r="CY46" s="647"/>
      <c r="CZ46" s="650">
        <v>9.9</v>
      </c>
      <c r="DA46" s="651"/>
      <c r="DB46" s="651"/>
      <c r="DC46" s="663"/>
      <c r="DD46" s="654">
        <v>500180</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356</v>
      </c>
      <c r="CG47" s="643"/>
      <c r="CH47" s="643"/>
      <c r="CI47" s="643"/>
      <c r="CJ47" s="643"/>
      <c r="CK47" s="643"/>
      <c r="CL47" s="643"/>
      <c r="CM47" s="643"/>
      <c r="CN47" s="643"/>
      <c r="CO47" s="643"/>
      <c r="CP47" s="643"/>
      <c r="CQ47" s="644"/>
      <c r="CR47" s="645">
        <v>367090</v>
      </c>
      <c r="CS47" s="681"/>
      <c r="CT47" s="681"/>
      <c r="CU47" s="681"/>
      <c r="CV47" s="681"/>
      <c r="CW47" s="681"/>
      <c r="CX47" s="681"/>
      <c r="CY47" s="682"/>
      <c r="CZ47" s="650">
        <v>1.5</v>
      </c>
      <c r="DA47" s="679"/>
      <c r="DB47" s="679"/>
      <c r="DC47" s="683"/>
      <c r="DD47" s="654">
        <v>94377</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357</v>
      </c>
      <c r="CD48" s="761"/>
      <c r="CE48" s="762"/>
      <c r="CF48" s="642" t="s">
        <v>358</v>
      </c>
      <c r="CG48" s="643"/>
      <c r="CH48" s="643"/>
      <c r="CI48" s="643"/>
      <c r="CJ48" s="643"/>
      <c r="CK48" s="643"/>
      <c r="CL48" s="643"/>
      <c r="CM48" s="643"/>
      <c r="CN48" s="643"/>
      <c r="CO48" s="643"/>
      <c r="CP48" s="643"/>
      <c r="CQ48" s="644"/>
      <c r="CR48" s="645" t="s">
        <v>127</v>
      </c>
      <c r="CS48" s="646"/>
      <c r="CT48" s="646"/>
      <c r="CU48" s="646"/>
      <c r="CV48" s="646"/>
      <c r="CW48" s="646"/>
      <c r="CX48" s="646"/>
      <c r="CY48" s="647"/>
      <c r="CZ48" s="650" t="s">
        <v>127</v>
      </c>
      <c r="DA48" s="651"/>
      <c r="DB48" s="651"/>
      <c r="DC48" s="663"/>
      <c r="DD48" s="654" t="s">
        <v>127</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359</v>
      </c>
      <c r="CE49" s="696"/>
      <c r="CF49" s="696"/>
      <c r="CG49" s="696"/>
      <c r="CH49" s="696"/>
      <c r="CI49" s="696"/>
      <c r="CJ49" s="696"/>
      <c r="CK49" s="696"/>
      <c r="CL49" s="696"/>
      <c r="CM49" s="696"/>
      <c r="CN49" s="696"/>
      <c r="CO49" s="696"/>
      <c r="CP49" s="696"/>
      <c r="CQ49" s="697"/>
      <c r="CR49" s="730">
        <v>25125070</v>
      </c>
      <c r="CS49" s="716"/>
      <c r="CT49" s="716"/>
      <c r="CU49" s="716"/>
      <c r="CV49" s="716"/>
      <c r="CW49" s="716"/>
      <c r="CX49" s="716"/>
      <c r="CY49" s="747"/>
      <c r="CZ49" s="742">
        <v>100</v>
      </c>
      <c r="DA49" s="748"/>
      <c r="DB49" s="748"/>
      <c r="DC49" s="749"/>
      <c r="DD49" s="750">
        <v>15128623</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3KYNDYxa3a9cGI9lIfW4cEFdgKhTXqL5hDMrnzIVgFOVE28nud9oWYLIMyYbUYJge6b08WgSw1uO7g+VEEXaQQ==" saltValue="HOGaeOIcFa/XtX13zNTHG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361</v>
      </c>
      <c r="DK2" s="793"/>
      <c r="DL2" s="793"/>
      <c r="DM2" s="793"/>
      <c r="DN2" s="793"/>
      <c r="DO2" s="794"/>
      <c r="DP2" s="250"/>
      <c r="DQ2" s="792" t="s">
        <v>362</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363</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365</v>
      </c>
      <c r="B5" s="787"/>
      <c r="C5" s="787"/>
      <c r="D5" s="787"/>
      <c r="E5" s="787"/>
      <c r="F5" s="787"/>
      <c r="G5" s="787"/>
      <c r="H5" s="787"/>
      <c r="I5" s="787"/>
      <c r="J5" s="787"/>
      <c r="K5" s="787"/>
      <c r="L5" s="787"/>
      <c r="M5" s="787"/>
      <c r="N5" s="787"/>
      <c r="O5" s="787"/>
      <c r="P5" s="788"/>
      <c r="Q5" s="763" t="s">
        <v>366</v>
      </c>
      <c r="R5" s="764"/>
      <c r="S5" s="764"/>
      <c r="T5" s="764"/>
      <c r="U5" s="765"/>
      <c r="V5" s="763" t="s">
        <v>367</v>
      </c>
      <c r="W5" s="764"/>
      <c r="X5" s="764"/>
      <c r="Y5" s="764"/>
      <c r="Z5" s="765"/>
      <c r="AA5" s="763" t="s">
        <v>368</v>
      </c>
      <c r="AB5" s="764"/>
      <c r="AC5" s="764"/>
      <c r="AD5" s="764"/>
      <c r="AE5" s="764"/>
      <c r="AF5" s="796" t="s">
        <v>369</v>
      </c>
      <c r="AG5" s="764"/>
      <c r="AH5" s="764"/>
      <c r="AI5" s="764"/>
      <c r="AJ5" s="775"/>
      <c r="AK5" s="764" t="s">
        <v>370</v>
      </c>
      <c r="AL5" s="764"/>
      <c r="AM5" s="764"/>
      <c r="AN5" s="764"/>
      <c r="AO5" s="765"/>
      <c r="AP5" s="763" t="s">
        <v>371</v>
      </c>
      <c r="AQ5" s="764"/>
      <c r="AR5" s="764"/>
      <c r="AS5" s="764"/>
      <c r="AT5" s="765"/>
      <c r="AU5" s="763" t="s">
        <v>372</v>
      </c>
      <c r="AV5" s="764"/>
      <c r="AW5" s="764"/>
      <c r="AX5" s="764"/>
      <c r="AY5" s="775"/>
      <c r="AZ5" s="257"/>
      <c r="BA5" s="257"/>
      <c r="BB5" s="257"/>
      <c r="BC5" s="257"/>
      <c r="BD5" s="257"/>
      <c r="BE5" s="258"/>
      <c r="BF5" s="258"/>
      <c r="BG5" s="258"/>
      <c r="BH5" s="258"/>
      <c r="BI5" s="258"/>
      <c r="BJ5" s="258"/>
      <c r="BK5" s="258"/>
      <c r="BL5" s="258"/>
      <c r="BM5" s="258"/>
      <c r="BN5" s="258"/>
      <c r="BO5" s="258"/>
      <c r="BP5" s="258"/>
      <c r="BQ5" s="786" t="s">
        <v>373</v>
      </c>
      <c r="BR5" s="787"/>
      <c r="BS5" s="787"/>
      <c r="BT5" s="787"/>
      <c r="BU5" s="787"/>
      <c r="BV5" s="787"/>
      <c r="BW5" s="787"/>
      <c r="BX5" s="787"/>
      <c r="BY5" s="787"/>
      <c r="BZ5" s="787"/>
      <c r="CA5" s="787"/>
      <c r="CB5" s="787"/>
      <c r="CC5" s="787"/>
      <c r="CD5" s="787"/>
      <c r="CE5" s="787"/>
      <c r="CF5" s="787"/>
      <c r="CG5" s="788"/>
      <c r="CH5" s="763" t="s">
        <v>374</v>
      </c>
      <c r="CI5" s="764"/>
      <c r="CJ5" s="764"/>
      <c r="CK5" s="764"/>
      <c r="CL5" s="765"/>
      <c r="CM5" s="763" t="s">
        <v>375</v>
      </c>
      <c r="CN5" s="764"/>
      <c r="CO5" s="764"/>
      <c r="CP5" s="764"/>
      <c r="CQ5" s="765"/>
      <c r="CR5" s="763" t="s">
        <v>376</v>
      </c>
      <c r="CS5" s="764"/>
      <c r="CT5" s="764"/>
      <c r="CU5" s="764"/>
      <c r="CV5" s="765"/>
      <c r="CW5" s="763" t="s">
        <v>377</v>
      </c>
      <c r="CX5" s="764"/>
      <c r="CY5" s="764"/>
      <c r="CZ5" s="764"/>
      <c r="DA5" s="765"/>
      <c r="DB5" s="763" t="s">
        <v>378</v>
      </c>
      <c r="DC5" s="764"/>
      <c r="DD5" s="764"/>
      <c r="DE5" s="764"/>
      <c r="DF5" s="765"/>
      <c r="DG5" s="769" t="s">
        <v>379</v>
      </c>
      <c r="DH5" s="770"/>
      <c r="DI5" s="770"/>
      <c r="DJ5" s="770"/>
      <c r="DK5" s="771"/>
      <c r="DL5" s="769" t="s">
        <v>380</v>
      </c>
      <c r="DM5" s="770"/>
      <c r="DN5" s="770"/>
      <c r="DO5" s="770"/>
      <c r="DP5" s="771"/>
      <c r="DQ5" s="763" t="s">
        <v>381</v>
      </c>
      <c r="DR5" s="764"/>
      <c r="DS5" s="764"/>
      <c r="DT5" s="764"/>
      <c r="DU5" s="765"/>
      <c r="DV5" s="763" t="s">
        <v>372</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382</v>
      </c>
      <c r="C7" s="778"/>
      <c r="D7" s="778"/>
      <c r="E7" s="778"/>
      <c r="F7" s="778"/>
      <c r="G7" s="778"/>
      <c r="H7" s="778"/>
      <c r="I7" s="778"/>
      <c r="J7" s="778"/>
      <c r="K7" s="778"/>
      <c r="L7" s="778"/>
      <c r="M7" s="778"/>
      <c r="N7" s="778"/>
      <c r="O7" s="778"/>
      <c r="P7" s="779"/>
      <c r="Q7" s="780">
        <v>25972</v>
      </c>
      <c r="R7" s="781"/>
      <c r="S7" s="781"/>
      <c r="T7" s="781"/>
      <c r="U7" s="781"/>
      <c r="V7" s="781">
        <v>25139</v>
      </c>
      <c r="W7" s="781"/>
      <c r="X7" s="781"/>
      <c r="Y7" s="781"/>
      <c r="Z7" s="781"/>
      <c r="AA7" s="781">
        <f>Q7-V7</f>
        <v>833</v>
      </c>
      <c r="AB7" s="781"/>
      <c r="AC7" s="781"/>
      <c r="AD7" s="781"/>
      <c r="AE7" s="782"/>
      <c r="AF7" s="783">
        <v>296</v>
      </c>
      <c r="AG7" s="784"/>
      <c r="AH7" s="784"/>
      <c r="AI7" s="784"/>
      <c r="AJ7" s="785"/>
      <c r="AK7" s="820">
        <v>1427</v>
      </c>
      <c r="AL7" s="821"/>
      <c r="AM7" s="821"/>
      <c r="AN7" s="821"/>
      <c r="AO7" s="821"/>
      <c r="AP7" s="821">
        <v>26021</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590</v>
      </c>
      <c r="BT7" s="825"/>
      <c r="BU7" s="825"/>
      <c r="BV7" s="825"/>
      <c r="BW7" s="825"/>
      <c r="BX7" s="825"/>
      <c r="BY7" s="825"/>
      <c r="BZ7" s="825"/>
      <c r="CA7" s="825"/>
      <c r="CB7" s="825"/>
      <c r="CC7" s="825"/>
      <c r="CD7" s="825"/>
      <c r="CE7" s="825"/>
      <c r="CF7" s="825"/>
      <c r="CG7" s="826"/>
      <c r="CH7" s="817">
        <v>-2</v>
      </c>
      <c r="CI7" s="818"/>
      <c r="CJ7" s="818"/>
      <c r="CK7" s="818"/>
      <c r="CL7" s="819"/>
      <c r="CM7" s="817">
        <v>25</v>
      </c>
      <c r="CN7" s="818"/>
      <c r="CO7" s="818"/>
      <c r="CP7" s="818"/>
      <c r="CQ7" s="819"/>
      <c r="CR7" s="817">
        <v>5</v>
      </c>
      <c r="CS7" s="818"/>
      <c r="CT7" s="818"/>
      <c r="CU7" s="818"/>
      <c r="CV7" s="819"/>
      <c r="CW7" s="817" t="s">
        <v>596</v>
      </c>
      <c r="CX7" s="818"/>
      <c r="CY7" s="818"/>
      <c r="CZ7" s="818"/>
      <c r="DA7" s="819"/>
      <c r="DB7" s="817" t="s">
        <v>522</v>
      </c>
      <c r="DC7" s="818"/>
      <c r="DD7" s="818"/>
      <c r="DE7" s="818"/>
      <c r="DF7" s="819"/>
      <c r="DG7" s="817" t="s">
        <v>522</v>
      </c>
      <c r="DH7" s="818"/>
      <c r="DI7" s="818"/>
      <c r="DJ7" s="818"/>
      <c r="DK7" s="819"/>
      <c r="DL7" s="817" t="s">
        <v>522</v>
      </c>
      <c r="DM7" s="818"/>
      <c r="DN7" s="818"/>
      <c r="DO7" s="818"/>
      <c r="DP7" s="819"/>
      <c r="DQ7" s="817" t="s">
        <v>522</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591</v>
      </c>
      <c r="BT8" s="815"/>
      <c r="BU8" s="815"/>
      <c r="BV8" s="815"/>
      <c r="BW8" s="815"/>
      <c r="BX8" s="815"/>
      <c r="BY8" s="815"/>
      <c r="BZ8" s="815"/>
      <c r="CA8" s="815"/>
      <c r="CB8" s="815"/>
      <c r="CC8" s="815"/>
      <c r="CD8" s="815"/>
      <c r="CE8" s="815"/>
      <c r="CF8" s="815"/>
      <c r="CG8" s="816"/>
      <c r="CH8" s="827">
        <v>423</v>
      </c>
      <c r="CI8" s="828"/>
      <c r="CJ8" s="828"/>
      <c r="CK8" s="828"/>
      <c r="CL8" s="829"/>
      <c r="CM8" s="827">
        <v>1316</v>
      </c>
      <c r="CN8" s="828"/>
      <c r="CO8" s="828"/>
      <c r="CP8" s="828"/>
      <c r="CQ8" s="829"/>
      <c r="CR8" s="827">
        <v>3</v>
      </c>
      <c r="CS8" s="828"/>
      <c r="CT8" s="828"/>
      <c r="CU8" s="828"/>
      <c r="CV8" s="829"/>
      <c r="CW8" s="827" t="s">
        <v>522</v>
      </c>
      <c r="CX8" s="828"/>
      <c r="CY8" s="828"/>
      <c r="CZ8" s="828"/>
      <c r="DA8" s="829"/>
      <c r="DB8" s="827" t="s">
        <v>522</v>
      </c>
      <c r="DC8" s="828"/>
      <c r="DD8" s="828"/>
      <c r="DE8" s="828"/>
      <c r="DF8" s="829"/>
      <c r="DG8" s="827" t="s">
        <v>522</v>
      </c>
      <c r="DH8" s="828"/>
      <c r="DI8" s="828"/>
      <c r="DJ8" s="828"/>
      <c r="DK8" s="829"/>
      <c r="DL8" s="827" t="s">
        <v>522</v>
      </c>
      <c r="DM8" s="828"/>
      <c r="DN8" s="828"/>
      <c r="DO8" s="828"/>
      <c r="DP8" s="829"/>
      <c r="DQ8" s="827" t="s">
        <v>522</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592</v>
      </c>
      <c r="BT9" s="815"/>
      <c r="BU9" s="815"/>
      <c r="BV9" s="815"/>
      <c r="BW9" s="815"/>
      <c r="BX9" s="815"/>
      <c r="BY9" s="815"/>
      <c r="BZ9" s="815"/>
      <c r="CA9" s="815"/>
      <c r="CB9" s="815"/>
      <c r="CC9" s="815"/>
      <c r="CD9" s="815"/>
      <c r="CE9" s="815"/>
      <c r="CF9" s="815"/>
      <c r="CG9" s="816"/>
      <c r="CH9" s="827">
        <v>21</v>
      </c>
      <c r="CI9" s="828"/>
      <c r="CJ9" s="828"/>
      <c r="CK9" s="828"/>
      <c r="CL9" s="829"/>
      <c r="CM9" s="827">
        <v>102</v>
      </c>
      <c r="CN9" s="828"/>
      <c r="CO9" s="828"/>
      <c r="CP9" s="828"/>
      <c r="CQ9" s="829"/>
      <c r="CR9" s="827">
        <v>5</v>
      </c>
      <c r="CS9" s="828"/>
      <c r="CT9" s="828"/>
      <c r="CU9" s="828"/>
      <c r="CV9" s="829"/>
      <c r="CW9" s="827" t="s">
        <v>522</v>
      </c>
      <c r="CX9" s="828"/>
      <c r="CY9" s="828"/>
      <c r="CZ9" s="828"/>
      <c r="DA9" s="829"/>
      <c r="DB9" s="827" t="s">
        <v>522</v>
      </c>
      <c r="DC9" s="828"/>
      <c r="DD9" s="828"/>
      <c r="DE9" s="828"/>
      <c r="DF9" s="829"/>
      <c r="DG9" s="827" t="s">
        <v>522</v>
      </c>
      <c r="DH9" s="828"/>
      <c r="DI9" s="828"/>
      <c r="DJ9" s="828"/>
      <c r="DK9" s="829"/>
      <c r="DL9" s="827" t="s">
        <v>522</v>
      </c>
      <c r="DM9" s="828"/>
      <c r="DN9" s="828"/>
      <c r="DO9" s="828"/>
      <c r="DP9" s="829"/>
      <c r="DQ9" s="827" t="s">
        <v>522</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593</v>
      </c>
      <c r="BT10" s="815"/>
      <c r="BU10" s="815"/>
      <c r="BV10" s="815"/>
      <c r="BW10" s="815"/>
      <c r="BX10" s="815"/>
      <c r="BY10" s="815"/>
      <c r="BZ10" s="815"/>
      <c r="CA10" s="815"/>
      <c r="CB10" s="815"/>
      <c r="CC10" s="815"/>
      <c r="CD10" s="815"/>
      <c r="CE10" s="815"/>
      <c r="CF10" s="815"/>
      <c r="CG10" s="816"/>
      <c r="CH10" s="827">
        <v>4</v>
      </c>
      <c r="CI10" s="828"/>
      <c r="CJ10" s="828"/>
      <c r="CK10" s="828"/>
      <c r="CL10" s="829"/>
      <c r="CM10" s="827">
        <v>16</v>
      </c>
      <c r="CN10" s="828"/>
      <c r="CO10" s="828"/>
      <c r="CP10" s="828"/>
      <c r="CQ10" s="829"/>
      <c r="CR10" s="827">
        <v>5</v>
      </c>
      <c r="CS10" s="828"/>
      <c r="CT10" s="828"/>
      <c r="CU10" s="828"/>
      <c r="CV10" s="829"/>
      <c r="CW10" s="827" t="s">
        <v>585</v>
      </c>
      <c r="CX10" s="828"/>
      <c r="CY10" s="828"/>
      <c r="CZ10" s="828"/>
      <c r="DA10" s="829"/>
      <c r="DB10" s="827" t="s">
        <v>585</v>
      </c>
      <c r="DC10" s="828"/>
      <c r="DD10" s="828"/>
      <c r="DE10" s="828"/>
      <c r="DF10" s="829"/>
      <c r="DG10" s="827" t="s">
        <v>585</v>
      </c>
      <c r="DH10" s="828"/>
      <c r="DI10" s="828"/>
      <c r="DJ10" s="828"/>
      <c r="DK10" s="829"/>
      <c r="DL10" s="827" t="s">
        <v>585</v>
      </c>
      <c r="DM10" s="828"/>
      <c r="DN10" s="828"/>
      <c r="DO10" s="828"/>
      <c r="DP10" s="829"/>
      <c r="DQ10" s="827" t="s">
        <v>585</v>
      </c>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594</v>
      </c>
      <c r="BT11" s="815"/>
      <c r="BU11" s="815"/>
      <c r="BV11" s="815"/>
      <c r="BW11" s="815"/>
      <c r="BX11" s="815"/>
      <c r="BY11" s="815"/>
      <c r="BZ11" s="815"/>
      <c r="CA11" s="815"/>
      <c r="CB11" s="815"/>
      <c r="CC11" s="815"/>
      <c r="CD11" s="815"/>
      <c r="CE11" s="815"/>
      <c r="CF11" s="815"/>
      <c r="CG11" s="816"/>
      <c r="CH11" s="827">
        <v>96</v>
      </c>
      <c r="CI11" s="828"/>
      <c r="CJ11" s="828"/>
      <c r="CK11" s="828"/>
      <c r="CL11" s="829"/>
      <c r="CM11" s="827">
        <v>28998</v>
      </c>
      <c r="CN11" s="828"/>
      <c r="CO11" s="828"/>
      <c r="CP11" s="828"/>
      <c r="CQ11" s="829"/>
      <c r="CR11" s="827" t="s">
        <v>595</v>
      </c>
      <c r="CS11" s="828"/>
      <c r="CT11" s="828"/>
      <c r="CU11" s="828"/>
      <c r="CV11" s="829"/>
      <c r="CW11" s="827" t="s">
        <v>595</v>
      </c>
      <c r="CX11" s="828"/>
      <c r="CY11" s="828"/>
      <c r="CZ11" s="828"/>
      <c r="DA11" s="829"/>
      <c r="DB11" s="827">
        <v>211</v>
      </c>
      <c r="DC11" s="828"/>
      <c r="DD11" s="828"/>
      <c r="DE11" s="828"/>
      <c r="DF11" s="829"/>
      <c r="DG11" s="827" t="s">
        <v>595</v>
      </c>
      <c r="DH11" s="828"/>
      <c r="DI11" s="828"/>
      <c r="DJ11" s="828"/>
      <c r="DK11" s="829"/>
      <c r="DL11" s="827">
        <v>132</v>
      </c>
      <c r="DM11" s="828"/>
      <c r="DN11" s="828"/>
      <c r="DO11" s="828"/>
      <c r="DP11" s="829"/>
      <c r="DQ11" s="827">
        <v>13</v>
      </c>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383</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384</v>
      </c>
      <c r="B23" s="836" t="s">
        <v>385</v>
      </c>
      <c r="C23" s="837"/>
      <c r="D23" s="837"/>
      <c r="E23" s="837"/>
      <c r="F23" s="837"/>
      <c r="G23" s="837"/>
      <c r="H23" s="837"/>
      <c r="I23" s="837"/>
      <c r="J23" s="837"/>
      <c r="K23" s="837"/>
      <c r="L23" s="837"/>
      <c r="M23" s="837"/>
      <c r="N23" s="837"/>
      <c r="O23" s="837"/>
      <c r="P23" s="838"/>
      <c r="Q23" s="839">
        <f>Q7</f>
        <v>25972</v>
      </c>
      <c r="R23" s="840"/>
      <c r="S23" s="840"/>
      <c r="T23" s="840"/>
      <c r="U23" s="840"/>
      <c r="V23" s="840">
        <f>V7</f>
        <v>25139</v>
      </c>
      <c r="W23" s="840"/>
      <c r="X23" s="840"/>
      <c r="Y23" s="840"/>
      <c r="Z23" s="840"/>
      <c r="AA23" s="840">
        <f>AA7</f>
        <v>833</v>
      </c>
      <c r="AB23" s="840"/>
      <c r="AC23" s="840"/>
      <c r="AD23" s="840"/>
      <c r="AE23" s="841"/>
      <c r="AF23" s="842">
        <f>AF7</f>
        <v>296</v>
      </c>
      <c r="AG23" s="840"/>
      <c r="AH23" s="840"/>
      <c r="AI23" s="840"/>
      <c r="AJ23" s="843"/>
      <c r="AK23" s="844"/>
      <c r="AL23" s="845"/>
      <c r="AM23" s="845"/>
      <c r="AN23" s="845"/>
      <c r="AO23" s="845"/>
      <c r="AP23" s="840">
        <f>AP7</f>
        <v>26021</v>
      </c>
      <c r="AQ23" s="840"/>
      <c r="AR23" s="840"/>
      <c r="AS23" s="840"/>
      <c r="AT23" s="840"/>
      <c r="AU23" s="846"/>
      <c r="AV23" s="846"/>
      <c r="AW23" s="846"/>
      <c r="AX23" s="846"/>
      <c r="AY23" s="847"/>
      <c r="AZ23" s="855" t="s">
        <v>386</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387</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388</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365</v>
      </c>
      <c r="B26" s="787"/>
      <c r="C26" s="787"/>
      <c r="D26" s="787"/>
      <c r="E26" s="787"/>
      <c r="F26" s="787"/>
      <c r="G26" s="787"/>
      <c r="H26" s="787"/>
      <c r="I26" s="787"/>
      <c r="J26" s="787"/>
      <c r="K26" s="787"/>
      <c r="L26" s="787"/>
      <c r="M26" s="787"/>
      <c r="N26" s="787"/>
      <c r="O26" s="787"/>
      <c r="P26" s="788"/>
      <c r="Q26" s="763" t="s">
        <v>389</v>
      </c>
      <c r="R26" s="764"/>
      <c r="S26" s="764"/>
      <c r="T26" s="764"/>
      <c r="U26" s="765"/>
      <c r="V26" s="763" t="s">
        <v>390</v>
      </c>
      <c r="W26" s="764"/>
      <c r="X26" s="764"/>
      <c r="Y26" s="764"/>
      <c r="Z26" s="765"/>
      <c r="AA26" s="763" t="s">
        <v>391</v>
      </c>
      <c r="AB26" s="764"/>
      <c r="AC26" s="764"/>
      <c r="AD26" s="764"/>
      <c r="AE26" s="764"/>
      <c r="AF26" s="858" t="s">
        <v>392</v>
      </c>
      <c r="AG26" s="859"/>
      <c r="AH26" s="859"/>
      <c r="AI26" s="859"/>
      <c r="AJ26" s="860"/>
      <c r="AK26" s="764" t="s">
        <v>393</v>
      </c>
      <c r="AL26" s="764"/>
      <c r="AM26" s="764"/>
      <c r="AN26" s="764"/>
      <c r="AO26" s="765"/>
      <c r="AP26" s="763" t="s">
        <v>394</v>
      </c>
      <c r="AQ26" s="764"/>
      <c r="AR26" s="764"/>
      <c r="AS26" s="764"/>
      <c r="AT26" s="765"/>
      <c r="AU26" s="763" t="s">
        <v>395</v>
      </c>
      <c r="AV26" s="764"/>
      <c r="AW26" s="764"/>
      <c r="AX26" s="764"/>
      <c r="AY26" s="765"/>
      <c r="AZ26" s="763" t="s">
        <v>396</v>
      </c>
      <c r="BA26" s="764"/>
      <c r="BB26" s="764"/>
      <c r="BC26" s="764"/>
      <c r="BD26" s="765"/>
      <c r="BE26" s="763" t="s">
        <v>372</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397</v>
      </c>
      <c r="C28" s="778"/>
      <c r="D28" s="778"/>
      <c r="E28" s="778"/>
      <c r="F28" s="778"/>
      <c r="G28" s="778"/>
      <c r="H28" s="778"/>
      <c r="I28" s="778"/>
      <c r="J28" s="778"/>
      <c r="K28" s="778"/>
      <c r="L28" s="778"/>
      <c r="M28" s="778"/>
      <c r="N28" s="778"/>
      <c r="O28" s="778"/>
      <c r="P28" s="779"/>
      <c r="Q28" s="868">
        <v>4890</v>
      </c>
      <c r="R28" s="869"/>
      <c r="S28" s="869"/>
      <c r="T28" s="869"/>
      <c r="U28" s="869"/>
      <c r="V28" s="869">
        <v>4794</v>
      </c>
      <c r="W28" s="869"/>
      <c r="X28" s="869"/>
      <c r="Y28" s="869"/>
      <c r="Z28" s="869"/>
      <c r="AA28" s="869">
        <f>Q28-V28</f>
        <v>96</v>
      </c>
      <c r="AB28" s="869"/>
      <c r="AC28" s="869"/>
      <c r="AD28" s="869"/>
      <c r="AE28" s="870"/>
      <c r="AF28" s="871">
        <v>96</v>
      </c>
      <c r="AG28" s="869"/>
      <c r="AH28" s="869"/>
      <c r="AI28" s="869"/>
      <c r="AJ28" s="872"/>
      <c r="AK28" s="873">
        <v>492</v>
      </c>
      <c r="AL28" s="864"/>
      <c r="AM28" s="864"/>
      <c r="AN28" s="864"/>
      <c r="AO28" s="864"/>
      <c r="AP28" s="864">
        <v>94</v>
      </c>
      <c r="AQ28" s="864"/>
      <c r="AR28" s="864"/>
      <c r="AS28" s="864"/>
      <c r="AT28" s="864"/>
      <c r="AU28" s="864">
        <v>7</v>
      </c>
      <c r="AV28" s="864"/>
      <c r="AW28" s="864"/>
      <c r="AX28" s="864"/>
      <c r="AY28" s="864"/>
      <c r="AZ28" s="865" t="s">
        <v>522</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398</v>
      </c>
      <c r="C29" s="802"/>
      <c r="D29" s="802"/>
      <c r="E29" s="802"/>
      <c r="F29" s="802"/>
      <c r="G29" s="802"/>
      <c r="H29" s="802"/>
      <c r="I29" s="802"/>
      <c r="J29" s="802"/>
      <c r="K29" s="802"/>
      <c r="L29" s="802"/>
      <c r="M29" s="802"/>
      <c r="N29" s="802"/>
      <c r="O29" s="802"/>
      <c r="P29" s="803"/>
      <c r="Q29" s="804">
        <v>4472</v>
      </c>
      <c r="R29" s="805"/>
      <c r="S29" s="805"/>
      <c r="T29" s="805"/>
      <c r="U29" s="805"/>
      <c r="V29" s="805">
        <v>4324</v>
      </c>
      <c r="W29" s="805"/>
      <c r="X29" s="805"/>
      <c r="Y29" s="805"/>
      <c r="Z29" s="805"/>
      <c r="AA29" s="805">
        <f t="shared" ref="AA29:AA38" si="0">Q29-V29</f>
        <v>148</v>
      </c>
      <c r="AB29" s="805"/>
      <c r="AC29" s="805"/>
      <c r="AD29" s="805"/>
      <c r="AE29" s="806"/>
      <c r="AF29" s="807">
        <v>148</v>
      </c>
      <c r="AG29" s="808"/>
      <c r="AH29" s="808"/>
      <c r="AI29" s="808"/>
      <c r="AJ29" s="809"/>
      <c r="AK29" s="876">
        <v>633</v>
      </c>
      <c r="AL29" s="877"/>
      <c r="AM29" s="877"/>
      <c r="AN29" s="877"/>
      <c r="AO29" s="877"/>
      <c r="AP29" s="877" t="s">
        <v>584</v>
      </c>
      <c r="AQ29" s="877"/>
      <c r="AR29" s="877"/>
      <c r="AS29" s="877"/>
      <c r="AT29" s="877"/>
      <c r="AU29" s="877" t="s">
        <v>585</v>
      </c>
      <c r="AV29" s="877"/>
      <c r="AW29" s="877"/>
      <c r="AX29" s="877"/>
      <c r="AY29" s="877"/>
      <c r="AZ29" s="878" t="s">
        <v>522</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399</v>
      </c>
      <c r="C30" s="802"/>
      <c r="D30" s="802"/>
      <c r="E30" s="802"/>
      <c r="F30" s="802"/>
      <c r="G30" s="802"/>
      <c r="H30" s="802"/>
      <c r="I30" s="802"/>
      <c r="J30" s="802"/>
      <c r="K30" s="802"/>
      <c r="L30" s="802"/>
      <c r="M30" s="802"/>
      <c r="N30" s="802"/>
      <c r="O30" s="802"/>
      <c r="P30" s="803"/>
      <c r="Q30" s="804">
        <v>439</v>
      </c>
      <c r="R30" s="805"/>
      <c r="S30" s="805"/>
      <c r="T30" s="805"/>
      <c r="U30" s="805"/>
      <c r="V30" s="805">
        <v>438</v>
      </c>
      <c r="W30" s="805"/>
      <c r="X30" s="805"/>
      <c r="Y30" s="805"/>
      <c r="Z30" s="805"/>
      <c r="AA30" s="805">
        <f t="shared" si="0"/>
        <v>1</v>
      </c>
      <c r="AB30" s="805"/>
      <c r="AC30" s="805"/>
      <c r="AD30" s="805"/>
      <c r="AE30" s="806"/>
      <c r="AF30" s="807">
        <v>1</v>
      </c>
      <c r="AG30" s="808"/>
      <c r="AH30" s="808"/>
      <c r="AI30" s="808"/>
      <c r="AJ30" s="809"/>
      <c r="AK30" s="876">
        <v>152</v>
      </c>
      <c r="AL30" s="877"/>
      <c r="AM30" s="877"/>
      <c r="AN30" s="877"/>
      <c r="AO30" s="877"/>
      <c r="AP30" s="877" t="s">
        <v>584</v>
      </c>
      <c r="AQ30" s="877"/>
      <c r="AR30" s="877"/>
      <c r="AS30" s="877"/>
      <c r="AT30" s="877"/>
      <c r="AU30" s="877" t="s">
        <v>584</v>
      </c>
      <c r="AV30" s="877"/>
      <c r="AW30" s="877"/>
      <c r="AX30" s="877"/>
      <c r="AY30" s="877"/>
      <c r="AZ30" s="878" t="s">
        <v>522</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400</v>
      </c>
      <c r="C31" s="802"/>
      <c r="D31" s="802"/>
      <c r="E31" s="802"/>
      <c r="F31" s="802"/>
      <c r="G31" s="802"/>
      <c r="H31" s="802"/>
      <c r="I31" s="802"/>
      <c r="J31" s="802"/>
      <c r="K31" s="802"/>
      <c r="L31" s="802"/>
      <c r="M31" s="802"/>
      <c r="N31" s="802"/>
      <c r="O31" s="802"/>
      <c r="P31" s="803"/>
      <c r="Q31" s="804">
        <v>5</v>
      </c>
      <c r="R31" s="805"/>
      <c r="S31" s="805"/>
      <c r="T31" s="805"/>
      <c r="U31" s="805"/>
      <c r="V31" s="805">
        <v>5</v>
      </c>
      <c r="W31" s="805"/>
      <c r="X31" s="805"/>
      <c r="Y31" s="805"/>
      <c r="Z31" s="805"/>
      <c r="AA31" s="805" t="s">
        <v>584</v>
      </c>
      <c r="AB31" s="805"/>
      <c r="AC31" s="805"/>
      <c r="AD31" s="805"/>
      <c r="AE31" s="806"/>
      <c r="AF31" s="807" t="s">
        <v>401</v>
      </c>
      <c r="AG31" s="808"/>
      <c r="AH31" s="808"/>
      <c r="AI31" s="808"/>
      <c r="AJ31" s="809"/>
      <c r="AK31" s="876" t="s">
        <v>522</v>
      </c>
      <c r="AL31" s="877"/>
      <c r="AM31" s="877"/>
      <c r="AN31" s="877"/>
      <c r="AO31" s="877"/>
      <c r="AP31" s="877" t="s">
        <v>522</v>
      </c>
      <c r="AQ31" s="877"/>
      <c r="AR31" s="877"/>
      <c r="AS31" s="877"/>
      <c r="AT31" s="877"/>
      <c r="AU31" s="877" t="s">
        <v>522</v>
      </c>
      <c r="AV31" s="877"/>
      <c r="AW31" s="877"/>
      <c r="AX31" s="877"/>
      <c r="AY31" s="877"/>
      <c r="AZ31" s="878" t="s">
        <v>522</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402</v>
      </c>
      <c r="C32" s="802"/>
      <c r="D32" s="802"/>
      <c r="E32" s="802"/>
      <c r="F32" s="802"/>
      <c r="G32" s="802"/>
      <c r="H32" s="802"/>
      <c r="I32" s="802"/>
      <c r="J32" s="802"/>
      <c r="K32" s="802"/>
      <c r="L32" s="802"/>
      <c r="M32" s="802"/>
      <c r="N32" s="802"/>
      <c r="O32" s="802"/>
      <c r="P32" s="803"/>
      <c r="Q32" s="804">
        <v>1118</v>
      </c>
      <c r="R32" s="805"/>
      <c r="S32" s="805"/>
      <c r="T32" s="805"/>
      <c r="U32" s="805"/>
      <c r="V32" s="805">
        <v>44</v>
      </c>
      <c r="W32" s="805"/>
      <c r="X32" s="805"/>
      <c r="Y32" s="805"/>
      <c r="Z32" s="805"/>
      <c r="AA32" s="805">
        <f t="shared" si="0"/>
        <v>1074</v>
      </c>
      <c r="AB32" s="805"/>
      <c r="AC32" s="805"/>
      <c r="AD32" s="805"/>
      <c r="AE32" s="806"/>
      <c r="AF32" s="807">
        <v>1074</v>
      </c>
      <c r="AG32" s="808"/>
      <c r="AH32" s="808"/>
      <c r="AI32" s="808"/>
      <c r="AJ32" s="809"/>
      <c r="AK32" s="876">
        <v>194</v>
      </c>
      <c r="AL32" s="877"/>
      <c r="AM32" s="877"/>
      <c r="AN32" s="877"/>
      <c r="AO32" s="877"/>
      <c r="AP32" s="877">
        <v>5603</v>
      </c>
      <c r="AQ32" s="877"/>
      <c r="AR32" s="877"/>
      <c r="AS32" s="877"/>
      <c r="AT32" s="877"/>
      <c r="AU32" s="877">
        <v>2280</v>
      </c>
      <c r="AV32" s="877"/>
      <c r="AW32" s="877"/>
      <c r="AX32" s="877"/>
      <c r="AY32" s="877"/>
      <c r="AZ32" s="878" t="s">
        <v>522</v>
      </c>
      <c r="BA32" s="878"/>
      <c r="BB32" s="878"/>
      <c r="BC32" s="878"/>
      <c r="BD32" s="878"/>
      <c r="BE32" s="874" t="s">
        <v>403</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404</v>
      </c>
      <c r="C33" s="802"/>
      <c r="D33" s="802"/>
      <c r="E33" s="802"/>
      <c r="F33" s="802"/>
      <c r="G33" s="802"/>
      <c r="H33" s="802"/>
      <c r="I33" s="802"/>
      <c r="J33" s="802"/>
      <c r="K33" s="802"/>
      <c r="L33" s="802"/>
      <c r="M33" s="802"/>
      <c r="N33" s="802"/>
      <c r="O33" s="802"/>
      <c r="P33" s="803"/>
      <c r="Q33" s="804">
        <v>195</v>
      </c>
      <c r="R33" s="805"/>
      <c r="S33" s="805"/>
      <c r="T33" s="805"/>
      <c r="U33" s="805"/>
      <c r="V33" s="805">
        <v>19</v>
      </c>
      <c r="W33" s="805"/>
      <c r="X33" s="805"/>
      <c r="Y33" s="805"/>
      <c r="Z33" s="805"/>
      <c r="AA33" s="805">
        <f t="shared" si="0"/>
        <v>176</v>
      </c>
      <c r="AB33" s="805"/>
      <c r="AC33" s="805"/>
      <c r="AD33" s="805"/>
      <c r="AE33" s="806"/>
      <c r="AF33" s="807">
        <v>176</v>
      </c>
      <c r="AG33" s="808"/>
      <c r="AH33" s="808"/>
      <c r="AI33" s="808"/>
      <c r="AJ33" s="809"/>
      <c r="AK33" s="876">
        <v>35</v>
      </c>
      <c r="AL33" s="877"/>
      <c r="AM33" s="877"/>
      <c r="AN33" s="877"/>
      <c r="AO33" s="877"/>
      <c r="AP33" s="877">
        <v>357</v>
      </c>
      <c r="AQ33" s="877"/>
      <c r="AR33" s="877"/>
      <c r="AS33" s="877"/>
      <c r="AT33" s="877"/>
      <c r="AU33" s="877" t="s">
        <v>584</v>
      </c>
      <c r="AV33" s="877"/>
      <c r="AW33" s="877"/>
      <c r="AX33" s="877"/>
      <c r="AY33" s="877"/>
      <c r="AZ33" s="878" t="s">
        <v>522</v>
      </c>
      <c r="BA33" s="878"/>
      <c r="BB33" s="878"/>
      <c r="BC33" s="878"/>
      <c r="BD33" s="878"/>
      <c r="BE33" s="874" t="s">
        <v>403</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405</v>
      </c>
      <c r="C34" s="802"/>
      <c r="D34" s="802"/>
      <c r="E34" s="802"/>
      <c r="F34" s="802"/>
      <c r="G34" s="802"/>
      <c r="H34" s="802"/>
      <c r="I34" s="802"/>
      <c r="J34" s="802"/>
      <c r="K34" s="802"/>
      <c r="L34" s="802"/>
      <c r="M34" s="802"/>
      <c r="N34" s="802"/>
      <c r="O34" s="802"/>
      <c r="P34" s="803"/>
      <c r="Q34" s="804">
        <v>913</v>
      </c>
      <c r="R34" s="805"/>
      <c r="S34" s="805"/>
      <c r="T34" s="805"/>
      <c r="U34" s="805"/>
      <c r="V34" s="805">
        <v>166</v>
      </c>
      <c r="W34" s="805"/>
      <c r="X34" s="805"/>
      <c r="Y34" s="805"/>
      <c r="Z34" s="805"/>
      <c r="AA34" s="805">
        <f t="shared" si="0"/>
        <v>747</v>
      </c>
      <c r="AB34" s="805"/>
      <c r="AC34" s="805"/>
      <c r="AD34" s="805"/>
      <c r="AE34" s="806"/>
      <c r="AF34" s="807">
        <v>747</v>
      </c>
      <c r="AG34" s="808"/>
      <c r="AH34" s="808"/>
      <c r="AI34" s="808"/>
      <c r="AJ34" s="809"/>
      <c r="AK34" s="876">
        <v>597</v>
      </c>
      <c r="AL34" s="877"/>
      <c r="AM34" s="877"/>
      <c r="AN34" s="877"/>
      <c r="AO34" s="877"/>
      <c r="AP34" s="877">
        <v>929</v>
      </c>
      <c r="AQ34" s="877"/>
      <c r="AR34" s="877"/>
      <c r="AS34" s="877"/>
      <c r="AT34" s="877"/>
      <c r="AU34" s="877">
        <v>626</v>
      </c>
      <c r="AV34" s="877"/>
      <c r="AW34" s="877"/>
      <c r="AX34" s="877"/>
      <c r="AY34" s="877"/>
      <c r="AZ34" s="878" t="s">
        <v>522</v>
      </c>
      <c r="BA34" s="878"/>
      <c r="BB34" s="878"/>
      <c r="BC34" s="878"/>
      <c r="BD34" s="878"/>
      <c r="BE34" s="874" t="s">
        <v>403</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406</v>
      </c>
      <c r="C35" s="802"/>
      <c r="D35" s="802"/>
      <c r="E35" s="802"/>
      <c r="F35" s="802"/>
      <c r="G35" s="802"/>
      <c r="H35" s="802"/>
      <c r="I35" s="802"/>
      <c r="J35" s="802"/>
      <c r="K35" s="802"/>
      <c r="L35" s="802"/>
      <c r="M35" s="802"/>
      <c r="N35" s="802"/>
      <c r="O35" s="802"/>
      <c r="P35" s="803"/>
      <c r="Q35" s="804">
        <v>12</v>
      </c>
      <c r="R35" s="805"/>
      <c r="S35" s="805"/>
      <c r="T35" s="805"/>
      <c r="U35" s="805"/>
      <c r="V35" s="805">
        <v>12</v>
      </c>
      <c r="W35" s="805"/>
      <c r="X35" s="805"/>
      <c r="Y35" s="805"/>
      <c r="Z35" s="805"/>
      <c r="AA35" s="805">
        <f t="shared" si="0"/>
        <v>0</v>
      </c>
      <c r="AB35" s="805"/>
      <c r="AC35" s="805"/>
      <c r="AD35" s="805"/>
      <c r="AE35" s="806"/>
      <c r="AF35" s="807" t="s">
        <v>401</v>
      </c>
      <c r="AG35" s="808"/>
      <c r="AH35" s="808"/>
      <c r="AI35" s="808"/>
      <c r="AJ35" s="809"/>
      <c r="AK35" s="876">
        <v>10</v>
      </c>
      <c r="AL35" s="877"/>
      <c r="AM35" s="877"/>
      <c r="AN35" s="877"/>
      <c r="AO35" s="877"/>
      <c r="AP35" s="877">
        <v>62</v>
      </c>
      <c r="AQ35" s="877"/>
      <c r="AR35" s="877"/>
      <c r="AS35" s="877"/>
      <c r="AT35" s="877"/>
      <c r="AU35" s="877">
        <v>62</v>
      </c>
      <c r="AV35" s="877"/>
      <c r="AW35" s="877"/>
      <c r="AX35" s="877"/>
      <c r="AY35" s="877"/>
      <c r="AZ35" s="878" t="s">
        <v>522</v>
      </c>
      <c r="BA35" s="878"/>
      <c r="BB35" s="878"/>
      <c r="BC35" s="878"/>
      <c r="BD35" s="878"/>
      <c r="BE35" s="874" t="s">
        <v>407</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t="s">
        <v>408</v>
      </c>
      <c r="C36" s="802"/>
      <c r="D36" s="802"/>
      <c r="E36" s="802"/>
      <c r="F36" s="802"/>
      <c r="G36" s="802"/>
      <c r="H36" s="802"/>
      <c r="I36" s="802"/>
      <c r="J36" s="802"/>
      <c r="K36" s="802"/>
      <c r="L36" s="802"/>
      <c r="M36" s="802"/>
      <c r="N36" s="802"/>
      <c r="O36" s="802"/>
      <c r="P36" s="803"/>
      <c r="Q36" s="804">
        <v>12</v>
      </c>
      <c r="R36" s="805"/>
      <c r="S36" s="805"/>
      <c r="T36" s="805"/>
      <c r="U36" s="805"/>
      <c r="V36" s="805">
        <v>12</v>
      </c>
      <c r="W36" s="805"/>
      <c r="X36" s="805"/>
      <c r="Y36" s="805"/>
      <c r="Z36" s="805"/>
      <c r="AA36" s="805">
        <f t="shared" si="0"/>
        <v>0</v>
      </c>
      <c r="AB36" s="805"/>
      <c r="AC36" s="805"/>
      <c r="AD36" s="805"/>
      <c r="AE36" s="806"/>
      <c r="AF36" s="807" t="s">
        <v>401</v>
      </c>
      <c r="AG36" s="808"/>
      <c r="AH36" s="808"/>
      <c r="AI36" s="808"/>
      <c r="AJ36" s="809"/>
      <c r="AK36" s="876">
        <v>12</v>
      </c>
      <c r="AL36" s="877"/>
      <c r="AM36" s="877"/>
      <c r="AN36" s="877"/>
      <c r="AO36" s="877"/>
      <c r="AP36" s="877" t="s">
        <v>586</v>
      </c>
      <c r="AQ36" s="877"/>
      <c r="AR36" s="877"/>
      <c r="AS36" s="877"/>
      <c r="AT36" s="877"/>
      <c r="AU36" s="877" t="s">
        <v>584</v>
      </c>
      <c r="AV36" s="877"/>
      <c r="AW36" s="877"/>
      <c r="AX36" s="877"/>
      <c r="AY36" s="877"/>
      <c r="AZ36" s="878" t="s">
        <v>522</v>
      </c>
      <c r="BA36" s="878"/>
      <c r="BB36" s="878"/>
      <c r="BC36" s="878"/>
      <c r="BD36" s="878"/>
      <c r="BE36" s="874" t="s">
        <v>407</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t="s">
        <v>409</v>
      </c>
      <c r="C37" s="802"/>
      <c r="D37" s="802"/>
      <c r="E37" s="802"/>
      <c r="F37" s="802"/>
      <c r="G37" s="802"/>
      <c r="H37" s="802"/>
      <c r="I37" s="802"/>
      <c r="J37" s="802"/>
      <c r="K37" s="802"/>
      <c r="L37" s="802"/>
      <c r="M37" s="802"/>
      <c r="N37" s="802"/>
      <c r="O37" s="802"/>
      <c r="P37" s="803"/>
      <c r="Q37" s="804">
        <v>7</v>
      </c>
      <c r="R37" s="805"/>
      <c r="S37" s="805"/>
      <c r="T37" s="805"/>
      <c r="U37" s="805"/>
      <c r="V37" s="805">
        <v>7</v>
      </c>
      <c r="W37" s="805"/>
      <c r="X37" s="805"/>
      <c r="Y37" s="805"/>
      <c r="Z37" s="805"/>
      <c r="AA37" s="805">
        <f t="shared" si="0"/>
        <v>0</v>
      </c>
      <c r="AB37" s="805"/>
      <c r="AC37" s="805"/>
      <c r="AD37" s="805"/>
      <c r="AE37" s="806"/>
      <c r="AF37" s="807">
        <v>64</v>
      </c>
      <c r="AG37" s="808"/>
      <c r="AH37" s="808"/>
      <c r="AI37" s="808"/>
      <c r="AJ37" s="809"/>
      <c r="AK37" s="876" t="s">
        <v>584</v>
      </c>
      <c r="AL37" s="877"/>
      <c r="AM37" s="877"/>
      <c r="AN37" s="877"/>
      <c r="AO37" s="877"/>
      <c r="AP37" s="877" t="s">
        <v>584</v>
      </c>
      <c r="AQ37" s="877"/>
      <c r="AR37" s="877"/>
      <c r="AS37" s="877"/>
      <c r="AT37" s="877"/>
      <c r="AU37" s="877" t="s">
        <v>584</v>
      </c>
      <c r="AV37" s="877"/>
      <c r="AW37" s="877"/>
      <c r="AX37" s="877"/>
      <c r="AY37" s="877"/>
      <c r="AZ37" s="878" t="s">
        <v>522</v>
      </c>
      <c r="BA37" s="878"/>
      <c r="BB37" s="878"/>
      <c r="BC37" s="878"/>
      <c r="BD37" s="878"/>
      <c r="BE37" s="874" t="s">
        <v>407</v>
      </c>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t="s">
        <v>410</v>
      </c>
      <c r="C38" s="802"/>
      <c r="D38" s="802"/>
      <c r="E38" s="802"/>
      <c r="F38" s="802"/>
      <c r="G38" s="802"/>
      <c r="H38" s="802"/>
      <c r="I38" s="802"/>
      <c r="J38" s="802"/>
      <c r="K38" s="802"/>
      <c r="L38" s="802"/>
      <c r="M38" s="802"/>
      <c r="N38" s="802"/>
      <c r="O38" s="802"/>
      <c r="P38" s="803"/>
      <c r="Q38" s="804">
        <v>22</v>
      </c>
      <c r="R38" s="805"/>
      <c r="S38" s="805"/>
      <c r="T38" s="805"/>
      <c r="U38" s="805"/>
      <c r="V38" s="805">
        <v>22</v>
      </c>
      <c r="W38" s="805"/>
      <c r="X38" s="805"/>
      <c r="Y38" s="805"/>
      <c r="Z38" s="805"/>
      <c r="AA38" s="805">
        <f t="shared" si="0"/>
        <v>0</v>
      </c>
      <c r="AB38" s="805"/>
      <c r="AC38" s="805"/>
      <c r="AD38" s="805"/>
      <c r="AE38" s="806"/>
      <c r="AF38" s="807" t="s">
        <v>401</v>
      </c>
      <c r="AG38" s="808"/>
      <c r="AH38" s="808"/>
      <c r="AI38" s="808"/>
      <c r="AJ38" s="809"/>
      <c r="AK38" s="876">
        <v>1</v>
      </c>
      <c r="AL38" s="877"/>
      <c r="AM38" s="877"/>
      <c r="AN38" s="877"/>
      <c r="AO38" s="877"/>
      <c r="AP38" s="877">
        <v>395</v>
      </c>
      <c r="AQ38" s="877"/>
      <c r="AR38" s="877"/>
      <c r="AS38" s="877"/>
      <c r="AT38" s="877"/>
      <c r="AU38" s="877">
        <v>73</v>
      </c>
      <c r="AV38" s="877"/>
      <c r="AW38" s="877"/>
      <c r="AX38" s="877"/>
      <c r="AY38" s="877"/>
      <c r="AZ38" s="878" t="s">
        <v>522</v>
      </c>
      <c r="BA38" s="878"/>
      <c r="BB38" s="878"/>
      <c r="BC38" s="878"/>
      <c r="BD38" s="878"/>
      <c r="BE38" s="874" t="s">
        <v>407</v>
      </c>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411</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384</v>
      </c>
      <c r="B63" s="836" t="s">
        <v>412</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2306</v>
      </c>
      <c r="AG63" s="888"/>
      <c r="AH63" s="888"/>
      <c r="AI63" s="888"/>
      <c r="AJ63" s="889"/>
      <c r="AK63" s="890"/>
      <c r="AL63" s="885"/>
      <c r="AM63" s="885"/>
      <c r="AN63" s="885"/>
      <c r="AO63" s="885"/>
      <c r="AP63" s="888">
        <f>SUM(AP28:AT62)</f>
        <v>7440</v>
      </c>
      <c r="AQ63" s="888"/>
      <c r="AR63" s="888"/>
      <c r="AS63" s="888"/>
      <c r="AT63" s="888"/>
      <c r="AU63" s="888">
        <f>SUM(AU28:AY62)</f>
        <v>3048</v>
      </c>
      <c r="AV63" s="888"/>
      <c r="AW63" s="888"/>
      <c r="AX63" s="888"/>
      <c r="AY63" s="888"/>
      <c r="AZ63" s="892"/>
      <c r="BA63" s="892"/>
      <c r="BB63" s="892"/>
      <c r="BC63" s="892"/>
      <c r="BD63" s="892"/>
      <c r="BE63" s="893"/>
      <c r="BF63" s="893"/>
      <c r="BG63" s="893"/>
      <c r="BH63" s="893"/>
      <c r="BI63" s="894"/>
      <c r="BJ63" s="895" t="s">
        <v>413</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415</v>
      </c>
      <c r="B66" s="787"/>
      <c r="C66" s="787"/>
      <c r="D66" s="787"/>
      <c r="E66" s="787"/>
      <c r="F66" s="787"/>
      <c r="G66" s="787"/>
      <c r="H66" s="787"/>
      <c r="I66" s="787"/>
      <c r="J66" s="787"/>
      <c r="K66" s="787"/>
      <c r="L66" s="787"/>
      <c r="M66" s="787"/>
      <c r="N66" s="787"/>
      <c r="O66" s="787"/>
      <c r="P66" s="788"/>
      <c r="Q66" s="763" t="s">
        <v>416</v>
      </c>
      <c r="R66" s="764"/>
      <c r="S66" s="764"/>
      <c r="T66" s="764"/>
      <c r="U66" s="765"/>
      <c r="V66" s="763" t="s">
        <v>417</v>
      </c>
      <c r="W66" s="764"/>
      <c r="X66" s="764"/>
      <c r="Y66" s="764"/>
      <c r="Z66" s="765"/>
      <c r="AA66" s="763" t="s">
        <v>418</v>
      </c>
      <c r="AB66" s="764"/>
      <c r="AC66" s="764"/>
      <c r="AD66" s="764"/>
      <c r="AE66" s="765"/>
      <c r="AF66" s="898" t="s">
        <v>419</v>
      </c>
      <c r="AG66" s="859"/>
      <c r="AH66" s="859"/>
      <c r="AI66" s="859"/>
      <c r="AJ66" s="899"/>
      <c r="AK66" s="763" t="s">
        <v>393</v>
      </c>
      <c r="AL66" s="787"/>
      <c r="AM66" s="787"/>
      <c r="AN66" s="787"/>
      <c r="AO66" s="788"/>
      <c r="AP66" s="763" t="s">
        <v>420</v>
      </c>
      <c r="AQ66" s="764"/>
      <c r="AR66" s="764"/>
      <c r="AS66" s="764"/>
      <c r="AT66" s="765"/>
      <c r="AU66" s="763" t="s">
        <v>421</v>
      </c>
      <c r="AV66" s="764"/>
      <c r="AW66" s="764"/>
      <c r="AX66" s="764"/>
      <c r="AY66" s="765"/>
      <c r="AZ66" s="763" t="s">
        <v>372</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587</v>
      </c>
      <c r="C68" s="916"/>
      <c r="D68" s="916"/>
      <c r="E68" s="916"/>
      <c r="F68" s="916"/>
      <c r="G68" s="916"/>
      <c r="H68" s="916"/>
      <c r="I68" s="916"/>
      <c r="J68" s="916"/>
      <c r="K68" s="916"/>
      <c r="L68" s="916"/>
      <c r="M68" s="916"/>
      <c r="N68" s="916"/>
      <c r="O68" s="916"/>
      <c r="P68" s="917"/>
      <c r="Q68" s="918">
        <v>1210</v>
      </c>
      <c r="R68" s="912"/>
      <c r="S68" s="912"/>
      <c r="T68" s="912"/>
      <c r="U68" s="912"/>
      <c r="V68" s="912">
        <v>1191</v>
      </c>
      <c r="W68" s="912"/>
      <c r="X68" s="912"/>
      <c r="Y68" s="912"/>
      <c r="Z68" s="912"/>
      <c r="AA68" s="912">
        <f>Q68-V68</f>
        <v>19</v>
      </c>
      <c r="AB68" s="912"/>
      <c r="AC68" s="912"/>
      <c r="AD68" s="912"/>
      <c r="AE68" s="912"/>
      <c r="AF68" s="912">
        <v>19</v>
      </c>
      <c r="AG68" s="912"/>
      <c r="AH68" s="912"/>
      <c r="AI68" s="912"/>
      <c r="AJ68" s="912"/>
      <c r="AK68" s="912" t="s">
        <v>595</v>
      </c>
      <c r="AL68" s="912"/>
      <c r="AM68" s="912"/>
      <c r="AN68" s="912"/>
      <c r="AO68" s="912"/>
      <c r="AP68" s="912">
        <v>1372</v>
      </c>
      <c r="AQ68" s="912"/>
      <c r="AR68" s="912"/>
      <c r="AS68" s="912"/>
      <c r="AT68" s="912"/>
      <c r="AU68" s="912">
        <v>770</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588</v>
      </c>
      <c r="C69" s="920"/>
      <c r="D69" s="920"/>
      <c r="E69" s="920"/>
      <c r="F69" s="920"/>
      <c r="G69" s="920"/>
      <c r="H69" s="920"/>
      <c r="I69" s="920"/>
      <c r="J69" s="920"/>
      <c r="K69" s="920"/>
      <c r="L69" s="920"/>
      <c r="M69" s="920"/>
      <c r="N69" s="920"/>
      <c r="O69" s="920"/>
      <c r="P69" s="921"/>
      <c r="Q69" s="922">
        <v>8902</v>
      </c>
      <c r="R69" s="877"/>
      <c r="S69" s="877"/>
      <c r="T69" s="877"/>
      <c r="U69" s="877"/>
      <c r="V69" s="877">
        <v>8340</v>
      </c>
      <c r="W69" s="877"/>
      <c r="X69" s="877"/>
      <c r="Y69" s="877"/>
      <c r="Z69" s="877"/>
      <c r="AA69" s="877">
        <v>562</v>
      </c>
      <c r="AB69" s="877"/>
      <c r="AC69" s="877"/>
      <c r="AD69" s="877"/>
      <c r="AE69" s="877"/>
      <c r="AF69" s="877">
        <v>562</v>
      </c>
      <c r="AG69" s="877"/>
      <c r="AH69" s="877"/>
      <c r="AI69" s="877"/>
      <c r="AJ69" s="877"/>
      <c r="AK69" s="877">
        <v>1027</v>
      </c>
      <c r="AL69" s="877"/>
      <c r="AM69" s="877"/>
      <c r="AN69" s="877"/>
      <c r="AO69" s="877"/>
      <c r="AP69" s="877" t="s">
        <v>595</v>
      </c>
      <c r="AQ69" s="877"/>
      <c r="AR69" s="877"/>
      <c r="AS69" s="877"/>
      <c r="AT69" s="877"/>
      <c r="AU69" s="877" t="s">
        <v>595</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589</v>
      </c>
      <c r="C70" s="920"/>
      <c r="D70" s="920"/>
      <c r="E70" s="920"/>
      <c r="F70" s="920"/>
      <c r="G70" s="920"/>
      <c r="H70" s="920"/>
      <c r="I70" s="920"/>
      <c r="J70" s="920"/>
      <c r="K70" s="920"/>
      <c r="L70" s="920"/>
      <c r="M70" s="920"/>
      <c r="N70" s="920"/>
      <c r="O70" s="920"/>
      <c r="P70" s="921"/>
      <c r="Q70" s="922">
        <v>234858</v>
      </c>
      <c r="R70" s="877"/>
      <c r="S70" s="877"/>
      <c r="T70" s="877"/>
      <c r="U70" s="877"/>
      <c r="V70" s="877">
        <v>230466</v>
      </c>
      <c r="W70" s="877"/>
      <c r="X70" s="877"/>
      <c r="Y70" s="877"/>
      <c r="Z70" s="877"/>
      <c r="AA70" s="877">
        <v>4392</v>
      </c>
      <c r="AB70" s="877"/>
      <c r="AC70" s="877"/>
      <c r="AD70" s="877"/>
      <c r="AE70" s="877"/>
      <c r="AF70" s="877">
        <v>4392</v>
      </c>
      <c r="AG70" s="877"/>
      <c r="AH70" s="877"/>
      <c r="AI70" s="877"/>
      <c r="AJ70" s="877"/>
      <c r="AK70" s="877">
        <v>60</v>
      </c>
      <c r="AL70" s="877"/>
      <c r="AM70" s="877"/>
      <c r="AN70" s="877"/>
      <c r="AO70" s="877"/>
      <c r="AP70" s="877" t="s">
        <v>584</v>
      </c>
      <c r="AQ70" s="877"/>
      <c r="AR70" s="877"/>
      <c r="AS70" s="877"/>
      <c r="AT70" s="877"/>
      <c r="AU70" s="877" t="s">
        <v>584</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c r="C71" s="920"/>
      <c r="D71" s="920"/>
      <c r="E71" s="920"/>
      <c r="F71" s="920"/>
      <c r="G71" s="920"/>
      <c r="H71" s="920"/>
      <c r="I71" s="920"/>
      <c r="J71" s="920"/>
      <c r="K71" s="920"/>
      <c r="L71" s="920"/>
      <c r="M71" s="920"/>
      <c r="N71" s="920"/>
      <c r="O71" s="920"/>
      <c r="P71" s="921"/>
      <c r="Q71" s="922"/>
      <c r="R71" s="877"/>
      <c r="S71" s="877"/>
      <c r="T71" s="877"/>
      <c r="U71" s="877"/>
      <c r="V71" s="877"/>
      <c r="W71" s="877"/>
      <c r="X71" s="877"/>
      <c r="Y71" s="877"/>
      <c r="Z71" s="877"/>
      <c r="AA71" s="877"/>
      <c r="AB71" s="877"/>
      <c r="AC71" s="877"/>
      <c r="AD71" s="877"/>
      <c r="AE71" s="877"/>
      <c r="AF71" s="877"/>
      <c r="AG71" s="877"/>
      <c r="AH71" s="877"/>
      <c r="AI71" s="877"/>
      <c r="AJ71" s="877"/>
      <c r="AK71" s="877"/>
      <c r="AL71" s="877"/>
      <c r="AM71" s="877"/>
      <c r="AN71" s="877"/>
      <c r="AO71" s="877"/>
      <c r="AP71" s="877"/>
      <c r="AQ71" s="877"/>
      <c r="AR71" s="877"/>
      <c r="AS71" s="877"/>
      <c r="AT71" s="877"/>
      <c r="AU71" s="877"/>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384</v>
      </c>
      <c r="B88" s="836" t="s">
        <v>422</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f>SUM(AF68:AJ87)</f>
        <v>4973</v>
      </c>
      <c r="AG88" s="888"/>
      <c r="AH88" s="888"/>
      <c r="AI88" s="888"/>
      <c r="AJ88" s="888"/>
      <c r="AK88" s="885"/>
      <c r="AL88" s="885"/>
      <c r="AM88" s="885"/>
      <c r="AN88" s="885"/>
      <c r="AO88" s="885"/>
      <c r="AP88" s="888">
        <f t="shared" ref="AP88" si="1">SUM(AP68:AT87)</f>
        <v>1372</v>
      </c>
      <c r="AQ88" s="888"/>
      <c r="AR88" s="888"/>
      <c r="AS88" s="888"/>
      <c r="AT88" s="888"/>
      <c r="AU88" s="888">
        <f t="shared" ref="AU88" si="2">SUM(AU68:AY87)</f>
        <v>770</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384</v>
      </c>
      <c r="BR102" s="836" t="s">
        <v>423</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f>SUM(CR7:CV88)</f>
        <v>18</v>
      </c>
      <c r="CS102" s="896"/>
      <c r="CT102" s="896"/>
      <c r="CU102" s="896"/>
      <c r="CV102" s="939"/>
      <c r="CW102" s="938">
        <f t="shared" ref="CW102" si="3">SUM(CW7:DA88)</f>
        <v>0</v>
      </c>
      <c r="CX102" s="896"/>
      <c r="CY102" s="896"/>
      <c r="CZ102" s="896"/>
      <c r="DA102" s="939"/>
      <c r="DB102" s="938">
        <f t="shared" ref="DB102" si="4">SUM(DB7:DF88)</f>
        <v>211</v>
      </c>
      <c r="DC102" s="896"/>
      <c r="DD102" s="896"/>
      <c r="DE102" s="896"/>
      <c r="DF102" s="939"/>
      <c r="DG102" s="938">
        <f t="shared" ref="DG102" si="5">SUM(DG7:DK88)</f>
        <v>0</v>
      </c>
      <c r="DH102" s="896"/>
      <c r="DI102" s="896"/>
      <c r="DJ102" s="896"/>
      <c r="DK102" s="939"/>
      <c r="DL102" s="938">
        <f t="shared" ref="DL102" si="6">SUM(DL7:DP88)</f>
        <v>132</v>
      </c>
      <c r="DM102" s="896"/>
      <c r="DN102" s="896"/>
      <c r="DO102" s="896"/>
      <c r="DP102" s="939"/>
      <c r="DQ102" s="938">
        <f t="shared" ref="DQ102" si="7">SUM(DQ7:DU88)</f>
        <v>13</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430</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431</v>
      </c>
      <c r="AB109" s="941"/>
      <c r="AC109" s="941"/>
      <c r="AD109" s="941"/>
      <c r="AE109" s="942"/>
      <c r="AF109" s="940" t="s">
        <v>302</v>
      </c>
      <c r="AG109" s="941"/>
      <c r="AH109" s="941"/>
      <c r="AI109" s="941"/>
      <c r="AJ109" s="942"/>
      <c r="AK109" s="940" t="s">
        <v>301</v>
      </c>
      <c r="AL109" s="941"/>
      <c r="AM109" s="941"/>
      <c r="AN109" s="941"/>
      <c r="AO109" s="942"/>
      <c r="AP109" s="940" t="s">
        <v>432</v>
      </c>
      <c r="AQ109" s="941"/>
      <c r="AR109" s="941"/>
      <c r="AS109" s="941"/>
      <c r="AT109" s="943"/>
      <c r="AU109" s="960" t="s">
        <v>430</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431</v>
      </c>
      <c r="BR109" s="941"/>
      <c r="BS109" s="941"/>
      <c r="BT109" s="941"/>
      <c r="BU109" s="942"/>
      <c r="BV109" s="940" t="s">
        <v>302</v>
      </c>
      <c r="BW109" s="941"/>
      <c r="BX109" s="941"/>
      <c r="BY109" s="941"/>
      <c r="BZ109" s="942"/>
      <c r="CA109" s="940" t="s">
        <v>301</v>
      </c>
      <c r="CB109" s="941"/>
      <c r="CC109" s="941"/>
      <c r="CD109" s="941"/>
      <c r="CE109" s="942"/>
      <c r="CF109" s="961" t="s">
        <v>432</v>
      </c>
      <c r="CG109" s="961"/>
      <c r="CH109" s="961"/>
      <c r="CI109" s="961"/>
      <c r="CJ109" s="961"/>
      <c r="CK109" s="940" t="s">
        <v>433</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431</v>
      </c>
      <c r="DH109" s="941"/>
      <c r="DI109" s="941"/>
      <c r="DJ109" s="941"/>
      <c r="DK109" s="942"/>
      <c r="DL109" s="940" t="s">
        <v>302</v>
      </c>
      <c r="DM109" s="941"/>
      <c r="DN109" s="941"/>
      <c r="DO109" s="941"/>
      <c r="DP109" s="942"/>
      <c r="DQ109" s="940" t="s">
        <v>301</v>
      </c>
      <c r="DR109" s="941"/>
      <c r="DS109" s="941"/>
      <c r="DT109" s="941"/>
      <c r="DU109" s="942"/>
      <c r="DV109" s="940" t="s">
        <v>432</v>
      </c>
      <c r="DW109" s="941"/>
      <c r="DX109" s="941"/>
      <c r="DY109" s="941"/>
      <c r="DZ109" s="943"/>
    </row>
    <row r="110" spans="1:131" s="247" customFormat="1" ht="26.25" customHeight="1" x14ac:dyDescent="0.15">
      <c r="A110" s="944" t="s">
        <v>434</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3102804</v>
      </c>
      <c r="AB110" s="948"/>
      <c r="AC110" s="948"/>
      <c r="AD110" s="948"/>
      <c r="AE110" s="949"/>
      <c r="AF110" s="950">
        <v>3144459</v>
      </c>
      <c r="AG110" s="948"/>
      <c r="AH110" s="948"/>
      <c r="AI110" s="948"/>
      <c r="AJ110" s="949"/>
      <c r="AK110" s="950">
        <v>3009374</v>
      </c>
      <c r="AL110" s="948"/>
      <c r="AM110" s="948"/>
      <c r="AN110" s="948"/>
      <c r="AO110" s="949"/>
      <c r="AP110" s="951">
        <v>30.2</v>
      </c>
      <c r="AQ110" s="952"/>
      <c r="AR110" s="952"/>
      <c r="AS110" s="952"/>
      <c r="AT110" s="953"/>
      <c r="AU110" s="954" t="s">
        <v>72</v>
      </c>
      <c r="AV110" s="955"/>
      <c r="AW110" s="955"/>
      <c r="AX110" s="955"/>
      <c r="AY110" s="955"/>
      <c r="AZ110" s="996" t="s">
        <v>435</v>
      </c>
      <c r="BA110" s="945"/>
      <c r="BB110" s="945"/>
      <c r="BC110" s="945"/>
      <c r="BD110" s="945"/>
      <c r="BE110" s="945"/>
      <c r="BF110" s="945"/>
      <c r="BG110" s="945"/>
      <c r="BH110" s="945"/>
      <c r="BI110" s="945"/>
      <c r="BJ110" s="945"/>
      <c r="BK110" s="945"/>
      <c r="BL110" s="945"/>
      <c r="BM110" s="945"/>
      <c r="BN110" s="945"/>
      <c r="BO110" s="945"/>
      <c r="BP110" s="946"/>
      <c r="BQ110" s="982">
        <v>28016477</v>
      </c>
      <c r="BR110" s="983"/>
      <c r="BS110" s="983"/>
      <c r="BT110" s="983"/>
      <c r="BU110" s="983"/>
      <c r="BV110" s="983">
        <v>26733945</v>
      </c>
      <c r="BW110" s="983"/>
      <c r="BX110" s="983"/>
      <c r="BY110" s="983"/>
      <c r="BZ110" s="983"/>
      <c r="CA110" s="983">
        <v>26020994</v>
      </c>
      <c r="CB110" s="983"/>
      <c r="CC110" s="983"/>
      <c r="CD110" s="983"/>
      <c r="CE110" s="983"/>
      <c r="CF110" s="997">
        <v>260.89999999999998</v>
      </c>
      <c r="CG110" s="998"/>
      <c r="CH110" s="998"/>
      <c r="CI110" s="998"/>
      <c r="CJ110" s="998"/>
      <c r="CK110" s="999" t="s">
        <v>436</v>
      </c>
      <c r="CL110" s="1000"/>
      <c r="CM110" s="979" t="s">
        <v>437</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438</v>
      </c>
      <c r="DH110" s="983"/>
      <c r="DI110" s="983"/>
      <c r="DJ110" s="983"/>
      <c r="DK110" s="983"/>
      <c r="DL110" s="983" t="s">
        <v>438</v>
      </c>
      <c r="DM110" s="983"/>
      <c r="DN110" s="983"/>
      <c r="DO110" s="983"/>
      <c r="DP110" s="983"/>
      <c r="DQ110" s="983" t="s">
        <v>439</v>
      </c>
      <c r="DR110" s="983"/>
      <c r="DS110" s="983"/>
      <c r="DT110" s="983"/>
      <c r="DU110" s="983"/>
      <c r="DV110" s="984" t="s">
        <v>440</v>
      </c>
      <c r="DW110" s="984"/>
      <c r="DX110" s="984"/>
      <c r="DY110" s="984"/>
      <c r="DZ110" s="985"/>
    </row>
    <row r="111" spans="1:131" s="247" customFormat="1" ht="26.25" customHeight="1" x14ac:dyDescent="0.15">
      <c r="A111" s="986" t="s">
        <v>441</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442</v>
      </c>
      <c r="AB111" s="990"/>
      <c r="AC111" s="990"/>
      <c r="AD111" s="990"/>
      <c r="AE111" s="991"/>
      <c r="AF111" s="992" t="s">
        <v>440</v>
      </c>
      <c r="AG111" s="990"/>
      <c r="AH111" s="990"/>
      <c r="AI111" s="990"/>
      <c r="AJ111" s="991"/>
      <c r="AK111" s="992" t="s">
        <v>443</v>
      </c>
      <c r="AL111" s="990"/>
      <c r="AM111" s="990"/>
      <c r="AN111" s="990"/>
      <c r="AO111" s="991"/>
      <c r="AP111" s="993" t="s">
        <v>438</v>
      </c>
      <c r="AQ111" s="994"/>
      <c r="AR111" s="994"/>
      <c r="AS111" s="994"/>
      <c r="AT111" s="995"/>
      <c r="AU111" s="956"/>
      <c r="AV111" s="957"/>
      <c r="AW111" s="957"/>
      <c r="AX111" s="957"/>
      <c r="AY111" s="957"/>
      <c r="AZ111" s="1005" t="s">
        <v>444</v>
      </c>
      <c r="BA111" s="1006"/>
      <c r="BB111" s="1006"/>
      <c r="BC111" s="1006"/>
      <c r="BD111" s="1006"/>
      <c r="BE111" s="1006"/>
      <c r="BF111" s="1006"/>
      <c r="BG111" s="1006"/>
      <c r="BH111" s="1006"/>
      <c r="BI111" s="1006"/>
      <c r="BJ111" s="1006"/>
      <c r="BK111" s="1006"/>
      <c r="BL111" s="1006"/>
      <c r="BM111" s="1006"/>
      <c r="BN111" s="1006"/>
      <c r="BO111" s="1006"/>
      <c r="BP111" s="1007"/>
      <c r="BQ111" s="975" t="s">
        <v>438</v>
      </c>
      <c r="BR111" s="976"/>
      <c r="BS111" s="976"/>
      <c r="BT111" s="976"/>
      <c r="BU111" s="976"/>
      <c r="BV111" s="976" t="s">
        <v>445</v>
      </c>
      <c r="BW111" s="976"/>
      <c r="BX111" s="976"/>
      <c r="BY111" s="976"/>
      <c r="BZ111" s="976"/>
      <c r="CA111" s="976" t="s">
        <v>442</v>
      </c>
      <c r="CB111" s="976"/>
      <c r="CC111" s="976"/>
      <c r="CD111" s="976"/>
      <c r="CE111" s="976"/>
      <c r="CF111" s="970" t="s">
        <v>443</v>
      </c>
      <c r="CG111" s="971"/>
      <c r="CH111" s="971"/>
      <c r="CI111" s="971"/>
      <c r="CJ111" s="971"/>
      <c r="CK111" s="1001"/>
      <c r="CL111" s="1002"/>
      <c r="CM111" s="972" t="s">
        <v>446</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438</v>
      </c>
      <c r="DH111" s="976"/>
      <c r="DI111" s="976"/>
      <c r="DJ111" s="976"/>
      <c r="DK111" s="976"/>
      <c r="DL111" s="976" t="s">
        <v>442</v>
      </c>
      <c r="DM111" s="976"/>
      <c r="DN111" s="976"/>
      <c r="DO111" s="976"/>
      <c r="DP111" s="976"/>
      <c r="DQ111" s="976" t="s">
        <v>439</v>
      </c>
      <c r="DR111" s="976"/>
      <c r="DS111" s="976"/>
      <c r="DT111" s="976"/>
      <c r="DU111" s="976"/>
      <c r="DV111" s="977" t="s">
        <v>438</v>
      </c>
      <c r="DW111" s="977"/>
      <c r="DX111" s="977"/>
      <c r="DY111" s="977"/>
      <c r="DZ111" s="978"/>
    </row>
    <row r="112" spans="1:131" s="247" customFormat="1" ht="26.25" customHeight="1" x14ac:dyDescent="0.15">
      <c r="A112" s="1008" t="s">
        <v>447</v>
      </c>
      <c r="B112" s="1009"/>
      <c r="C112" s="1006" t="s">
        <v>448</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440</v>
      </c>
      <c r="AB112" s="1015"/>
      <c r="AC112" s="1015"/>
      <c r="AD112" s="1015"/>
      <c r="AE112" s="1016"/>
      <c r="AF112" s="1017" t="s">
        <v>443</v>
      </c>
      <c r="AG112" s="1015"/>
      <c r="AH112" s="1015"/>
      <c r="AI112" s="1015"/>
      <c r="AJ112" s="1016"/>
      <c r="AK112" s="1017" t="s">
        <v>439</v>
      </c>
      <c r="AL112" s="1015"/>
      <c r="AM112" s="1015"/>
      <c r="AN112" s="1015"/>
      <c r="AO112" s="1016"/>
      <c r="AP112" s="1018" t="s">
        <v>439</v>
      </c>
      <c r="AQ112" s="1019"/>
      <c r="AR112" s="1019"/>
      <c r="AS112" s="1019"/>
      <c r="AT112" s="1020"/>
      <c r="AU112" s="956"/>
      <c r="AV112" s="957"/>
      <c r="AW112" s="957"/>
      <c r="AX112" s="957"/>
      <c r="AY112" s="957"/>
      <c r="AZ112" s="1005" t="s">
        <v>449</v>
      </c>
      <c r="BA112" s="1006"/>
      <c r="BB112" s="1006"/>
      <c r="BC112" s="1006"/>
      <c r="BD112" s="1006"/>
      <c r="BE112" s="1006"/>
      <c r="BF112" s="1006"/>
      <c r="BG112" s="1006"/>
      <c r="BH112" s="1006"/>
      <c r="BI112" s="1006"/>
      <c r="BJ112" s="1006"/>
      <c r="BK112" s="1006"/>
      <c r="BL112" s="1006"/>
      <c r="BM112" s="1006"/>
      <c r="BN112" s="1006"/>
      <c r="BO112" s="1006"/>
      <c r="BP112" s="1007"/>
      <c r="BQ112" s="975">
        <v>3445402</v>
      </c>
      <c r="BR112" s="976"/>
      <c r="BS112" s="976"/>
      <c r="BT112" s="976"/>
      <c r="BU112" s="976"/>
      <c r="BV112" s="976">
        <v>3162331</v>
      </c>
      <c r="BW112" s="976"/>
      <c r="BX112" s="976"/>
      <c r="BY112" s="976"/>
      <c r="BZ112" s="976"/>
      <c r="CA112" s="976">
        <v>3048921</v>
      </c>
      <c r="CB112" s="976"/>
      <c r="CC112" s="976"/>
      <c r="CD112" s="976"/>
      <c r="CE112" s="976"/>
      <c r="CF112" s="970">
        <v>30.6</v>
      </c>
      <c r="CG112" s="971"/>
      <c r="CH112" s="971"/>
      <c r="CI112" s="971"/>
      <c r="CJ112" s="971"/>
      <c r="CK112" s="1001"/>
      <c r="CL112" s="1002"/>
      <c r="CM112" s="972" t="s">
        <v>450</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442</v>
      </c>
      <c r="DH112" s="976"/>
      <c r="DI112" s="976"/>
      <c r="DJ112" s="976"/>
      <c r="DK112" s="976"/>
      <c r="DL112" s="976" t="s">
        <v>438</v>
      </c>
      <c r="DM112" s="976"/>
      <c r="DN112" s="976"/>
      <c r="DO112" s="976"/>
      <c r="DP112" s="976"/>
      <c r="DQ112" s="976" t="s">
        <v>442</v>
      </c>
      <c r="DR112" s="976"/>
      <c r="DS112" s="976"/>
      <c r="DT112" s="976"/>
      <c r="DU112" s="976"/>
      <c r="DV112" s="977" t="s">
        <v>440</v>
      </c>
      <c r="DW112" s="977"/>
      <c r="DX112" s="977"/>
      <c r="DY112" s="977"/>
      <c r="DZ112" s="978"/>
    </row>
    <row r="113" spans="1:130" s="247" customFormat="1" ht="26.25" customHeight="1" x14ac:dyDescent="0.15">
      <c r="A113" s="1010"/>
      <c r="B113" s="1011"/>
      <c r="C113" s="1006" t="s">
        <v>451</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323408</v>
      </c>
      <c r="AB113" s="990"/>
      <c r="AC113" s="990"/>
      <c r="AD113" s="990"/>
      <c r="AE113" s="991"/>
      <c r="AF113" s="992">
        <v>321371</v>
      </c>
      <c r="AG113" s="990"/>
      <c r="AH113" s="990"/>
      <c r="AI113" s="990"/>
      <c r="AJ113" s="991"/>
      <c r="AK113" s="992">
        <v>351048</v>
      </c>
      <c r="AL113" s="990"/>
      <c r="AM113" s="990"/>
      <c r="AN113" s="990"/>
      <c r="AO113" s="991"/>
      <c r="AP113" s="993">
        <v>3.5</v>
      </c>
      <c r="AQ113" s="994"/>
      <c r="AR113" s="994"/>
      <c r="AS113" s="994"/>
      <c r="AT113" s="995"/>
      <c r="AU113" s="956"/>
      <c r="AV113" s="957"/>
      <c r="AW113" s="957"/>
      <c r="AX113" s="957"/>
      <c r="AY113" s="957"/>
      <c r="AZ113" s="1005" t="s">
        <v>452</v>
      </c>
      <c r="BA113" s="1006"/>
      <c r="BB113" s="1006"/>
      <c r="BC113" s="1006"/>
      <c r="BD113" s="1006"/>
      <c r="BE113" s="1006"/>
      <c r="BF113" s="1006"/>
      <c r="BG113" s="1006"/>
      <c r="BH113" s="1006"/>
      <c r="BI113" s="1006"/>
      <c r="BJ113" s="1006"/>
      <c r="BK113" s="1006"/>
      <c r="BL113" s="1006"/>
      <c r="BM113" s="1006"/>
      <c r="BN113" s="1006"/>
      <c r="BO113" s="1006"/>
      <c r="BP113" s="1007"/>
      <c r="BQ113" s="975">
        <v>589447</v>
      </c>
      <c r="BR113" s="976"/>
      <c r="BS113" s="976"/>
      <c r="BT113" s="976"/>
      <c r="BU113" s="976"/>
      <c r="BV113" s="976">
        <v>816202</v>
      </c>
      <c r="BW113" s="976"/>
      <c r="BX113" s="976"/>
      <c r="BY113" s="976"/>
      <c r="BZ113" s="976"/>
      <c r="CA113" s="976">
        <v>770105</v>
      </c>
      <c r="CB113" s="976"/>
      <c r="CC113" s="976"/>
      <c r="CD113" s="976"/>
      <c r="CE113" s="976"/>
      <c r="CF113" s="970">
        <v>7.7</v>
      </c>
      <c r="CG113" s="971"/>
      <c r="CH113" s="971"/>
      <c r="CI113" s="971"/>
      <c r="CJ113" s="971"/>
      <c r="CK113" s="1001"/>
      <c r="CL113" s="1002"/>
      <c r="CM113" s="972" t="s">
        <v>453</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445</v>
      </c>
      <c r="DH113" s="1015"/>
      <c r="DI113" s="1015"/>
      <c r="DJ113" s="1015"/>
      <c r="DK113" s="1016"/>
      <c r="DL113" s="1017" t="s">
        <v>443</v>
      </c>
      <c r="DM113" s="1015"/>
      <c r="DN113" s="1015"/>
      <c r="DO113" s="1015"/>
      <c r="DP113" s="1016"/>
      <c r="DQ113" s="1017" t="s">
        <v>442</v>
      </c>
      <c r="DR113" s="1015"/>
      <c r="DS113" s="1015"/>
      <c r="DT113" s="1015"/>
      <c r="DU113" s="1016"/>
      <c r="DV113" s="1018" t="s">
        <v>445</v>
      </c>
      <c r="DW113" s="1019"/>
      <c r="DX113" s="1019"/>
      <c r="DY113" s="1019"/>
      <c r="DZ113" s="1020"/>
    </row>
    <row r="114" spans="1:130" s="247" customFormat="1" ht="26.25" customHeight="1" x14ac:dyDescent="0.15">
      <c r="A114" s="1010"/>
      <c r="B114" s="1011"/>
      <c r="C114" s="1006" t="s">
        <v>454</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408436</v>
      </c>
      <c r="AB114" s="1015"/>
      <c r="AC114" s="1015"/>
      <c r="AD114" s="1015"/>
      <c r="AE114" s="1016"/>
      <c r="AF114" s="1017">
        <v>304520</v>
      </c>
      <c r="AG114" s="1015"/>
      <c r="AH114" s="1015"/>
      <c r="AI114" s="1015"/>
      <c r="AJ114" s="1016"/>
      <c r="AK114" s="1017">
        <v>55192</v>
      </c>
      <c r="AL114" s="1015"/>
      <c r="AM114" s="1015"/>
      <c r="AN114" s="1015"/>
      <c r="AO114" s="1016"/>
      <c r="AP114" s="1018">
        <v>0.6</v>
      </c>
      <c r="AQ114" s="1019"/>
      <c r="AR114" s="1019"/>
      <c r="AS114" s="1019"/>
      <c r="AT114" s="1020"/>
      <c r="AU114" s="956"/>
      <c r="AV114" s="957"/>
      <c r="AW114" s="957"/>
      <c r="AX114" s="957"/>
      <c r="AY114" s="957"/>
      <c r="AZ114" s="1005" t="s">
        <v>455</v>
      </c>
      <c r="BA114" s="1006"/>
      <c r="BB114" s="1006"/>
      <c r="BC114" s="1006"/>
      <c r="BD114" s="1006"/>
      <c r="BE114" s="1006"/>
      <c r="BF114" s="1006"/>
      <c r="BG114" s="1006"/>
      <c r="BH114" s="1006"/>
      <c r="BI114" s="1006"/>
      <c r="BJ114" s="1006"/>
      <c r="BK114" s="1006"/>
      <c r="BL114" s="1006"/>
      <c r="BM114" s="1006"/>
      <c r="BN114" s="1006"/>
      <c r="BO114" s="1006"/>
      <c r="BP114" s="1007"/>
      <c r="BQ114" s="975">
        <v>3480826</v>
      </c>
      <c r="BR114" s="976"/>
      <c r="BS114" s="976"/>
      <c r="BT114" s="976"/>
      <c r="BU114" s="976"/>
      <c r="BV114" s="976">
        <v>3273214</v>
      </c>
      <c r="BW114" s="976"/>
      <c r="BX114" s="976"/>
      <c r="BY114" s="976"/>
      <c r="BZ114" s="976"/>
      <c r="CA114" s="976">
        <v>3183731</v>
      </c>
      <c r="CB114" s="976"/>
      <c r="CC114" s="976"/>
      <c r="CD114" s="976"/>
      <c r="CE114" s="976"/>
      <c r="CF114" s="970">
        <v>31.9</v>
      </c>
      <c r="CG114" s="971"/>
      <c r="CH114" s="971"/>
      <c r="CI114" s="971"/>
      <c r="CJ114" s="971"/>
      <c r="CK114" s="1001"/>
      <c r="CL114" s="1002"/>
      <c r="CM114" s="972" t="s">
        <v>456</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439</v>
      </c>
      <c r="DH114" s="1015"/>
      <c r="DI114" s="1015"/>
      <c r="DJ114" s="1015"/>
      <c r="DK114" s="1016"/>
      <c r="DL114" s="1017" t="s">
        <v>443</v>
      </c>
      <c r="DM114" s="1015"/>
      <c r="DN114" s="1015"/>
      <c r="DO114" s="1015"/>
      <c r="DP114" s="1016"/>
      <c r="DQ114" s="1017" t="s">
        <v>439</v>
      </c>
      <c r="DR114" s="1015"/>
      <c r="DS114" s="1015"/>
      <c r="DT114" s="1015"/>
      <c r="DU114" s="1016"/>
      <c r="DV114" s="1018" t="s">
        <v>442</v>
      </c>
      <c r="DW114" s="1019"/>
      <c r="DX114" s="1019"/>
      <c r="DY114" s="1019"/>
      <c r="DZ114" s="1020"/>
    </row>
    <row r="115" spans="1:130" s="247" customFormat="1" ht="26.25" customHeight="1" x14ac:dyDescent="0.15">
      <c r="A115" s="1010"/>
      <c r="B115" s="1011"/>
      <c r="C115" s="1006" t="s">
        <v>457</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1608</v>
      </c>
      <c r="AB115" s="990"/>
      <c r="AC115" s="990"/>
      <c r="AD115" s="990"/>
      <c r="AE115" s="991"/>
      <c r="AF115" s="992">
        <v>1441</v>
      </c>
      <c r="AG115" s="990"/>
      <c r="AH115" s="990"/>
      <c r="AI115" s="990"/>
      <c r="AJ115" s="991"/>
      <c r="AK115" s="992">
        <v>1355</v>
      </c>
      <c r="AL115" s="990"/>
      <c r="AM115" s="990"/>
      <c r="AN115" s="990"/>
      <c r="AO115" s="991"/>
      <c r="AP115" s="993">
        <v>0</v>
      </c>
      <c r="AQ115" s="994"/>
      <c r="AR115" s="994"/>
      <c r="AS115" s="994"/>
      <c r="AT115" s="995"/>
      <c r="AU115" s="956"/>
      <c r="AV115" s="957"/>
      <c r="AW115" s="957"/>
      <c r="AX115" s="957"/>
      <c r="AY115" s="957"/>
      <c r="AZ115" s="1005" t="s">
        <v>458</v>
      </c>
      <c r="BA115" s="1006"/>
      <c r="BB115" s="1006"/>
      <c r="BC115" s="1006"/>
      <c r="BD115" s="1006"/>
      <c r="BE115" s="1006"/>
      <c r="BF115" s="1006"/>
      <c r="BG115" s="1006"/>
      <c r="BH115" s="1006"/>
      <c r="BI115" s="1006"/>
      <c r="BJ115" s="1006"/>
      <c r="BK115" s="1006"/>
      <c r="BL115" s="1006"/>
      <c r="BM115" s="1006"/>
      <c r="BN115" s="1006"/>
      <c r="BO115" s="1006"/>
      <c r="BP115" s="1007"/>
      <c r="BQ115" s="975">
        <v>109768</v>
      </c>
      <c r="BR115" s="976"/>
      <c r="BS115" s="976"/>
      <c r="BT115" s="976"/>
      <c r="BU115" s="976"/>
      <c r="BV115" s="976">
        <v>14402</v>
      </c>
      <c r="BW115" s="976"/>
      <c r="BX115" s="976"/>
      <c r="BY115" s="976"/>
      <c r="BZ115" s="976"/>
      <c r="CA115" s="976">
        <v>13170</v>
      </c>
      <c r="CB115" s="976"/>
      <c r="CC115" s="976"/>
      <c r="CD115" s="976"/>
      <c r="CE115" s="976"/>
      <c r="CF115" s="970">
        <v>0.1</v>
      </c>
      <c r="CG115" s="971"/>
      <c r="CH115" s="971"/>
      <c r="CI115" s="971"/>
      <c r="CJ115" s="971"/>
      <c r="CK115" s="1001"/>
      <c r="CL115" s="1002"/>
      <c r="CM115" s="1005" t="s">
        <v>459</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438</v>
      </c>
      <c r="DH115" s="1015"/>
      <c r="DI115" s="1015"/>
      <c r="DJ115" s="1015"/>
      <c r="DK115" s="1016"/>
      <c r="DL115" s="1017" t="s">
        <v>442</v>
      </c>
      <c r="DM115" s="1015"/>
      <c r="DN115" s="1015"/>
      <c r="DO115" s="1015"/>
      <c r="DP115" s="1016"/>
      <c r="DQ115" s="1017" t="s">
        <v>439</v>
      </c>
      <c r="DR115" s="1015"/>
      <c r="DS115" s="1015"/>
      <c r="DT115" s="1015"/>
      <c r="DU115" s="1016"/>
      <c r="DV115" s="1018" t="s">
        <v>439</v>
      </c>
      <c r="DW115" s="1019"/>
      <c r="DX115" s="1019"/>
      <c r="DY115" s="1019"/>
      <c r="DZ115" s="1020"/>
    </row>
    <row r="116" spans="1:130" s="247" customFormat="1" ht="26.25" customHeight="1" x14ac:dyDescent="0.15">
      <c r="A116" s="1012"/>
      <c r="B116" s="1013"/>
      <c r="C116" s="1021" t="s">
        <v>460</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597</v>
      </c>
      <c r="AB116" s="1015"/>
      <c r="AC116" s="1015"/>
      <c r="AD116" s="1015"/>
      <c r="AE116" s="1016"/>
      <c r="AF116" s="1017">
        <v>186</v>
      </c>
      <c r="AG116" s="1015"/>
      <c r="AH116" s="1015"/>
      <c r="AI116" s="1015"/>
      <c r="AJ116" s="1016"/>
      <c r="AK116" s="1017">
        <v>35</v>
      </c>
      <c r="AL116" s="1015"/>
      <c r="AM116" s="1015"/>
      <c r="AN116" s="1015"/>
      <c r="AO116" s="1016"/>
      <c r="AP116" s="1018">
        <v>0</v>
      </c>
      <c r="AQ116" s="1019"/>
      <c r="AR116" s="1019"/>
      <c r="AS116" s="1019"/>
      <c r="AT116" s="1020"/>
      <c r="AU116" s="956"/>
      <c r="AV116" s="957"/>
      <c r="AW116" s="957"/>
      <c r="AX116" s="957"/>
      <c r="AY116" s="957"/>
      <c r="AZ116" s="1023" t="s">
        <v>461</v>
      </c>
      <c r="BA116" s="1024"/>
      <c r="BB116" s="1024"/>
      <c r="BC116" s="1024"/>
      <c r="BD116" s="1024"/>
      <c r="BE116" s="1024"/>
      <c r="BF116" s="1024"/>
      <c r="BG116" s="1024"/>
      <c r="BH116" s="1024"/>
      <c r="BI116" s="1024"/>
      <c r="BJ116" s="1024"/>
      <c r="BK116" s="1024"/>
      <c r="BL116" s="1024"/>
      <c r="BM116" s="1024"/>
      <c r="BN116" s="1024"/>
      <c r="BO116" s="1024"/>
      <c r="BP116" s="1025"/>
      <c r="BQ116" s="975" t="s">
        <v>443</v>
      </c>
      <c r="BR116" s="976"/>
      <c r="BS116" s="976"/>
      <c r="BT116" s="976"/>
      <c r="BU116" s="976"/>
      <c r="BV116" s="976" t="s">
        <v>438</v>
      </c>
      <c r="BW116" s="976"/>
      <c r="BX116" s="976"/>
      <c r="BY116" s="976"/>
      <c r="BZ116" s="976"/>
      <c r="CA116" s="976" t="s">
        <v>413</v>
      </c>
      <c r="CB116" s="976"/>
      <c r="CC116" s="976"/>
      <c r="CD116" s="976"/>
      <c r="CE116" s="976"/>
      <c r="CF116" s="970" t="s">
        <v>440</v>
      </c>
      <c r="CG116" s="971"/>
      <c r="CH116" s="971"/>
      <c r="CI116" s="971"/>
      <c r="CJ116" s="971"/>
      <c r="CK116" s="1001"/>
      <c r="CL116" s="1002"/>
      <c r="CM116" s="972" t="s">
        <v>462</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438</v>
      </c>
      <c r="DH116" s="1015"/>
      <c r="DI116" s="1015"/>
      <c r="DJ116" s="1015"/>
      <c r="DK116" s="1016"/>
      <c r="DL116" s="1017" t="s">
        <v>442</v>
      </c>
      <c r="DM116" s="1015"/>
      <c r="DN116" s="1015"/>
      <c r="DO116" s="1015"/>
      <c r="DP116" s="1016"/>
      <c r="DQ116" s="1017" t="s">
        <v>443</v>
      </c>
      <c r="DR116" s="1015"/>
      <c r="DS116" s="1015"/>
      <c r="DT116" s="1015"/>
      <c r="DU116" s="1016"/>
      <c r="DV116" s="1018" t="s">
        <v>439</v>
      </c>
      <c r="DW116" s="1019"/>
      <c r="DX116" s="1019"/>
      <c r="DY116" s="1019"/>
      <c r="DZ116" s="1020"/>
    </row>
    <row r="117" spans="1:130" s="247" customFormat="1" ht="26.25" customHeight="1" x14ac:dyDescent="0.15">
      <c r="A117" s="960" t="s">
        <v>183</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463</v>
      </c>
      <c r="Z117" s="942"/>
      <c r="AA117" s="1032">
        <v>3836853</v>
      </c>
      <c r="AB117" s="1033"/>
      <c r="AC117" s="1033"/>
      <c r="AD117" s="1033"/>
      <c r="AE117" s="1034"/>
      <c r="AF117" s="1035">
        <v>3771977</v>
      </c>
      <c r="AG117" s="1033"/>
      <c r="AH117" s="1033"/>
      <c r="AI117" s="1033"/>
      <c r="AJ117" s="1034"/>
      <c r="AK117" s="1035">
        <v>3417004</v>
      </c>
      <c r="AL117" s="1033"/>
      <c r="AM117" s="1033"/>
      <c r="AN117" s="1033"/>
      <c r="AO117" s="1034"/>
      <c r="AP117" s="1036"/>
      <c r="AQ117" s="1037"/>
      <c r="AR117" s="1037"/>
      <c r="AS117" s="1037"/>
      <c r="AT117" s="1038"/>
      <c r="AU117" s="956"/>
      <c r="AV117" s="957"/>
      <c r="AW117" s="957"/>
      <c r="AX117" s="957"/>
      <c r="AY117" s="957"/>
      <c r="AZ117" s="1023" t="s">
        <v>464</v>
      </c>
      <c r="BA117" s="1024"/>
      <c r="BB117" s="1024"/>
      <c r="BC117" s="1024"/>
      <c r="BD117" s="1024"/>
      <c r="BE117" s="1024"/>
      <c r="BF117" s="1024"/>
      <c r="BG117" s="1024"/>
      <c r="BH117" s="1024"/>
      <c r="BI117" s="1024"/>
      <c r="BJ117" s="1024"/>
      <c r="BK117" s="1024"/>
      <c r="BL117" s="1024"/>
      <c r="BM117" s="1024"/>
      <c r="BN117" s="1024"/>
      <c r="BO117" s="1024"/>
      <c r="BP117" s="1025"/>
      <c r="BQ117" s="975" t="s">
        <v>442</v>
      </c>
      <c r="BR117" s="976"/>
      <c r="BS117" s="976"/>
      <c r="BT117" s="976"/>
      <c r="BU117" s="976"/>
      <c r="BV117" s="976" t="s">
        <v>439</v>
      </c>
      <c r="BW117" s="976"/>
      <c r="BX117" s="976"/>
      <c r="BY117" s="976"/>
      <c r="BZ117" s="976"/>
      <c r="CA117" s="976" t="s">
        <v>465</v>
      </c>
      <c r="CB117" s="976"/>
      <c r="CC117" s="976"/>
      <c r="CD117" s="976"/>
      <c r="CE117" s="976"/>
      <c r="CF117" s="970" t="s">
        <v>439</v>
      </c>
      <c r="CG117" s="971"/>
      <c r="CH117" s="971"/>
      <c r="CI117" s="971"/>
      <c r="CJ117" s="971"/>
      <c r="CK117" s="1001"/>
      <c r="CL117" s="1002"/>
      <c r="CM117" s="972" t="s">
        <v>466</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438</v>
      </c>
      <c r="DH117" s="1015"/>
      <c r="DI117" s="1015"/>
      <c r="DJ117" s="1015"/>
      <c r="DK117" s="1016"/>
      <c r="DL117" s="1017" t="s">
        <v>438</v>
      </c>
      <c r="DM117" s="1015"/>
      <c r="DN117" s="1015"/>
      <c r="DO117" s="1015"/>
      <c r="DP117" s="1016"/>
      <c r="DQ117" s="1017" t="s">
        <v>442</v>
      </c>
      <c r="DR117" s="1015"/>
      <c r="DS117" s="1015"/>
      <c r="DT117" s="1015"/>
      <c r="DU117" s="1016"/>
      <c r="DV117" s="1018" t="s">
        <v>442</v>
      </c>
      <c r="DW117" s="1019"/>
      <c r="DX117" s="1019"/>
      <c r="DY117" s="1019"/>
      <c r="DZ117" s="1020"/>
    </row>
    <row r="118" spans="1:130" s="247" customFormat="1" ht="26.25" customHeight="1" x14ac:dyDescent="0.15">
      <c r="A118" s="960" t="s">
        <v>433</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431</v>
      </c>
      <c r="AB118" s="941"/>
      <c r="AC118" s="941"/>
      <c r="AD118" s="941"/>
      <c r="AE118" s="942"/>
      <c r="AF118" s="940" t="s">
        <v>302</v>
      </c>
      <c r="AG118" s="941"/>
      <c r="AH118" s="941"/>
      <c r="AI118" s="941"/>
      <c r="AJ118" s="942"/>
      <c r="AK118" s="940" t="s">
        <v>301</v>
      </c>
      <c r="AL118" s="941"/>
      <c r="AM118" s="941"/>
      <c r="AN118" s="941"/>
      <c r="AO118" s="942"/>
      <c r="AP118" s="1027" t="s">
        <v>432</v>
      </c>
      <c r="AQ118" s="1028"/>
      <c r="AR118" s="1028"/>
      <c r="AS118" s="1028"/>
      <c r="AT118" s="1029"/>
      <c r="AU118" s="956"/>
      <c r="AV118" s="957"/>
      <c r="AW118" s="957"/>
      <c r="AX118" s="957"/>
      <c r="AY118" s="957"/>
      <c r="AZ118" s="1030" t="s">
        <v>467</v>
      </c>
      <c r="BA118" s="1021"/>
      <c r="BB118" s="1021"/>
      <c r="BC118" s="1021"/>
      <c r="BD118" s="1021"/>
      <c r="BE118" s="1021"/>
      <c r="BF118" s="1021"/>
      <c r="BG118" s="1021"/>
      <c r="BH118" s="1021"/>
      <c r="BI118" s="1021"/>
      <c r="BJ118" s="1021"/>
      <c r="BK118" s="1021"/>
      <c r="BL118" s="1021"/>
      <c r="BM118" s="1021"/>
      <c r="BN118" s="1021"/>
      <c r="BO118" s="1021"/>
      <c r="BP118" s="1022"/>
      <c r="BQ118" s="1053" t="s">
        <v>413</v>
      </c>
      <c r="BR118" s="1054"/>
      <c r="BS118" s="1054"/>
      <c r="BT118" s="1054"/>
      <c r="BU118" s="1054"/>
      <c r="BV118" s="1054" t="s">
        <v>439</v>
      </c>
      <c r="BW118" s="1054"/>
      <c r="BX118" s="1054"/>
      <c r="BY118" s="1054"/>
      <c r="BZ118" s="1054"/>
      <c r="CA118" s="1054" t="s">
        <v>439</v>
      </c>
      <c r="CB118" s="1054"/>
      <c r="CC118" s="1054"/>
      <c r="CD118" s="1054"/>
      <c r="CE118" s="1054"/>
      <c r="CF118" s="970" t="s">
        <v>438</v>
      </c>
      <c r="CG118" s="971"/>
      <c r="CH118" s="971"/>
      <c r="CI118" s="971"/>
      <c r="CJ118" s="971"/>
      <c r="CK118" s="1001"/>
      <c r="CL118" s="1002"/>
      <c r="CM118" s="972" t="s">
        <v>468</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445</v>
      </c>
      <c r="DH118" s="1015"/>
      <c r="DI118" s="1015"/>
      <c r="DJ118" s="1015"/>
      <c r="DK118" s="1016"/>
      <c r="DL118" s="1017" t="s">
        <v>442</v>
      </c>
      <c r="DM118" s="1015"/>
      <c r="DN118" s="1015"/>
      <c r="DO118" s="1015"/>
      <c r="DP118" s="1016"/>
      <c r="DQ118" s="1017" t="s">
        <v>438</v>
      </c>
      <c r="DR118" s="1015"/>
      <c r="DS118" s="1015"/>
      <c r="DT118" s="1015"/>
      <c r="DU118" s="1016"/>
      <c r="DV118" s="1018" t="s">
        <v>445</v>
      </c>
      <c r="DW118" s="1019"/>
      <c r="DX118" s="1019"/>
      <c r="DY118" s="1019"/>
      <c r="DZ118" s="1020"/>
    </row>
    <row r="119" spans="1:130" s="247" customFormat="1" ht="26.25" customHeight="1" x14ac:dyDescent="0.15">
      <c r="A119" s="1114" t="s">
        <v>436</v>
      </c>
      <c r="B119" s="1000"/>
      <c r="C119" s="979" t="s">
        <v>437</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442</v>
      </c>
      <c r="AB119" s="948"/>
      <c r="AC119" s="948"/>
      <c r="AD119" s="948"/>
      <c r="AE119" s="949"/>
      <c r="AF119" s="950" t="s">
        <v>439</v>
      </c>
      <c r="AG119" s="948"/>
      <c r="AH119" s="948"/>
      <c r="AI119" s="948"/>
      <c r="AJ119" s="949"/>
      <c r="AK119" s="950" t="s">
        <v>442</v>
      </c>
      <c r="AL119" s="948"/>
      <c r="AM119" s="948"/>
      <c r="AN119" s="948"/>
      <c r="AO119" s="949"/>
      <c r="AP119" s="951" t="s">
        <v>439</v>
      </c>
      <c r="AQ119" s="952"/>
      <c r="AR119" s="952"/>
      <c r="AS119" s="952"/>
      <c r="AT119" s="953"/>
      <c r="AU119" s="958"/>
      <c r="AV119" s="959"/>
      <c r="AW119" s="959"/>
      <c r="AX119" s="959"/>
      <c r="AY119" s="959"/>
      <c r="AZ119" s="278" t="s">
        <v>183</v>
      </c>
      <c r="BA119" s="278"/>
      <c r="BB119" s="278"/>
      <c r="BC119" s="278"/>
      <c r="BD119" s="278"/>
      <c r="BE119" s="278"/>
      <c r="BF119" s="278"/>
      <c r="BG119" s="278"/>
      <c r="BH119" s="278"/>
      <c r="BI119" s="278"/>
      <c r="BJ119" s="278"/>
      <c r="BK119" s="278"/>
      <c r="BL119" s="278"/>
      <c r="BM119" s="278"/>
      <c r="BN119" s="278"/>
      <c r="BO119" s="1031" t="s">
        <v>469</v>
      </c>
      <c r="BP119" s="1062"/>
      <c r="BQ119" s="1053">
        <v>35641920</v>
      </c>
      <c r="BR119" s="1054"/>
      <c r="BS119" s="1054"/>
      <c r="BT119" s="1054"/>
      <c r="BU119" s="1054"/>
      <c r="BV119" s="1054">
        <v>34000094</v>
      </c>
      <c r="BW119" s="1054"/>
      <c r="BX119" s="1054"/>
      <c r="BY119" s="1054"/>
      <c r="BZ119" s="1054"/>
      <c r="CA119" s="1054">
        <v>33036921</v>
      </c>
      <c r="CB119" s="1054"/>
      <c r="CC119" s="1054"/>
      <c r="CD119" s="1054"/>
      <c r="CE119" s="1054"/>
      <c r="CF119" s="1055"/>
      <c r="CG119" s="1056"/>
      <c r="CH119" s="1056"/>
      <c r="CI119" s="1056"/>
      <c r="CJ119" s="1057"/>
      <c r="CK119" s="1003"/>
      <c r="CL119" s="1004"/>
      <c r="CM119" s="1058" t="s">
        <v>470</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439</v>
      </c>
      <c r="DH119" s="1040"/>
      <c r="DI119" s="1040"/>
      <c r="DJ119" s="1040"/>
      <c r="DK119" s="1041"/>
      <c r="DL119" s="1039" t="s">
        <v>439</v>
      </c>
      <c r="DM119" s="1040"/>
      <c r="DN119" s="1040"/>
      <c r="DO119" s="1040"/>
      <c r="DP119" s="1041"/>
      <c r="DQ119" s="1039" t="s">
        <v>442</v>
      </c>
      <c r="DR119" s="1040"/>
      <c r="DS119" s="1040"/>
      <c r="DT119" s="1040"/>
      <c r="DU119" s="1041"/>
      <c r="DV119" s="1042" t="s">
        <v>413</v>
      </c>
      <c r="DW119" s="1043"/>
      <c r="DX119" s="1043"/>
      <c r="DY119" s="1043"/>
      <c r="DZ119" s="1044"/>
    </row>
    <row r="120" spans="1:130" s="247" customFormat="1" ht="26.25" customHeight="1" x14ac:dyDescent="0.15">
      <c r="A120" s="1115"/>
      <c r="B120" s="1002"/>
      <c r="C120" s="972" t="s">
        <v>446</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413</v>
      </c>
      <c r="AB120" s="1015"/>
      <c r="AC120" s="1015"/>
      <c r="AD120" s="1015"/>
      <c r="AE120" s="1016"/>
      <c r="AF120" s="1017" t="s">
        <v>438</v>
      </c>
      <c r="AG120" s="1015"/>
      <c r="AH120" s="1015"/>
      <c r="AI120" s="1015"/>
      <c r="AJ120" s="1016"/>
      <c r="AK120" s="1017" t="s">
        <v>413</v>
      </c>
      <c r="AL120" s="1015"/>
      <c r="AM120" s="1015"/>
      <c r="AN120" s="1015"/>
      <c r="AO120" s="1016"/>
      <c r="AP120" s="1018" t="s">
        <v>442</v>
      </c>
      <c r="AQ120" s="1019"/>
      <c r="AR120" s="1019"/>
      <c r="AS120" s="1019"/>
      <c r="AT120" s="1020"/>
      <c r="AU120" s="1045" t="s">
        <v>471</v>
      </c>
      <c r="AV120" s="1046"/>
      <c r="AW120" s="1046"/>
      <c r="AX120" s="1046"/>
      <c r="AY120" s="1047"/>
      <c r="AZ120" s="996" t="s">
        <v>472</v>
      </c>
      <c r="BA120" s="945"/>
      <c r="BB120" s="945"/>
      <c r="BC120" s="945"/>
      <c r="BD120" s="945"/>
      <c r="BE120" s="945"/>
      <c r="BF120" s="945"/>
      <c r="BG120" s="945"/>
      <c r="BH120" s="945"/>
      <c r="BI120" s="945"/>
      <c r="BJ120" s="945"/>
      <c r="BK120" s="945"/>
      <c r="BL120" s="945"/>
      <c r="BM120" s="945"/>
      <c r="BN120" s="945"/>
      <c r="BO120" s="945"/>
      <c r="BP120" s="946"/>
      <c r="BQ120" s="982">
        <v>13573512</v>
      </c>
      <c r="BR120" s="983"/>
      <c r="BS120" s="983"/>
      <c r="BT120" s="983"/>
      <c r="BU120" s="983"/>
      <c r="BV120" s="983">
        <v>13141213</v>
      </c>
      <c r="BW120" s="983"/>
      <c r="BX120" s="983"/>
      <c r="BY120" s="983"/>
      <c r="BZ120" s="983"/>
      <c r="CA120" s="983">
        <v>12555020</v>
      </c>
      <c r="CB120" s="983"/>
      <c r="CC120" s="983"/>
      <c r="CD120" s="983"/>
      <c r="CE120" s="983"/>
      <c r="CF120" s="997">
        <v>125.9</v>
      </c>
      <c r="CG120" s="998"/>
      <c r="CH120" s="998"/>
      <c r="CI120" s="998"/>
      <c r="CJ120" s="998"/>
      <c r="CK120" s="1063" t="s">
        <v>473</v>
      </c>
      <c r="CL120" s="1064"/>
      <c r="CM120" s="1064"/>
      <c r="CN120" s="1064"/>
      <c r="CO120" s="1065"/>
      <c r="CP120" s="1071" t="s">
        <v>474</v>
      </c>
      <c r="CQ120" s="1072"/>
      <c r="CR120" s="1072"/>
      <c r="CS120" s="1072"/>
      <c r="CT120" s="1072"/>
      <c r="CU120" s="1072"/>
      <c r="CV120" s="1072"/>
      <c r="CW120" s="1072"/>
      <c r="CX120" s="1072"/>
      <c r="CY120" s="1072"/>
      <c r="CZ120" s="1072"/>
      <c r="DA120" s="1072"/>
      <c r="DB120" s="1072"/>
      <c r="DC120" s="1072"/>
      <c r="DD120" s="1072"/>
      <c r="DE120" s="1072"/>
      <c r="DF120" s="1073"/>
      <c r="DG120" s="982">
        <v>2598517</v>
      </c>
      <c r="DH120" s="983"/>
      <c r="DI120" s="983"/>
      <c r="DJ120" s="983"/>
      <c r="DK120" s="983"/>
      <c r="DL120" s="983">
        <v>2316686</v>
      </c>
      <c r="DM120" s="983"/>
      <c r="DN120" s="983"/>
      <c r="DO120" s="983"/>
      <c r="DP120" s="983"/>
      <c r="DQ120" s="983">
        <v>2280294</v>
      </c>
      <c r="DR120" s="983"/>
      <c r="DS120" s="983"/>
      <c r="DT120" s="983"/>
      <c r="DU120" s="983"/>
      <c r="DV120" s="984">
        <v>22.9</v>
      </c>
      <c r="DW120" s="984"/>
      <c r="DX120" s="984"/>
      <c r="DY120" s="984"/>
      <c r="DZ120" s="985"/>
    </row>
    <row r="121" spans="1:130" s="247" customFormat="1" ht="26.25" customHeight="1" x14ac:dyDescent="0.15">
      <c r="A121" s="1115"/>
      <c r="B121" s="1002"/>
      <c r="C121" s="1023" t="s">
        <v>475</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442</v>
      </c>
      <c r="AB121" s="1015"/>
      <c r="AC121" s="1015"/>
      <c r="AD121" s="1015"/>
      <c r="AE121" s="1016"/>
      <c r="AF121" s="1017" t="s">
        <v>442</v>
      </c>
      <c r="AG121" s="1015"/>
      <c r="AH121" s="1015"/>
      <c r="AI121" s="1015"/>
      <c r="AJ121" s="1016"/>
      <c r="AK121" s="1017" t="s">
        <v>439</v>
      </c>
      <c r="AL121" s="1015"/>
      <c r="AM121" s="1015"/>
      <c r="AN121" s="1015"/>
      <c r="AO121" s="1016"/>
      <c r="AP121" s="1018" t="s">
        <v>445</v>
      </c>
      <c r="AQ121" s="1019"/>
      <c r="AR121" s="1019"/>
      <c r="AS121" s="1019"/>
      <c r="AT121" s="1020"/>
      <c r="AU121" s="1048"/>
      <c r="AV121" s="1049"/>
      <c r="AW121" s="1049"/>
      <c r="AX121" s="1049"/>
      <c r="AY121" s="1050"/>
      <c r="AZ121" s="1005" t="s">
        <v>476</v>
      </c>
      <c r="BA121" s="1006"/>
      <c r="BB121" s="1006"/>
      <c r="BC121" s="1006"/>
      <c r="BD121" s="1006"/>
      <c r="BE121" s="1006"/>
      <c r="BF121" s="1006"/>
      <c r="BG121" s="1006"/>
      <c r="BH121" s="1006"/>
      <c r="BI121" s="1006"/>
      <c r="BJ121" s="1006"/>
      <c r="BK121" s="1006"/>
      <c r="BL121" s="1006"/>
      <c r="BM121" s="1006"/>
      <c r="BN121" s="1006"/>
      <c r="BO121" s="1006"/>
      <c r="BP121" s="1007"/>
      <c r="BQ121" s="975">
        <v>731226</v>
      </c>
      <c r="BR121" s="976"/>
      <c r="BS121" s="976"/>
      <c r="BT121" s="976"/>
      <c r="BU121" s="976"/>
      <c r="BV121" s="976">
        <v>705823</v>
      </c>
      <c r="BW121" s="976"/>
      <c r="BX121" s="976"/>
      <c r="BY121" s="976"/>
      <c r="BZ121" s="976"/>
      <c r="CA121" s="976">
        <v>702929</v>
      </c>
      <c r="CB121" s="976"/>
      <c r="CC121" s="976"/>
      <c r="CD121" s="976"/>
      <c r="CE121" s="976"/>
      <c r="CF121" s="970">
        <v>7</v>
      </c>
      <c r="CG121" s="971"/>
      <c r="CH121" s="971"/>
      <c r="CI121" s="971"/>
      <c r="CJ121" s="971"/>
      <c r="CK121" s="1066"/>
      <c r="CL121" s="1067"/>
      <c r="CM121" s="1067"/>
      <c r="CN121" s="1067"/>
      <c r="CO121" s="1068"/>
      <c r="CP121" s="1076" t="s">
        <v>477</v>
      </c>
      <c r="CQ121" s="1077"/>
      <c r="CR121" s="1077"/>
      <c r="CS121" s="1077"/>
      <c r="CT121" s="1077"/>
      <c r="CU121" s="1077"/>
      <c r="CV121" s="1077"/>
      <c r="CW121" s="1077"/>
      <c r="CX121" s="1077"/>
      <c r="CY121" s="1077"/>
      <c r="CZ121" s="1077"/>
      <c r="DA121" s="1077"/>
      <c r="DB121" s="1077"/>
      <c r="DC121" s="1077"/>
      <c r="DD121" s="1077"/>
      <c r="DE121" s="1077"/>
      <c r="DF121" s="1078"/>
      <c r="DG121" s="975">
        <v>763194</v>
      </c>
      <c r="DH121" s="976"/>
      <c r="DI121" s="976"/>
      <c r="DJ121" s="976"/>
      <c r="DK121" s="976"/>
      <c r="DL121" s="976">
        <v>678980</v>
      </c>
      <c r="DM121" s="976"/>
      <c r="DN121" s="976"/>
      <c r="DO121" s="976"/>
      <c r="DP121" s="976"/>
      <c r="DQ121" s="976">
        <v>625904</v>
      </c>
      <c r="DR121" s="976"/>
      <c r="DS121" s="976"/>
      <c r="DT121" s="976"/>
      <c r="DU121" s="976"/>
      <c r="DV121" s="977">
        <v>6.3</v>
      </c>
      <c r="DW121" s="977"/>
      <c r="DX121" s="977"/>
      <c r="DY121" s="977"/>
      <c r="DZ121" s="978"/>
    </row>
    <row r="122" spans="1:130" s="247" customFormat="1" ht="26.25" customHeight="1" x14ac:dyDescent="0.15">
      <c r="A122" s="1115"/>
      <c r="B122" s="1002"/>
      <c r="C122" s="972" t="s">
        <v>456</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439</v>
      </c>
      <c r="AB122" s="1015"/>
      <c r="AC122" s="1015"/>
      <c r="AD122" s="1015"/>
      <c r="AE122" s="1016"/>
      <c r="AF122" s="1017" t="s">
        <v>413</v>
      </c>
      <c r="AG122" s="1015"/>
      <c r="AH122" s="1015"/>
      <c r="AI122" s="1015"/>
      <c r="AJ122" s="1016"/>
      <c r="AK122" s="1017" t="s">
        <v>439</v>
      </c>
      <c r="AL122" s="1015"/>
      <c r="AM122" s="1015"/>
      <c r="AN122" s="1015"/>
      <c r="AO122" s="1016"/>
      <c r="AP122" s="1018" t="s">
        <v>438</v>
      </c>
      <c r="AQ122" s="1019"/>
      <c r="AR122" s="1019"/>
      <c r="AS122" s="1019"/>
      <c r="AT122" s="1020"/>
      <c r="AU122" s="1048"/>
      <c r="AV122" s="1049"/>
      <c r="AW122" s="1049"/>
      <c r="AX122" s="1049"/>
      <c r="AY122" s="1050"/>
      <c r="AZ122" s="1030" t="s">
        <v>478</v>
      </c>
      <c r="BA122" s="1021"/>
      <c r="BB122" s="1021"/>
      <c r="BC122" s="1021"/>
      <c r="BD122" s="1021"/>
      <c r="BE122" s="1021"/>
      <c r="BF122" s="1021"/>
      <c r="BG122" s="1021"/>
      <c r="BH122" s="1021"/>
      <c r="BI122" s="1021"/>
      <c r="BJ122" s="1021"/>
      <c r="BK122" s="1021"/>
      <c r="BL122" s="1021"/>
      <c r="BM122" s="1021"/>
      <c r="BN122" s="1021"/>
      <c r="BO122" s="1021"/>
      <c r="BP122" s="1022"/>
      <c r="BQ122" s="1053">
        <v>25025403</v>
      </c>
      <c r="BR122" s="1054"/>
      <c r="BS122" s="1054"/>
      <c r="BT122" s="1054"/>
      <c r="BU122" s="1054"/>
      <c r="BV122" s="1054">
        <v>24368188</v>
      </c>
      <c r="BW122" s="1054"/>
      <c r="BX122" s="1054"/>
      <c r="BY122" s="1054"/>
      <c r="BZ122" s="1054"/>
      <c r="CA122" s="1054">
        <v>23497155</v>
      </c>
      <c r="CB122" s="1054"/>
      <c r="CC122" s="1054"/>
      <c r="CD122" s="1054"/>
      <c r="CE122" s="1054"/>
      <c r="CF122" s="1074">
        <v>235.6</v>
      </c>
      <c r="CG122" s="1075"/>
      <c r="CH122" s="1075"/>
      <c r="CI122" s="1075"/>
      <c r="CJ122" s="1075"/>
      <c r="CK122" s="1066"/>
      <c r="CL122" s="1067"/>
      <c r="CM122" s="1067"/>
      <c r="CN122" s="1067"/>
      <c r="CO122" s="1068"/>
      <c r="CP122" s="1076" t="s">
        <v>479</v>
      </c>
      <c r="CQ122" s="1077"/>
      <c r="CR122" s="1077"/>
      <c r="CS122" s="1077"/>
      <c r="CT122" s="1077"/>
      <c r="CU122" s="1077"/>
      <c r="CV122" s="1077"/>
      <c r="CW122" s="1077"/>
      <c r="CX122" s="1077"/>
      <c r="CY122" s="1077"/>
      <c r="CZ122" s="1077"/>
      <c r="DA122" s="1077"/>
      <c r="DB122" s="1077"/>
      <c r="DC122" s="1077"/>
      <c r="DD122" s="1077"/>
      <c r="DE122" s="1077"/>
      <c r="DF122" s="1078"/>
      <c r="DG122" s="975" t="s">
        <v>439</v>
      </c>
      <c r="DH122" s="976"/>
      <c r="DI122" s="976"/>
      <c r="DJ122" s="976"/>
      <c r="DK122" s="976"/>
      <c r="DL122" s="976">
        <v>92230</v>
      </c>
      <c r="DM122" s="976"/>
      <c r="DN122" s="976"/>
      <c r="DO122" s="976"/>
      <c r="DP122" s="976"/>
      <c r="DQ122" s="976">
        <v>73355</v>
      </c>
      <c r="DR122" s="976"/>
      <c r="DS122" s="976"/>
      <c r="DT122" s="976"/>
      <c r="DU122" s="976"/>
      <c r="DV122" s="977">
        <v>0.7</v>
      </c>
      <c r="DW122" s="977"/>
      <c r="DX122" s="977"/>
      <c r="DY122" s="977"/>
      <c r="DZ122" s="978"/>
    </row>
    <row r="123" spans="1:130" s="247" customFormat="1" ht="26.25" customHeight="1" x14ac:dyDescent="0.15">
      <c r="A123" s="1115"/>
      <c r="B123" s="1002"/>
      <c r="C123" s="972" t="s">
        <v>462</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439</v>
      </c>
      <c r="AB123" s="1015"/>
      <c r="AC123" s="1015"/>
      <c r="AD123" s="1015"/>
      <c r="AE123" s="1016"/>
      <c r="AF123" s="1017" t="s">
        <v>439</v>
      </c>
      <c r="AG123" s="1015"/>
      <c r="AH123" s="1015"/>
      <c r="AI123" s="1015"/>
      <c r="AJ123" s="1016"/>
      <c r="AK123" s="1017" t="s">
        <v>439</v>
      </c>
      <c r="AL123" s="1015"/>
      <c r="AM123" s="1015"/>
      <c r="AN123" s="1015"/>
      <c r="AO123" s="1016"/>
      <c r="AP123" s="1018" t="s">
        <v>440</v>
      </c>
      <c r="AQ123" s="1019"/>
      <c r="AR123" s="1019"/>
      <c r="AS123" s="1019"/>
      <c r="AT123" s="1020"/>
      <c r="AU123" s="1051"/>
      <c r="AV123" s="1052"/>
      <c r="AW123" s="1052"/>
      <c r="AX123" s="1052"/>
      <c r="AY123" s="1052"/>
      <c r="AZ123" s="278" t="s">
        <v>183</v>
      </c>
      <c r="BA123" s="278"/>
      <c r="BB123" s="278"/>
      <c r="BC123" s="278"/>
      <c r="BD123" s="278"/>
      <c r="BE123" s="278"/>
      <c r="BF123" s="278"/>
      <c r="BG123" s="278"/>
      <c r="BH123" s="278"/>
      <c r="BI123" s="278"/>
      <c r="BJ123" s="278"/>
      <c r="BK123" s="278"/>
      <c r="BL123" s="278"/>
      <c r="BM123" s="278"/>
      <c r="BN123" s="278"/>
      <c r="BO123" s="1031" t="s">
        <v>480</v>
      </c>
      <c r="BP123" s="1062"/>
      <c r="BQ123" s="1121">
        <v>39330141</v>
      </c>
      <c r="BR123" s="1122"/>
      <c r="BS123" s="1122"/>
      <c r="BT123" s="1122"/>
      <c r="BU123" s="1122"/>
      <c r="BV123" s="1122">
        <v>38215224</v>
      </c>
      <c r="BW123" s="1122"/>
      <c r="BX123" s="1122"/>
      <c r="BY123" s="1122"/>
      <c r="BZ123" s="1122"/>
      <c r="CA123" s="1122">
        <v>36755104</v>
      </c>
      <c r="CB123" s="1122"/>
      <c r="CC123" s="1122"/>
      <c r="CD123" s="1122"/>
      <c r="CE123" s="1122"/>
      <c r="CF123" s="1055"/>
      <c r="CG123" s="1056"/>
      <c r="CH123" s="1056"/>
      <c r="CI123" s="1056"/>
      <c r="CJ123" s="1057"/>
      <c r="CK123" s="1066"/>
      <c r="CL123" s="1067"/>
      <c r="CM123" s="1067"/>
      <c r="CN123" s="1067"/>
      <c r="CO123" s="1068"/>
      <c r="CP123" s="1076" t="s">
        <v>481</v>
      </c>
      <c r="CQ123" s="1077"/>
      <c r="CR123" s="1077"/>
      <c r="CS123" s="1077"/>
      <c r="CT123" s="1077"/>
      <c r="CU123" s="1077"/>
      <c r="CV123" s="1077"/>
      <c r="CW123" s="1077"/>
      <c r="CX123" s="1077"/>
      <c r="CY123" s="1077"/>
      <c r="CZ123" s="1077"/>
      <c r="DA123" s="1077"/>
      <c r="DB123" s="1077"/>
      <c r="DC123" s="1077"/>
      <c r="DD123" s="1077"/>
      <c r="DE123" s="1077"/>
      <c r="DF123" s="1078"/>
      <c r="DG123" s="1014">
        <v>73901</v>
      </c>
      <c r="DH123" s="1015"/>
      <c r="DI123" s="1015"/>
      <c r="DJ123" s="1015"/>
      <c r="DK123" s="1016"/>
      <c r="DL123" s="1017">
        <v>68018</v>
      </c>
      <c r="DM123" s="1015"/>
      <c r="DN123" s="1015"/>
      <c r="DO123" s="1015"/>
      <c r="DP123" s="1016"/>
      <c r="DQ123" s="1017">
        <v>62025</v>
      </c>
      <c r="DR123" s="1015"/>
      <c r="DS123" s="1015"/>
      <c r="DT123" s="1015"/>
      <c r="DU123" s="1016"/>
      <c r="DV123" s="1018">
        <v>0.6</v>
      </c>
      <c r="DW123" s="1019"/>
      <c r="DX123" s="1019"/>
      <c r="DY123" s="1019"/>
      <c r="DZ123" s="1020"/>
    </row>
    <row r="124" spans="1:130" s="247" customFormat="1" ht="26.25" customHeight="1" thickBot="1" x14ac:dyDescent="0.2">
      <c r="A124" s="1115"/>
      <c r="B124" s="1002"/>
      <c r="C124" s="972" t="s">
        <v>466</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439</v>
      </c>
      <c r="AB124" s="1015"/>
      <c r="AC124" s="1015"/>
      <c r="AD124" s="1015"/>
      <c r="AE124" s="1016"/>
      <c r="AF124" s="1017" t="s">
        <v>439</v>
      </c>
      <c r="AG124" s="1015"/>
      <c r="AH124" s="1015"/>
      <c r="AI124" s="1015"/>
      <c r="AJ124" s="1016"/>
      <c r="AK124" s="1017" t="s">
        <v>438</v>
      </c>
      <c r="AL124" s="1015"/>
      <c r="AM124" s="1015"/>
      <c r="AN124" s="1015"/>
      <c r="AO124" s="1016"/>
      <c r="AP124" s="1018" t="s">
        <v>439</v>
      </c>
      <c r="AQ124" s="1019"/>
      <c r="AR124" s="1019"/>
      <c r="AS124" s="1019"/>
      <c r="AT124" s="1020"/>
      <c r="AU124" s="1117" t="s">
        <v>482</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439</v>
      </c>
      <c r="BR124" s="1084"/>
      <c r="BS124" s="1084"/>
      <c r="BT124" s="1084"/>
      <c r="BU124" s="1084"/>
      <c r="BV124" s="1084" t="s">
        <v>439</v>
      </c>
      <c r="BW124" s="1084"/>
      <c r="BX124" s="1084"/>
      <c r="BY124" s="1084"/>
      <c r="BZ124" s="1084"/>
      <c r="CA124" s="1084" t="s">
        <v>439</v>
      </c>
      <c r="CB124" s="1084"/>
      <c r="CC124" s="1084"/>
      <c r="CD124" s="1084"/>
      <c r="CE124" s="1084"/>
      <c r="CF124" s="1085"/>
      <c r="CG124" s="1086"/>
      <c r="CH124" s="1086"/>
      <c r="CI124" s="1086"/>
      <c r="CJ124" s="1087"/>
      <c r="CK124" s="1069"/>
      <c r="CL124" s="1069"/>
      <c r="CM124" s="1069"/>
      <c r="CN124" s="1069"/>
      <c r="CO124" s="1070"/>
      <c r="CP124" s="1076" t="s">
        <v>483</v>
      </c>
      <c r="CQ124" s="1077"/>
      <c r="CR124" s="1077"/>
      <c r="CS124" s="1077"/>
      <c r="CT124" s="1077"/>
      <c r="CU124" s="1077"/>
      <c r="CV124" s="1077"/>
      <c r="CW124" s="1077"/>
      <c r="CX124" s="1077"/>
      <c r="CY124" s="1077"/>
      <c r="CZ124" s="1077"/>
      <c r="DA124" s="1077"/>
      <c r="DB124" s="1077"/>
      <c r="DC124" s="1077"/>
      <c r="DD124" s="1077"/>
      <c r="DE124" s="1077"/>
      <c r="DF124" s="1078"/>
      <c r="DG124" s="1061">
        <v>9790</v>
      </c>
      <c r="DH124" s="1040"/>
      <c r="DI124" s="1040"/>
      <c r="DJ124" s="1040"/>
      <c r="DK124" s="1041"/>
      <c r="DL124" s="1039">
        <v>6417</v>
      </c>
      <c r="DM124" s="1040"/>
      <c r="DN124" s="1040"/>
      <c r="DO124" s="1040"/>
      <c r="DP124" s="1041"/>
      <c r="DQ124" s="1039">
        <v>7343</v>
      </c>
      <c r="DR124" s="1040"/>
      <c r="DS124" s="1040"/>
      <c r="DT124" s="1040"/>
      <c r="DU124" s="1041"/>
      <c r="DV124" s="1042">
        <v>0.1</v>
      </c>
      <c r="DW124" s="1043"/>
      <c r="DX124" s="1043"/>
      <c r="DY124" s="1043"/>
      <c r="DZ124" s="1044"/>
    </row>
    <row r="125" spans="1:130" s="247" customFormat="1" ht="26.25" customHeight="1" x14ac:dyDescent="0.15">
      <c r="A125" s="1115"/>
      <c r="B125" s="1002"/>
      <c r="C125" s="972" t="s">
        <v>468</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442</v>
      </c>
      <c r="AB125" s="1015"/>
      <c r="AC125" s="1015"/>
      <c r="AD125" s="1015"/>
      <c r="AE125" s="1016"/>
      <c r="AF125" s="1017" t="s">
        <v>439</v>
      </c>
      <c r="AG125" s="1015"/>
      <c r="AH125" s="1015"/>
      <c r="AI125" s="1015"/>
      <c r="AJ125" s="1016"/>
      <c r="AK125" s="1017" t="s">
        <v>442</v>
      </c>
      <c r="AL125" s="1015"/>
      <c r="AM125" s="1015"/>
      <c r="AN125" s="1015"/>
      <c r="AO125" s="1016"/>
      <c r="AP125" s="1018" t="s">
        <v>442</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484</v>
      </c>
      <c r="CL125" s="1064"/>
      <c r="CM125" s="1064"/>
      <c r="CN125" s="1064"/>
      <c r="CO125" s="1065"/>
      <c r="CP125" s="996" t="s">
        <v>485</v>
      </c>
      <c r="CQ125" s="945"/>
      <c r="CR125" s="945"/>
      <c r="CS125" s="945"/>
      <c r="CT125" s="945"/>
      <c r="CU125" s="945"/>
      <c r="CV125" s="945"/>
      <c r="CW125" s="945"/>
      <c r="CX125" s="945"/>
      <c r="CY125" s="945"/>
      <c r="CZ125" s="945"/>
      <c r="DA125" s="945"/>
      <c r="DB125" s="945"/>
      <c r="DC125" s="945"/>
      <c r="DD125" s="945"/>
      <c r="DE125" s="945"/>
      <c r="DF125" s="946"/>
      <c r="DG125" s="982" t="s">
        <v>442</v>
      </c>
      <c r="DH125" s="983"/>
      <c r="DI125" s="983"/>
      <c r="DJ125" s="983"/>
      <c r="DK125" s="983"/>
      <c r="DL125" s="983" t="s">
        <v>442</v>
      </c>
      <c r="DM125" s="983"/>
      <c r="DN125" s="983"/>
      <c r="DO125" s="983"/>
      <c r="DP125" s="983"/>
      <c r="DQ125" s="983" t="s">
        <v>439</v>
      </c>
      <c r="DR125" s="983"/>
      <c r="DS125" s="983"/>
      <c r="DT125" s="983"/>
      <c r="DU125" s="983"/>
      <c r="DV125" s="984" t="s">
        <v>442</v>
      </c>
      <c r="DW125" s="984"/>
      <c r="DX125" s="984"/>
      <c r="DY125" s="984"/>
      <c r="DZ125" s="985"/>
    </row>
    <row r="126" spans="1:130" s="247" customFormat="1" ht="26.25" customHeight="1" thickBot="1" x14ac:dyDescent="0.2">
      <c r="A126" s="1115"/>
      <c r="B126" s="1002"/>
      <c r="C126" s="972" t="s">
        <v>470</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442</v>
      </c>
      <c r="AB126" s="1015"/>
      <c r="AC126" s="1015"/>
      <c r="AD126" s="1015"/>
      <c r="AE126" s="1016"/>
      <c r="AF126" s="1017" t="s">
        <v>439</v>
      </c>
      <c r="AG126" s="1015"/>
      <c r="AH126" s="1015"/>
      <c r="AI126" s="1015"/>
      <c r="AJ126" s="1016"/>
      <c r="AK126" s="1017" t="s">
        <v>442</v>
      </c>
      <c r="AL126" s="1015"/>
      <c r="AM126" s="1015"/>
      <c r="AN126" s="1015"/>
      <c r="AO126" s="1016"/>
      <c r="AP126" s="1018" t="s">
        <v>439</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486</v>
      </c>
      <c r="CQ126" s="1006"/>
      <c r="CR126" s="1006"/>
      <c r="CS126" s="1006"/>
      <c r="CT126" s="1006"/>
      <c r="CU126" s="1006"/>
      <c r="CV126" s="1006"/>
      <c r="CW126" s="1006"/>
      <c r="CX126" s="1006"/>
      <c r="CY126" s="1006"/>
      <c r="CZ126" s="1006"/>
      <c r="DA126" s="1006"/>
      <c r="DB126" s="1006"/>
      <c r="DC126" s="1006"/>
      <c r="DD126" s="1006"/>
      <c r="DE126" s="1006"/>
      <c r="DF126" s="1007"/>
      <c r="DG126" s="975" t="s">
        <v>442</v>
      </c>
      <c r="DH126" s="976"/>
      <c r="DI126" s="976"/>
      <c r="DJ126" s="976"/>
      <c r="DK126" s="976"/>
      <c r="DL126" s="976" t="s">
        <v>442</v>
      </c>
      <c r="DM126" s="976"/>
      <c r="DN126" s="976"/>
      <c r="DO126" s="976"/>
      <c r="DP126" s="976"/>
      <c r="DQ126" s="976" t="s">
        <v>439</v>
      </c>
      <c r="DR126" s="976"/>
      <c r="DS126" s="976"/>
      <c r="DT126" s="976"/>
      <c r="DU126" s="976"/>
      <c r="DV126" s="977" t="s">
        <v>442</v>
      </c>
      <c r="DW126" s="977"/>
      <c r="DX126" s="977"/>
      <c r="DY126" s="977"/>
      <c r="DZ126" s="978"/>
    </row>
    <row r="127" spans="1:130" s="247" customFormat="1" ht="26.25" customHeight="1" x14ac:dyDescent="0.15">
      <c r="A127" s="1116"/>
      <c r="B127" s="1004"/>
      <c r="C127" s="1058" t="s">
        <v>487</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1608</v>
      </c>
      <c r="AB127" s="1015"/>
      <c r="AC127" s="1015"/>
      <c r="AD127" s="1015"/>
      <c r="AE127" s="1016"/>
      <c r="AF127" s="1017">
        <v>1441</v>
      </c>
      <c r="AG127" s="1015"/>
      <c r="AH127" s="1015"/>
      <c r="AI127" s="1015"/>
      <c r="AJ127" s="1016"/>
      <c r="AK127" s="1017">
        <v>1355</v>
      </c>
      <c r="AL127" s="1015"/>
      <c r="AM127" s="1015"/>
      <c r="AN127" s="1015"/>
      <c r="AO127" s="1016"/>
      <c r="AP127" s="1018">
        <v>0</v>
      </c>
      <c r="AQ127" s="1019"/>
      <c r="AR127" s="1019"/>
      <c r="AS127" s="1019"/>
      <c r="AT127" s="1020"/>
      <c r="AU127" s="283"/>
      <c r="AV127" s="283"/>
      <c r="AW127" s="283"/>
      <c r="AX127" s="1088" t="s">
        <v>488</v>
      </c>
      <c r="AY127" s="1089"/>
      <c r="AZ127" s="1089"/>
      <c r="BA127" s="1089"/>
      <c r="BB127" s="1089"/>
      <c r="BC127" s="1089"/>
      <c r="BD127" s="1089"/>
      <c r="BE127" s="1090"/>
      <c r="BF127" s="1091" t="s">
        <v>489</v>
      </c>
      <c r="BG127" s="1089"/>
      <c r="BH127" s="1089"/>
      <c r="BI127" s="1089"/>
      <c r="BJ127" s="1089"/>
      <c r="BK127" s="1089"/>
      <c r="BL127" s="1090"/>
      <c r="BM127" s="1091" t="s">
        <v>490</v>
      </c>
      <c r="BN127" s="1089"/>
      <c r="BO127" s="1089"/>
      <c r="BP127" s="1089"/>
      <c r="BQ127" s="1089"/>
      <c r="BR127" s="1089"/>
      <c r="BS127" s="1090"/>
      <c r="BT127" s="1091" t="s">
        <v>491</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492</v>
      </c>
      <c r="CQ127" s="1006"/>
      <c r="CR127" s="1006"/>
      <c r="CS127" s="1006"/>
      <c r="CT127" s="1006"/>
      <c r="CU127" s="1006"/>
      <c r="CV127" s="1006"/>
      <c r="CW127" s="1006"/>
      <c r="CX127" s="1006"/>
      <c r="CY127" s="1006"/>
      <c r="CZ127" s="1006"/>
      <c r="DA127" s="1006"/>
      <c r="DB127" s="1006"/>
      <c r="DC127" s="1006"/>
      <c r="DD127" s="1006"/>
      <c r="DE127" s="1006"/>
      <c r="DF127" s="1007"/>
      <c r="DG127" s="975" t="s">
        <v>442</v>
      </c>
      <c r="DH127" s="976"/>
      <c r="DI127" s="976"/>
      <c r="DJ127" s="976"/>
      <c r="DK127" s="976"/>
      <c r="DL127" s="976" t="s">
        <v>442</v>
      </c>
      <c r="DM127" s="976"/>
      <c r="DN127" s="976"/>
      <c r="DO127" s="976"/>
      <c r="DP127" s="976"/>
      <c r="DQ127" s="976" t="s">
        <v>442</v>
      </c>
      <c r="DR127" s="976"/>
      <c r="DS127" s="976"/>
      <c r="DT127" s="976"/>
      <c r="DU127" s="976"/>
      <c r="DV127" s="977" t="s">
        <v>439</v>
      </c>
      <c r="DW127" s="977"/>
      <c r="DX127" s="977"/>
      <c r="DY127" s="977"/>
      <c r="DZ127" s="978"/>
    </row>
    <row r="128" spans="1:130" s="247" customFormat="1" ht="26.25" customHeight="1" thickBot="1" x14ac:dyDescent="0.2">
      <c r="A128" s="1099" t="s">
        <v>493</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494</v>
      </c>
      <c r="X128" s="1101"/>
      <c r="Y128" s="1101"/>
      <c r="Z128" s="1102"/>
      <c r="AA128" s="1103">
        <v>104807</v>
      </c>
      <c r="AB128" s="1104"/>
      <c r="AC128" s="1104"/>
      <c r="AD128" s="1104"/>
      <c r="AE128" s="1105"/>
      <c r="AF128" s="1106">
        <v>94236</v>
      </c>
      <c r="AG128" s="1104"/>
      <c r="AH128" s="1104"/>
      <c r="AI128" s="1104"/>
      <c r="AJ128" s="1105"/>
      <c r="AK128" s="1106">
        <v>92028</v>
      </c>
      <c r="AL128" s="1104"/>
      <c r="AM128" s="1104"/>
      <c r="AN128" s="1104"/>
      <c r="AO128" s="1105"/>
      <c r="AP128" s="1107"/>
      <c r="AQ128" s="1108"/>
      <c r="AR128" s="1108"/>
      <c r="AS128" s="1108"/>
      <c r="AT128" s="1109"/>
      <c r="AU128" s="283"/>
      <c r="AV128" s="283"/>
      <c r="AW128" s="283"/>
      <c r="AX128" s="944" t="s">
        <v>495</v>
      </c>
      <c r="AY128" s="945"/>
      <c r="AZ128" s="945"/>
      <c r="BA128" s="945"/>
      <c r="BB128" s="945"/>
      <c r="BC128" s="945"/>
      <c r="BD128" s="945"/>
      <c r="BE128" s="946"/>
      <c r="BF128" s="1110" t="s">
        <v>496</v>
      </c>
      <c r="BG128" s="1111"/>
      <c r="BH128" s="1111"/>
      <c r="BI128" s="1111"/>
      <c r="BJ128" s="1111"/>
      <c r="BK128" s="1111"/>
      <c r="BL128" s="1112"/>
      <c r="BM128" s="1110">
        <v>12.95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497</v>
      </c>
      <c r="CQ128" s="1093"/>
      <c r="CR128" s="1093"/>
      <c r="CS128" s="1093"/>
      <c r="CT128" s="1093"/>
      <c r="CU128" s="1093"/>
      <c r="CV128" s="1093"/>
      <c r="CW128" s="1093"/>
      <c r="CX128" s="1093"/>
      <c r="CY128" s="1093"/>
      <c r="CZ128" s="1093"/>
      <c r="DA128" s="1093"/>
      <c r="DB128" s="1093"/>
      <c r="DC128" s="1093"/>
      <c r="DD128" s="1093"/>
      <c r="DE128" s="1093"/>
      <c r="DF128" s="1094"/>
      <c r="DG128" s="1095">
        <v>109768</v>
      </c>
      <c r="DH128" s="1096"/>
      <c r="DI128" s="1096"/>
      <c r="DJ128" s="1096"/>
      <c r="DK128" s="1096"/>
      <c r="DL128" s="1096">
        <v>14402</v>
      </c>
      <c r="DM128" s="1096"/>
      <c r="DN128" s="1096"/>
      <c r="DO128" s="1096"/>
      <c r="DP128" s="1096"/>
      <c r="DQ128" s="1096">
        <v>13170</v>
      </c>
      <c r="DR128" s="1096"/>
      <c r="DS128" s="1096"/>
      <c r="DT128" s="1096"/>
      <c r="DU128" s="1096"/>
      <c r="DV128" s="1097">
        <v>0.1</v>
      </c>
      <c r="DW128" s="1097"/>
      <c r="DX128" s="1097"/>
      <c r="DY128" s="1097"/>
      <c r="DZ128" s="1098"/>
    </row>
    <row r="129" spans="1:131" s="247" customFormat="1" ht="26.25" customHeight="1" x14ac:dyDescent="0.15">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498</v>
      </c>
      <c r="X129" s="1130"/>
      <c r="Y129" s="1130"/>
      <c r="Z129" s="1131"/>
      <c r="AA129" s="1014">
        <v>13467401</v>
      </c>
      <c r="AB129" s="1015"/>
      <c r="AC129" s="1015"/>
      <c r="AD129" s="1015"/>
      <c r="AE129" s="1016"/>
      <c r="AF129" s="1017">
        <v>13308065</v>
      </c>
      <c r="AG129" s="1015"/>
      <c r="AH129" s="1015"/>
      <c r="AI129" s="1015"/>
      <c r="AJ129" s="1016"/>
      <c r="AK129" s="1017">
        <v>13001916</v>
      </c>
      <c r="AL129" s="1015"/>
      <c r="AM129" s="1015"/>
      <c r="AN129" s="1015"/>
      <c r="AO129" s="1016"/>
      <c r="AP129" s="1132"/>
      <c r="AQ129" s="1133"/>
      <c r="AR129" s="1133"/>
      <c r="AS129" s="1133"/>
      <c r="AT129" s="1134"/>
      <c r="AU129" s="285"/>
      <c r="AV129" s="285"/>
      <c r="AW129" s="285"/>
      <c r="AX129" s="1123" t="s">
        <v>499</v>
      </c>
      <c r="AY129" s="1006"/>
      <c r="AZ129" s="1006"/>
      <c r="BA129" s="1006"/>
      <c r="BB129" s="1006"/>
      <c r="BC129" s="1006"/>
      <c r="BD129" s="1006"/>
      <c r="BE129" s="1007"/>
      <c r="BF129" s="1124" t="s">
        <v>500</v>
      </c>
      <c r="BG129" s="1125"/>
      <c r="BH129" s="1125"/>
      <c r="BI129" s="1125"/>
      <c r="BJ129" s="1125"/>
      <c r="BK129" s="1125"/>
      <c r="BL129" s="1126"/>
      <c r="BM129" s="1124">
        <v>17.95</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501</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502</v>
      </c>
      <c r="X130" s="1130"/>
      <c r="Y130" s="1130"/>
      <c r="Z130" s="1131"/>
      <c r="AA130" s="1014">
        <v>3147598</v>
      </c>
      <c r="AB130" s="1015"/>
      <c r="AC130" s="1015"/>
      <c r="AD130" s="1015"/>
      <c r="AE130" s="1016"/>
      <c r="AF130" s="1017">
        <v>3118833</v>
      </c>
      <c r="AG130" s="1015"/>
      <c r="AH130" s="1015"/>
      <c r="AI130" s="1015"/>
      <c r="AJ130" s="1016"/>
      <c r="AK130" s="1017">
        <v>3027502</v>
      </c>
      <c r="AL130" s="1015"/>
      <c r="AM130" s="1015"/>
      <c r="AN130" s="1015"/>
      <c r="AO130" s="1016"/>
      <c r="AP130" s="1132"/>
      <c r="AQ130" s="1133"/>
      <c r="AR130" s="1133"/>
      <c r="AS130" s="1133"/>
      <c r="AT130" s="1134"/>
      <c r="AU130" s="285"/>
      <c r="AV130" s="285"/>
      <c r="AW130" s="285"/>
      <c r="AX130" s="1123" t="s">
        <v>503</v>
      </c>
      <c r="AY130" s="1006"/>
      <c r="AZ130" s="1006"/>
      <c r="BA130" s="1006"/>
      <c r="BB130" s="1006"/>
      <c r="BC130" s="1006"/>
      <c r="BD130" s="1006"/>
      <c r="BE130" s="1007"/>
      <c r="BF130" s="1160">
        <v>4.7</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504</v>
      </c>
      <c r="X131" s="1168"/>
      <c r="Y131" s="1168"/>
      <c r="Z131" s="1169"/>
      <c r="AA131" s="1061">
        <v>10319803</v>
      </c>
      <c r="AB131" s="1040"/>
      <c r="AC131" s="1040"/>
      <c r="AD131" s="1040"/>
      <c r="AE131" s="1041"/>
      <c r="AF131" s="1039">
        <v>10189232</v>
      </c>
      <c r="AG131" s="1040"/>
      <c r="AH131" s="1040"/>
      <c r="AI131" s="1040"/>
      <c r="AJ131" s="1041"/>
      <c r="AK131" s="1039">
        <v>9974414</v>
      </c>
      <c r="AL131" s="1040"/>
      <c r="AM131" s="1040"/>
      <c r="AN131" s="1040"/>
      <c r="AO131" s="1041"/>
      <c r="AP131" s="1170"/>
      <c r="AQ131" s="1171"/>
      <c r="AR131" s="1171"/>
      <c r="AS131" s="1171"/>
      <c r="AT131" s="1172"/>
      <c r="AU131" s="285"/>
      <c r="AV131" s="285"/>
      <c r="AW131" s="285"/>
      <c r="AX131" s="1142" t="s">
        <v>505</v>
      </c>
      <c r="AY131" s="1093"/>
      <c r="AZ131" s="1093"/>
      <c r="BA131" s="1093"/>
      <c r="BB131" s="1093"/>
      <c r="BC131" s="1093"/>
      <c r="BD131" s="1093"/>
      <c r="BE131" s="1094"/>
      <c r="BF131" s="1143" t="s">
        <v>442</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506</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507</v>
      </c>
      <c r="W132" s="1153"/>
      <c r="X132" s="1153"/>
      <c r="Y132" s="1153"/>
      <c r="Z132" s="1154"/>
      <c r="AA132" s="1155">
        <v>5.6633639230000004</v>
      </c>
      <c r="AB132" s="1156"/>
      <c r="AC132" s="1156"/>
      <c r="AD132" s="1156"/>
      <c r="AE132" s="1157"/>
      <c r="AF132" s="1158">
        <v>5.4852809320000002</v>
      </c>
      <c r="AG132" s="1156"/>
      <c r="AH132" s="1156"/>
      <c r="AI132" s="1156"/>
      <c r="AJ132" s="1157"/>
      <c r="AK132" s="1158">
        <v>2.9823706940000001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508</v>
      </c>
      <c r="W133" s="1136"/>
      <c r="X133" s="1136"/>
      <c r="Y133" s="1136"/>
      <c r="Z133" s="1137"/>
      <c r="AA133" s="1138">
        <v>6.3</v>
      </c>
      <c r="AB133" s="1139"/>
      <c r="AC133" s="1139"/>
      <c r="AD133" s="1139"/>
      <c r="AE133" s="1140"/>
      <c r="AF133" s="1138">
        <v>5.7</v>
      </c>
      <c r="AG133" s="1139"/>
      <c r="AH133" s="1139"/>
      <c r="AI133" s="1139"/>
      <c r="AJ133" s="1140"/>
      <c r="AK133" s="1138">
        <v>4.7</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ENY17tmNmYbYt9G5ZZOwH5N31UFfLzJrLgnGAkMo0zwe685JP+6vEMWB8L523s2koPBkFU059iU1XSYQN7fGIA==" saltValue="M7yHU5xSRp/3l22gl94Y/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l5McJwA1sgJJ9JPU9hyTvqO35jR99344xbLg6VjqnKyKud/HUCoY6GrplJ5tty1RsaJNXhxzN6jEuqyBBO5pDw==" saltValue="4ntNYVnnTgslsVoBHiTX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QSoomfFADNdDcmX4Wr0X/UcwgzWhZdwpXyZhiCf3nf/Mw93ENvfYV44Ezq4+hXI0bUcAgWOtsZnuDKYlyO0Jw==" saltValue="41JDls+KuyOAT+dToprZ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517</v>
      </c>
      <c r="AL9" s="1179"/>
      <c r="AM9" s="1179"/>
      <c r="AN9" s="1180"/>
      <c r="AO9" s="313">
        <v>3350205</v>
      </c>
      <c r="AP9" s="313">
        <v>108417</v>
      </c>
      <c r="AQ9" s="314">
        <v>90613</v>
      </c>
      <c r="AR9" s="315">
        <v>19.600000000000001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518</v>
      </c>
      <c r="AL10" s="1179"/>
      <c r="AM10" s="1179"/>
      <c r="AN10" s="1180"/>
      <c r="AO10" s="316">
        <v>276138</v>
      </c>
      <c r="AP10" s="316">
        <v>8936</v>
      </c>
      <c r="AQ10" s="317">
        <v>7525</v>
      </c>
      <c r="AR10" s="318">
        <v>18.8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519</v>
      </c>
      <c r="AL11" s="1179"/>
      <c r="AM11" s="1179"/>
      <c r="AN11" s="1180"/>
      <c r="AO11" s="316">
        <v>56356</v>
      </c>
      <c r="AP11" s="316">
        <v>1824</v>
      </c>
      <c r="AQ11" s="317">
        <v>9582</v>
      </c>
      <c r="AR11" s="318">
        <v>-81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520</v>
      </c>
      <c r="AL12" s="1179"/>
      <c r="AM12" s="1179"/>
      <c r="AN12" s="1180"/>
      <c r="AO12" s="316">
        <v>67766</v>
      </c>
      <c r="AP12" s="316">
        <v>2193</v>
      </c>
      <c r="AQ12" s="317">
        <v>1356</v>
      </c>
      <c r="AR12" s="318">
        <v>61.7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521</v>
      </c>
      <c r="AL13" s="1179"/>
      <c r="AM13" s="1179"/>
      <c r="AN13" s="1180"/>
      <c r="AO13" s="316" t="s">
        <v>522</v>
      </c>
      <c r="AP13" s="316" t="s">
        <v>522</v>
      </c>
      <c r="AQ13" s="317">
        <v>2</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523</v>
      </c>
      <c r="AL14" s="1179"/>
      <c r="AM14" s="1179"/>
      <c r="AN14" s="1180"/>
      <c r="AO14" s="316">
        <v>111450</v>
      </c>
      <c r="AP14" s="316">
        <v>3607</v>
      </c>
      <c r="AQ14" s="317">
        <v>4182</v>
      </c>
      <c r="AR14" s="318">
        <v>-13.7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524</v>
      </c>
      <c r="AL15" s="1179"/>
      <c r="AM15" s="1179"/>
      <c r="AN15" s="1180"/>
      <c r="AO15" s="316">
        <v>129521</v>
      </c>
      <c r="AP15" s="316">
        <v>4191</v>
      </c>
      <c r="AQ15" s="317">
        <v>2331</v>
      </c>
      <c r="AR15" s="318">
        <v>79.8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525</v>
      </c>
      <c r="AL16" s="1182"/>
      <c r="AM16" s="1182"/>
      <c r="AN16" s="1183"/>
      <c r="AO16" s="316">
        <v>-298912</v>
      </c>
      <c r="AP16" s="316">
        <v>-9673</v>
      </c>
      <c r="AQ16" s="317">
        <v>-8270</v>
      </c>
      <c r="AR16" s="318">
        <v>17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183</v>
      </c>
      <c r="AL17" s="1182"/>
      <c r="AM17" s="1182"/>
      <c r="AN17" s="1183"/>
      <c r="AO17" s="316">
        <v>3692524</v>
      </c>
      <c r="AP17" s="316">
        <v>119495</v>
      </c>
      <c r="AQ17" s="317">
        <v>107322</v>
      </c>
      <c r="AR17" s="318">
        <v>11.3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530</v>
      </c>
      <c r="AL21" s="1174"/>
      <c r="AM21" s="1174"/>
      <c r="AN21" s="1175"/>
      <c r="AO21" s="328">
        <v>12.33</v>
      </c>
      <c r="AP21" s="329">
        <v>10.18</v>
      </c>
      <c r="AQ21" s="330">
        <v>2.15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531</v>
      </c>
      <c r="AL22" s="1174"/>
      <c r="AM22" s="1174"/>
      <c r="AN22" s="1175"/>
      <c r="AO22" s="333">
        <v>98</v>
      </c>
      <c r="AP22" s="334">
        <v>97.7</v>
      </c>
      <c r="AQ22" s="335">
        <v>0.3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535</v>
      </c>
      <c r="AL32" s="1190"/>
      <c r="AM32" s="1190"/>
      <c r="AN32" s="1191"/>
      <c r="AO32" s="343">
        <v>3009374</v>
      </c>
      <c r="AP32" s="343">
        <v>97388</v>
      </c>
      <c r="AQ32" s="344">
        <v>67619</v>
      </c>
      <c r="AR32" s="345">
        <v>44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536</v>
      </c>
      <c r="AL33" s="1190"/>
      <c r="AM33" s="1190"/>
      <c r="AN33" s="1191"/>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537</v>
      </c>
      <c r="AL34" s="1190"/>
      <c r="AM34" s="1190"/>
      <c r="AN34" s="1191"/>
      <c r="AO34" s="343" t="s">
        <v>522</v>
      </c>
      <c r="AP34" s="343" t="s">
        <v>522</v>
      </c>
      <c r="AQ34" s="344">
        <v>3</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538</v>
      </c>
      <c r="AL35" s="1190"/>
      <c r="AM35" s="1190"/>
      <c r="AN35" s="1191"/>
      <c r="AO35" s="343">
        <v>351048</v>
      </c>
      <c r="AP35" s="343">
        <v>11360</v>
      </c>
      <c r="AQ35" s="344">
        <v>17835</v>
      </c>
      <c r="AR35" s="345">
        <v>-36.299999999999997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539</v>
      </c>
      <c r="AL36" s="1190"/>
      <c r="AM36" s="1190"/>
      <c r="AN36" s="1191"/>
      <c r="AO36" s="343">
        <v>55192</v>
      </c>
      <c r="AP36" s="343">
        <v>1786</v>
      </c>
      <c r="AQ36" s="344">
        <v>2401</v>
      </c>
      <c r="AR36" s="345">
        <v>-25.6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540</v>
      </c>
      <c r="AL37" s="1190"/>
      <c r="AM37" s="1190"/>
      <c r="AN37" s="1191"/>
      <c r="AO37" s="343">
        <v>1355</v>
      </c>
      <c r="AP37" s="343">
        <v>44</v>
      </c>
      <c r="AQ37" s="344">
        <v>732</v>
      </c>
      <c r="AR37" s="345">
        <v>-94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541</v>
      </c>
      <c r="AL38" s="1193"/>
      <c r="AM38" s="1193"/>
      <c r="AN38" s="1194"/>
      <c r="AO38" s="346">
        <v>35</v>
      </c>
      <c r="AP38" s="346">
        <v>1</v>
      </c>
      <c r="AQ38" s="347">
        <v>5</v>
      </c>
      <c r="AR38" s="335">
        <v>-80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542</v>
      </c>
      <c r="AL39" s="1193"/>
      <c r="AM39" s="1193"/>
      <c r="AN39" s="1194"/>
      <c r="AO39" s="343">
        <v>-92028</v>
      </c>
      <c r="AP39" s="343">
        <v>-2978</v>
      </c>
      <c r="AQ39" s="344">
        <v>-3806</v>
      </c>
      <c r="AR39" s="345">
        <v>-21.8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543</v>
      </c>
      <c r="AL40" s="1190"/>
      <c r="AM40" s="1190"/>
      <c r="AN40" s="1191"/>
      <c r="AO40" s="343">
        <v>-3027502</v>
      </c>
      <c r="AP40" s="343">
        <v>-97974</v>
      </c>
      <c r="AQ40" s="344">
        <v>-59049</v>
      </c>
      <c r="AR40" s="345">
        <v>65.900000000000006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293</v>
      </c>
      <c r="AL41" s="1196"/>
      <c r="AM41" s="1196"/>
      <c r="AN41" s="1197"/>
      <c r="AO41" s="343">
        <v>297474</v>
      </c>
      <c r="AP41" s="343">
        <v>9627</v>
      </c>
      <c r="AQ41" s="344">
        <v>25740</v>
      </c>
      <c r="AR41" s="345">
        <v>-62.6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512</v>
      </c>
      <c r="AN49" s="1186" t="s">
        <v>547</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4607879</v>
      </c>
      <c r="AN51" s="365">
        <v>138725</v>
      </c>
      <c r="AO51" s="366">
        <v>-28.9</v>
      </c>
      <c r="AP51" s="367">
        <v>85459</v>
      </c>
      <c r="AQ51" s="368">
        <v>-19.8</v>
      </c>
      <c r="AR51" s="369">
        <v>-9.1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1635565</v>
      </c>
      <c r="AN52" s="373">
        <v>49240</v>
      </c>
      <c r="AO52" s="374">
        <v>-36</v>
      </c>
      <c r="AP52" s="375">
        <v>44378</v>
      </c>
      <c r="AQ52" s="376">
        <v>-2.6</v>
      </c>
      <c r="AR52" s="377">
        <v>-33.4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4290597</v>
      </c>
      <c r="AN53" s="365">
        <v>131456</v>
      </c>
      <c r="AO53" s="366">
        <v>-5.2</v>
      </c>
      <c r="AP53" s="367">
        <v>83280</v>
      </c>
      <c r="AQ53" s="368">
        <v>-2.5</v>
      </c>
      <c r="AR53" s="369">
        <v>-2.7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2374141</v>
      </c>
      <c r="AN54" s="373">
        <v>72739</v>
      </c>
      <c r="AO54" s="374">
        <v>47.7</v>
      </c>
      <c r="AP54" s="375">
        <v>43123</v>
      </c>
      <c r="AQ54" s="376">
        <v>-2.8</v>
      </c>
      <c r="AR54" s="377">
        <v>50.5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4711317</v>
      </c>
      <c r="AN55" s="365">
        <v>146697</v>
      </c>
      <c r="AO55" s="366">
        <v>11.6</v>
      </c>
      <c r="AP55" s="367">
        <v>88968</v>
      </c>
      <c r="AQ55" s="368">
        <v>6.8</v>
      </c>
      <c r="AR55" s="369">
        <v>4.8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2599859</v>
      </c>
      <c r="AN56" s="373">
        <v>80952</v>
      </c>
      <c r="AO56" s="374">
        <v>11.3</v>
      </c>
      <c r="AP56" s="375">
        <v>45482</v>
      </c>
      <c r="AQ56" s="376">
        <v>5.5</v>
      </c>
      <c r="AR56" s="377">
        <v>5.8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3024835</v>
      </c>
      <c r="AN57" s="365">
        <v>95935</v>
      </c>
      <c r="AO57" s="366">
        <v>-34.6</v>
      </c>
      <c r="AP57" s="367">
        <v>85173</v>
      </c>
      <c r="AQ57" s="368">
        <v>-4.3</v>
      </c>
      <c r="AR57" s="369">
        <v>-30.3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1567524</v>
      </c>
      <c r="AN58" s="373">
        <v>49715</v>
      </c>
      <c r="AO58" s="374">
        <v>-38.6</v>
      </c>
      <c r="AP58" s="375">
        <v>43913</v>
      </c>
      <c r="AQ58" s="376">
        <v>-3.4</v>
      </c>
      <c r="AR58" s="377">
        <v>-35.200000000000003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3934902</v>
      </c>
      <c r="AN59" s="365">
        <v>127339</v>
      </c>
      <c r="AO59" s="366">
        <v>32.700000000000003</v>
      </c>
      <c r="AP59" s="367">
        <v>94081</v>
      </c>
      <c r="AQ59" s="368">
        <v>10.5</v>
      </c>
      <c r="AR59" s="369">
        <v>22.2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2485913</v>
      </c>
      <c r="AN60" s="373">
        <v>80448</v>
      </c>
      <c r="AO60" s="374">
        <v>61.8</v>
      </c>
      <c r="AP60" s="375">
        <v>48949</v>
      </c>
      <c r="AQ60" s="376">
        <v>11.5</v>
      </c>
      <c r="AR60" s="377">
        <v>50.3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4113906</v>
      </c>
      <c r="AN61" s="380">
        <v>128030</v>
      </c>
      <c r="AO61" s="381">
        <v>-4.9000000000000004</v>
      </c>
      <c r="AP61" s="382">
        <v>87392</v>
      </c>
      <c r="AQ61" s="383">
        <v>-1.9</v>
      </c>
      <c r="AR61" s="369">
        <v>-3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2132600</v>
      </c>
      <c r="AN62" s="373">
        <v>66619</v>
      </c>
      <c r="AO62" s="374">
        <v>9.1999999999999993</v>
      </c>
      <c r="AP62" s="375">
        <v>45169</v>
      </c>
      <c r="AQ62" s="376">
        <v>1.6</v>
      </c>
      <c r="AR62" s="377">
        <v>7.6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pMwlK3h6x/Al3v9zD8n4rsGLvasfl0aAJrtKZuz4xU3yLYsvU6p5ajXVej3NlilbpQaZ/hwtZiYHss8AuMg4Pw==" saltValue="NIwfmisxLZVy6Sctws1d2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00y3Y5fys4mNj9fLq8IydyAq6DwPD7n7BBJfD6boCUQtLHZH979g2BdKASiGgvhip8Nh75eK8Ts5nE9XeHM7EA==" saltValue="MjWqmrMkePxdnP3VmJz3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DToBzrC40qzjH1GtDaXHqutTOwK/r8TEw3/wEFtNWOTKnLWJoA0cLX8tHWAJBeWhPyAOgr4TAos6h0U5tosNg==" saltValue="Y4bVzSBuTZD4qNlzq5if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98" t="s">
        <v>3</v>
      </c>
      <c r="D47" s="1198"/>
      <c r="E47" s="1199"/>
      <c r="F47" s="11">
        <v>19.39</v>
      </c>
      <c r="G47" s="12">
        <v>20.53</v>
      </c>
      <c r="H47" s="12">
        <v>20.82</v>
      </c>
      <c r="I47" s="12">
        <v>21.11</v>
      </c>
      <c r="J47" s="13">
        <v>21.64</v>
      </c>
    </row>
    <row r="48" spans="2:10" ht="57.75" customHeight="1" x14ac:dyDescent="0.15">
      <c r="B48" s="14"/>
      <c r="C48" s="1200" t="s">
        <v>4</v>
      </c>
      <c r="D48" s="1200"/>
      <c r="E48" s="1201"/>
      <c r="F48" s="15">
        <v>3.59</v>
      </c>
      <c r="G48" s="16">
        <v>2.86</v>
      </c>
      <c r="H48" s="16">
        <v>2.91</v>
      </c>
      <c r="I48" s="16">
        <v>2.12</v>
      </c>
      <c r="J48" s="17">
        <v>2.2799999999999998</v>
      </c>
    </row>
    <row r="49" spans="2:10" ht="57.75" customHeight="1" thickBot="1" x14ac:dyDescent="0.2">
      <c r="B49" s="18"/>
      <c r="C49" s="1202" t="s">
        <v>5</v>
      </c>
      <c r="D49" s="1202"/>
      <c r="E49" s="1203"/>
      <c r="F49" s="19">
        <v>9.17</v>
      </c>
      <c r="G49" s="20">
        <v>6.61</v>
      </c>
      <c r="H49" s="20">
        <v>5.3</v>
      </c>
      <c r="I49" s="20">
        <v>5.29</v>
      </c>
      <c r="J49" s="21">
        <v>7.09</v>
      </c>
    </row>
    <row r="50" spans="2:10" ht="13.5" customHeight="1" x14ac:dyDescent="0.15"/>
  </sheetData>
  <sheetProtection algorithmName="SHA-512" hashValue="N/YzelT382L7IHoey7LeQqlrJs4EaDZTDx/qm5NnAe4vZPRqaUVA4lia6PKxwRFjF6/zIjFjaGn0XOSSvxou/A==" saltValue="L87Gw2QqLXmNUcut5Fj5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2021-03-02T05:45:06Z</cp:lastPrinted>
  <dcterms:created xsi:type="dcterms:W3CDTF">2021-02-05T04:41:21Z</dcterms:created>
  <dcterms:modified xsi:type="dcterms:W3CDTF">2021-10-29T02:33:21Z</dcterms:modified>
  <cp:category/>
</cp:coreProperties>
</file>