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令和元年度決算（R3年度作業）\02_令和元年度財政状況資料集の作成について（2回目）\04 公表データ（1回目のデータと結合）\"/>
    </mc:Choice>
  </mc:AlternateContent>
  <xr:revisionPtr revIDLastSave="0" documentId="13_ncr:1_{A3E58434-E821-440C-85C1-D3C52DA81CD6}"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U39" i="10"/>
  <c r="C39" i="10"/>
  <c r="BE38" i="10"/>
  <c r="U38" i="10"/>
  <c r="C38" i="10"/>
  <c r="BE37" i="10"/>
  <c r="C37" i="10"/>
  <c r="BE36" i="10"/>
  <c r="C36" i="10"/>
  <c r="BE35" i="10"/>
  <c r="C35" i="10"/>
  <c r="U34" i="10"/>
  <c r="U35" i="10" s="1"/>
  <c r="U36" i="10" s="1"/>
  <c r="U37" i="10" s="1"/>
  <c r="C34" i="10"/>
  <c r="BE34" i="10" l="1"/>
  <c r="AM34" i="10"/>
  <c r="AM35" i="10" s="1"/>
  <c r="AM36" i="10" s="1"/>
  <c r="AM37" i="10" s="1"/>
  <c r="AM38" i="10" s="1"/>
  <c r="AM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<sst xmlns="http://schemas.openxmlformats.org/spreadsheetml/2006/main" count="1047" uniqueCount="630">
  <si>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</si>
  <si>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</si>
  <si>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</si>
  <si>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</si>
  <si>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</si>
  <si>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</si>
  <si>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</si>
  <si>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</si>
  <si>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</si>
  <si>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</si>
  <si>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</si>
  <si>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</si>
  <si>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</si>
  <si>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</si>
  <si>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</si>
  <si>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</si>
  <si>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</si>
  <si>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</si>
  <si>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</si>
  <si>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</si>
  <si>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</si>
  <si>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</si>
  <si>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</si>
  <si>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</si>
  <si>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</si>
  <si>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</si>
  <si>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</si>
  <si>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</si>
  <si>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</si>
  <si>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</si>
  <si>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</si>
  <si>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</si>
  <si>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</si>
  <si>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</si>
  <si>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</si>
  <si>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</si>
  <si>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</si>
  <si>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</si>
  <si>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</si>
  <si>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</si>
  <si>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</si>
  <si>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</si>
  <si>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</si>
  <si>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</si>
  <si>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</si>
  <si>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</si>
  <si>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</si>
  <si>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</si>
  <si>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</si>
  <si>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</si>
  <si>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</si>
  <si>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</si>
  <si>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</si>
  <si>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</si>
  <si>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</si>
  <si>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</si>
  <si>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</si>
  <si>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</si>
  <si>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</si>
  <si>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</si>
  <si>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</si>
  <si>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</si>
  <si>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</si>
  <si>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</si>
  <si>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</si>
  <si>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</si>
  <si>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</si>
  <si>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</si>
  <si>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</si>
  <si>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</si>
  <si>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</si>
  <si>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</si>
  <si>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</si>
  <si>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</si>
  <si>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</si>
  <si>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</si>
  <si>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</si>
  <si>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</si>
  <si>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</si>
  <si>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</si>
  <si>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</si>
  <si>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</si>
  <si>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</si>
  <si>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</si>
  <si>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</si>
  <si>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</si>
  <si>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</si>
  <si>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</si>
  <si>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</si>
  <si>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</si>
  <si>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</si>
  <si>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</si>
  <si>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</si>
  <si>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</si>
  <si>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</si>
  <si>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</si>
  <si>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</si>
  <si>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</si>
  <si>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大村市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</si>
  <si>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</si>
  <si>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</si>
  <si>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</si>
  <si>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</si>
  <si>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</si>
  <si>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</si>
  <si>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</si>
  <si>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</si>
  <si>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</si>
  <si>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</si>
  <si>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</si>
  <si>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</si>
  <si>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</si>
  <si>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</si>
  <si>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</si>
  <si>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</si>
  <si>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</si>
  <si>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</si>
  <si>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</si>
  <si>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</si>
  <si>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</si>
  <si>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</si>
  <si>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</si>
  <si>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</si>
  <si>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</si>
  <si>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</si>
  <si>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</si>
  <si>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</si>
  <si>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</si>
  <si>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</si>
  <si>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</si>
  <si>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</si>
  <si>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</si>
  <si>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</si>
  <si>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</si>
  <si>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</si>
  <si>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</si>
  <si>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</si>
  <si>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</si>
  <si>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</si>
  <si>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</si>
  <si>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</si>
  <si>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</si>
  <si>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</si>
  <si>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</si>
  <si>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</si>
  <si>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</si>
  <si>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</si>
  <si>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</si>
  <si>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</si>
  <si>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</si>
  <si>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</si>
  <si>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</si>
  <si>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</si>
  <si>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</si>
  <si>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</si>
  <si>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</si>
  <si>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</si>
  <si>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</si>
  <si>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</si>
  <si>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</si>
  <si>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</si>
  <si>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</si>
  <si>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</si>
  <si>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</si>
  <si>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</si>
  <si>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</si>
  <si>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</si>
  <si>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</si>
  <si>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</si>
  <si>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</si>
  <si>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</si>
  <si>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</si>
  <si>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</si>
  <si>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</si>
  <si>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</si>
  <si>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</si>
  <si>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</si>
  <si>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</si>
  <si>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</si>
  <si>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</si>
  <si>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</si>
  <si>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</si>
  <si>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</si>
  <si>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</si>
  <si>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</si>
  <si>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</si>
  <si>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</si>
  <si>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</si>
  <si>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</si>
  <si>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</si>
  <si>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</si>
  <si>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</si>
  <si>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</si>
  <si>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</si>
  <si>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</si>
  <si>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</si>
  <si>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</si>
  <si>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</si>
  <si>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</si>
  <si>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</si>
  <si>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</si>
  <si>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</si>
  <si>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</si>
  <si>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</si>
  <si>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</si>
  <si>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</si>
  <si>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</si>
  <si>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</si>
  <si>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</si>
  <si>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</si>
  <si>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</si>
  <si>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</si>
  <si>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長崎県大村市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</si>
  <si>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</si>
  <si>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</si>
  <si>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</si>
  <si>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</si>
  <si>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</si>
  <si>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</si>
  <si>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</si>
  <si>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</si>
  <si>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</si>
  <si>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</si>
  <si>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</si>
  <si>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</si>
  <si>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</si>
  <si>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</si>
  <si>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</si>
  <si>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</si>
  <si>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</si>
  <si>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</si>
  <si>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</si>
  <si>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</si>
  <si>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</si>
  <si>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</si>
  <si>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</si>
  <si>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</si>
  <si>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</si>
  <si>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</si>
  <si>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</si>
  <si>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</si>
  <si>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</si>
  <si>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</si>
  <si>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</si>
  <si>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</si>
  <si>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</si>
  <si>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</si>
  <si>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</si>
  <si>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</si>
  <si>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</si>
  <si>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</si>
  <si>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</si>
  <si>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</si>
  <si>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</si>
  <si>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</si>
  <si>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</si>
  <si>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</si>
  <si>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</si>
  <si>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</si>
  <si>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</si>
  <si>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</si>
  <si>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</si>
  <si>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</si>
  <si>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</si>
  <si>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</si>
  <si>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</si>
  <si>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</si>
  <si>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</si>
  <si>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</si>
  <si>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</si>
  <si>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</si>
  <si>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</si>
  <si>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</si>
  <si>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</si>
  <si>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</si>
  <si>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</si>
  <si>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</si>
  <si>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</si>
  <si>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</si>
  <si>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</si>
  <si>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</si>
  <si>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</si>
  <si>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</si>
  <si>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</si>
  <si>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</si>
  <si>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</si>
  <si>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</si>
  <si>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</si>
  <si>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</si>
  <si>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</si>
  <si>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</si>
  <si>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</si>
  <si>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</si>
  <si>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</si>
  <si>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</si>
  <si>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</si>
  <si>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</si>
  <si>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</si>
  <si>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</si>
  <si>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</si>
  <si>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</si>
  <si>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</si>
  <si>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</si>
  <si>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</si>
  <si>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</si>
  <si>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</si>
  <si>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</si>
  <si>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</si>
  <si>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</si>
  <si>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</si>
  <si>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</si>
  <si>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</si>
  <si>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</si>
  <si>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</si>
  <si>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</si>
  <si>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</si>
  <si>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</si>
  <si>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</si>
  <si>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</si>
  <si>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</si>
  <si>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</si>
  <si>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</si>
  <si>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</si>
  <si>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</si>
  <si>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</si>
  <si>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</si>
  <si>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</si>
  <si>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</si>
  <si>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</si>
  <si>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</si>
  <si>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</si>
  <si>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</si>
  <si>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</si>
  <si>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</si>
  <si>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</si>
  <si>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</si>
  <si>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</si>
  <si>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</si>
  <si>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</si>
  <si>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</si>
  <si>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</si>
  <si>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</si>
  <si>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</si>
  <si>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</si>
  <si>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</si>
  <si>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</si>
  <si>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</si>
  <si>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</si>
  <si>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</si>
  <si>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</si>
  <si>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</si>
  <si>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</si>
  <si>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</si>
  <si>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</si>
  <si>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</si>
  <si>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</si>
  <si>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</si>
  <si>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</si>
  <si>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</si>
  <si>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</si>
  <si>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</si>
  <si>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</si>
  <si>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</si>
  <si>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</si>
  <si>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</si>
  <si>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</si>
  <si>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長崎県大村市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</si>
  <si>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</si>
  <si>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</si>
  <si>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</si>
  <si>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</si>
  <si>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</si>
  <si>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</si>
  <si>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</si>
  <si>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</si>
  <si>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</si>
  <si>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</si>
  <si>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</si>
  <si>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</si>
  <si>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</si>
  <si>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</si>
  <si>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</si>
  <si>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</si>
  <si>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</si>
  <si>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</si>
  <si>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</si>
  <si>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</si>
  <si>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</si>
  <si>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</si>
  <si>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</si>
  <si>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</si>
  <si>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</si>
  <si>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</si>
  <si>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</si>
  <si>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</si>
  <si>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</si>
  <si>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</si>
  <si>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</si>
  <si>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</si>
  <si>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</si>
  <si>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</si>
  <si>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大村市国民健康保険事業特別会計</t>
    <phoneticPr fontId="5"/>
  </si>
  <si>
    <t>大村市介護保険事業特別会計（保険事業勘定）</t>
    <phoneticPr fontId="5"/>
  </si>
  <si>
    <t>大村市後期高齢者医療事業特別会計</t>
    <phoneticPr fontId="5"/>
  </si>
  <si>
    <t>大村市介護保険事業特別会計（介護サービス事業勘定）</t>
    <phoneticPr fontId="5"/>
  </si>
  <si>
    <t>-</t>
    <phoneticPr fontId="5"/>
  </si>
  <si>
    <t>大村市水道事業会計</t>
    <phoneticPr fontId="5"/>
  </si>
  <si>
    <t>法適用企業</t>
    <phoneticPr fontId="5"/>
  </si>
  <si>
    <t>大村市工業用水道事業会計</t>
    <phoneticPr fontId="5"/>
  </si>
  <si>
    <t>法適用企業</t>
    <phoneticPr fontId="5"/>
  </si>
  <si>
    <t>大村市下水道事業会計</t>
    <phoneticPr fontId="5"/>
  </si>
  <si>
    <t>法適用企業</t>
    <phoneticPr fontId="5"/>
  </si>
  <si>
    <t>大村市農業集落排水事業会計</t>
    <phoneticPr fontId="5"/>
  </si>
  <si>
    <t>法適用企業</t>
    <phoneticPr fontId="5"/>
  </si>
  <si>
    <t>大村市病院事業会計</t>
    <phoneticPr fontId="5"/>
  </si>
  <si>
    <t>大村市モーターボート競走事業会計</t>
    <phoneticPr fontId="5"/>
  </si>
  <si>
    <t>大村市工業団地整備事業特別会計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</si>
  <si>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</si>
  <si>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</si>
  <si>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</si>
  <si>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</si>
  <si>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</si>
  <si>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</si>
  <si>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</si>
  <si>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</si>
  <si>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</si>
  <si>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</si>
  <si>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</si>
  <si>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</si>
  <si>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</si>
  <si>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</si>
  <si>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</si>
  <si>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</si>
  <si>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</si>
  <si>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</si>
  <si>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</si>
  <si>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</si>
  <si>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</si>
  <si>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</si>
  <si>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</si>
  <si>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</si>
  <si>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</si>
  <si>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</si>
  <si>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</si>
  <si>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</si>
  <si>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</si>
  <si>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</si>
  <si>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</si>
  <si>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</si>
  <si>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</si>
  <si>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</si>
  <si>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</si>
  <si>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</si>
  <si>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</si>
  <si>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</si>
  <si>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</si>
  <si>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</si>
  <si>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</si>
  <si>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</si>
  <si>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</si>
  <si>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</si>
  <si>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</si>
  <si>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</si>
  <si>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</si>
  <si>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</si>
  <si>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</si>
  <si>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</si>
  <si>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</si>
  <si>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</si>
  <si>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</si>
  <si>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</si>
  <si>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</si>
  <si>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</si>
  <si>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</si>
  <si>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</si>
  <si>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</si>
  <si>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</si>
  <si>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</si>
  <si>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</si>
  <si>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</si>
  <si>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</si>
  <si>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大村市病院事業会計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</si>
  <si>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</si>
  <si>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</si>
  <si>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大村市下水道事業会計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</si>
  <si>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</si>
  <si>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大村市水道事業会計</t>
    <phoneticPr fontId="5"/>
  </si>
  <si>
    <t>(Ｆ)</t>
    <phoneticPr fontId="5"/>
  </si>
  <si>
    <t>大村市農業集落排水事業会計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</si>
  <si>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</si>
  <si>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</si>
  <si>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</si>
  <si>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</si>
  <si>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</si>
  <si>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</si>
  <si>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</si>
  <si>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</si>
  <si>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</si>
  <si>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</si>
  <si>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</si>
  <si>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</si>
  <si>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</si>
  <si>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</si>
  <si>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</si>
  <si>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</si>
  <si>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</si>
  <si>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</si>
  <si>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</si>
  <si>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</si>
  <si>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</si>
  <si>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</si>
  <si>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</si>
  <si>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</si>
  <si>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</si>
  <si>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</si>
  <si>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</si>
  <si>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</si>
  <si>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</si>
  <si>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</si>
  <si>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</si>
  <si>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</si>
  <si>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</si>
  <si>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</si>
  <si>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</si>
  <si>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</si>
  <si>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</si>
  <si>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</si>
  <si>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</si>
  <si>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</si>
  <si>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</si>
  <si>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</si>
  <si>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</si>
  <si>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</si>
  <si>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</si>
  <si>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</si>
  <si>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</si>
  <si>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</si>
  <si>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</si>
  <si>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</si>
  <si>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</si>
  <si>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</si>
  <si>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</si>
  <si>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</si>
  <si>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</si>
  <si>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</si>
  <si>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</si>
  <si>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</si>
  <si>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</si>
  <si>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</si>
  <si>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</si>
  <si>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</si>
  <si>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</si>
  <si>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</si>
  <si>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</si>
  <si>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</si>
  <si>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</si>
  <si>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</si>
  <si>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</si>
  <si>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</si>
  <si>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</si>
  <si>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</si>
  <si>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</si>
  <si>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</si>
  <si>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</si>
  <si>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</si>
  <si>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</si>
  <si>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</si>
  <si>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</si>
  <si>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</si>
  <si>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</si>
  <si>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</si>
  <si>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</si>
  <si>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</si>
  <si>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1.84</t>
  </si>
  <si>
    <t>▲ 2.42</t>
  </si>
  <si>
    <t>▲ 2.02</t>
  </si>
  <si>
    <t>▲ 1.72</t>
  </si>
  <si>
    <t>大村市モーターボート競走事業会計</t>
  </si>
  <si>
    <t>大村市下水道事業会計</t>
  </si>
  <si>
    <t>大村市水道事業会計</t>
  </si>
  <si>
    <t>大村市工業用水道事業会計</t>
  </si>
  <si>
    <t>一般会計</t>
  </si>
  <si>
    <t>大村市国民健康保険事業特別会計</t>
  </si>
  <si>
    <t>大村市介護保険事業特別会計（保険事業勘定）</t>
  </si>
  <si>
    <t>大村市病院事業会計</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</si>
  <si>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</si>
  <si>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</si>
  <si>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</si>
  <si>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</si>
  <si>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</si>
  <si>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</si>
  <si>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</si>
  <si>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</si>
  <si>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</si>
  <si>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大村市土地開発公社</t>
    <rPh sb="0" eb="3">
      <t>オオムラシ</t>
    </rPh>
    <rPh sb="3" eb="5">
      <t>トチ</t>
    </rPh>
    <rPh sb="5" eb="7">
      <t>カイハツ</t>
    </rPh>
    <rPh sb="7" eb="9">
      <t>コウシャ</t>
    </rPh>
    <phoneticPr fontId="2"/>
  </si>
  <si>
    <t>大村市総合地方卸売市場</t>
    <rPh sb="0" eb="3">
      <t>オオムラシ</t>
    </rPh>
    <rPh sb="3" eb="5">
      <t>ソウゴウ</t>
    </rPh>
    <rPh sb="5" eb="7">
      <t>チホウ</t>
    </rPh>
    <rPh sb="7" eb="9">
      <t>オロシウリ</t>
    </rPh>
    <rPh sb="9" eb="11">
      <t>イチバ</t>
    </rPh>
    <phoneticPr fontId="2"/>
  </si>
  <si>
    <t>大村未来づくり</t>
    <rPh sb="0" eb="2">
      <t>オオムラ</t>
    </rPh>
    <rPh sb="2" eb="4">
      <t>ミライ</t>
    </rPh>
    <phoneticPr fontId="2"/>
  </si>
  <si>
    <t>大村市文化・スポーツ振興財団</t>
    <rPh sb="0" eb="3">
      <t>オオムラシ</t>
    </rPh>
    <rPh sb="3" eb="5">
      <t>ブンカ</t>
    </rPh>
    <rPh sb="10" eb="12">
      <t>シンコウ</t>
    </rPh>
    <rPh sb="12" eb="14">
      <t>ザイダン</t>
    </rPh>
    <phoneticPr fontId="2"/>
  </si>
  <si>
    <t>アルカディア大村</t>
    <rPh sb="6" eb="8">
      <t>オオムラ</t>
    </rPh>
    <phoneticPr fontId="2"/>
  </si>
  <si>
    <t>-</t>
    <phoneticPr fontId="2"/>
  </si>
  <si>
    <t>-</t>
    <phoneticPr fontId="2"/>
  </si>
  <si>
    <t>-</t>
    <phoneticPr fontId="2"/>
  </si>
  <si>
    <t>-</t>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</si>
  <si>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</si>
  <si>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</si>
  <si>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</si>
  <si>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長崎県市町村総合事務組合（公平委員会事業特別会計）</t>
    <rPh sb="0" eb="3">
      <t>ナガサキケン</t>
    </rPh>
    <rPh sb="3" eb="6">
      <t>シチョウソン</t>
    </rPh>
    <rPh sb="6" eb="8">
      <t>ソウゴウ</t>
    </rPh>
    <rPh sb="8" eb="10">
      <t>ジム</t>
    </rPh>
    <rPh sb="10" eb="12">
      <t>クミアイ</t>
    </rPh>
    <rPh sb="13" eb="15">
      <t>コウヘイ</t>
    </rPh>
    <rPh sb="15" eb="18">
      <t>イインカイ</t>
    </rPh>
    <rPh sb="18" eb="20">
      <t>ジギョウ</t>
    </rPh>
    <rPh sb="20" eb="22">
      <t>トクベツ</t>
    </rPh>
    <rPh sb="22" eb="24">
      <t>カイケイ</t>
    </rPh>
    <phoneticPr fontId="2"/>
  </si>
  <si>
    <t>長崎県市町村総合事務組合（行政不服審査会事業特別会計）</t>
    <rPh sb="0" eb="3">
      <t>ナガサキケン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</si>
  <si>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</si>
  <si>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</si>
  <si>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2"/>
  </si>
  <si>
    <t>県央地域広域市町村圏組合</t>
    <rPh sb="0" eb="2">
      <t>ケンオウ</t>
    </rPh>
    <rPh sb="2" eb="4">
      <t>チイキ</t>
    </rPh>
    <rPh sb="4" eb="6">
      <t>コウイキ</t>
    </rPh>
    <rPh sb="6" eb="9">
      <t>シチョウソン</t>
    </rPh>
    <rPh sb="9" eb="10">
      <t>ケン</t>
    </rPh>
    <rPh sb="10" eb="12">
      <t>クミアイ</t>
    </rPh>
    <phoneticPr fontId="2"/>
  </si>
  <si>
    <t>モーターボート競走事業収益基金</t>
  </si>
  <si>
    <t>地域振興基金</t>
  </si>
  <si>
    <t>庁舎建設整備基金</t>
  </si>
  <si>
    <t>ふるさとづくり基金</t>
  </si>
  <si>
    <t>退職手当基金</t>
    <rPh sb="0" eb="2">
      <t>タイショク</t>
    </rPh>
    <rPh sb="2" eb="4">
      <t>テアテ</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</si>
  <si>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</si>
  <si>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</si>
  <si>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</si>
  <si>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　将来負担比率は前年度よりも減少したが、類似団体との比較では高い水準にある。一方、有形固定資産減価償却率は前年度よりも増加したが、類似団体との比較では低い水準で推移している。これは、新幹線新大村駅周辺整備事業や新大村市立図書館整備事業等の大型建設事業による公共施設の新設、更新があげられる。今後もアセットマネジメント計画に基づく公共施設等の整備により、将来負担比率は増加する一方、有形固定資産減価償却率は減少する見込みである。
　</t>
    <rPh sb="14" eb="16">
      <t>ゲンショウ</t>
    </rPh>
    <rPh sb="38" eb="40">
      <t>イッポウ</t>
    </rPh>
    <phoneticPr fontId="41"/>
  </si>
  <si>
    <t>(　参考　）</t>
    <rPh sb="2" eb="4">
      <t>サンコウ</t>
    </rPh>
    <phoneticPr fontId="41"/>
  </si>
  <si>
    <t>当該団体値</t>
    <rPh sb="0" eb="2">
      <t>トウガイ</t>
    </rPh>
    <rPh sb="2" eb="4">
      <t>ダンタイ</t>
    </rPh>
    <rPh sb="4" eb="5">
      <t>アタイ</t>
    </rPh>
    <phoneticPr fontId="41"/>
  </si>
  <si>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</si>
  <si>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</si>
  <si>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</si>
  <si>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</si>
  <si>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　前年度と比較して、将来負担比率は減少、実質公債費比率は増加したが、どちらも類似団体と比較して高くなっている。将来負担比率の減少については、公営企業債等繰入見込額の減少や、充当可能な基金の増加によるものである。
　実質公債費比率の増加については、公債費（元利償還額、準元利償還額）の増加、都市計画事業の単独事業費増加による都市計画税充当可能額の減少によるものである。今後もアセットマネジメント計画に基づく公共施設等の整備や大型建設事業の元金償還開始により比率は増加していく見込みであるが、財政運営基本方針に定める適正な基金管理や市債発行抑制などの取り組みを進め、財政の適正化に努める。</t>
    <rPh sb="1" eb="4">
      <t>ゼンネンド</t>
    </rPh>
    <rPh sb="5" eb="7">
      <t>ヒカク</t>
    </rPh>
    <rPh sb="17" eb="19">
      <t>ゲンショウ</t>
    </rPh>
    <rPh sb="28" eb="30">
      <t>ゾウカ</t>
    </rPh>
    <rPh sb="62" eb="64">
      <t>ゲンショウ</t>
    </rPh>
    <rPh sb="82" eb="84">
      <t>ゲンショウ</t>
    </rPh>
    <rPh sb="86" eb="91">
      <t>ジュウト</t>
    </rPh>
    <rPh sb="91" eb="93">
      <t>キキン</t>
    </rPh>
    <rPh sb="123" eb="125">
      <t>コウサイ</t>
    </rPh>
    <rPh sb="125" eb="126">
      <t>ヒ</t>
    </rPh>
    <rPh sb="127" eb="132">
      <t>ガンリシ</t>
    </rPh>
    <rPh sb="133" eb="139">
      <t>ジュンガ</t>
    </rPh>
    <rPh sb="141" eb="143">
      <t>ゾウカ</t>
    </rPh>
    <rPh sb="144" eb="148">
      <t>トシケイ</t>
    </rPh>
    <rPh sb="148" eb="150">
      <t>ジギョウ</t>
    </rPh>
    <rPh sb="151" eb="155">
      <t>タンドクジギョウ</t>
    </rPh>
    <rPh sb="155" eb="156">
      <t>ヒ</t>
    </rPh>
    <rPh sb="156" eb="158">
      <t>ゾウカ</t>
    </rPh>
    <rPh sb="161" eb="166">
      <t>トシケイカクゼイ</t>
    </rPh>
    <rPh sb="166" eb="171">
      <t>ジュウト</t>
    </rPh>
    <rPh sb="172" eb="174">
      <t>ゲンショウ</t>
    </rPh>
    <phoneticPr fontId="41"/>
  </si>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</sst>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0"/>
      <color indexed="8"/>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8" fillId="0" borderId="0">
      <alignment vertical="center"/>
    </xf>
    <xf numFmtId="0" fontId="38" fillId="0" borderId="0">
      <alignment vertical="center"/>
    </xf>
    <xf numFmtId="0" fontId="38" fillId="0" borderId="0"/>
    <xf numFmtId="0" fontId="38" fillId="0" borderId="0"/>
    <xf numFmtId="0" fontId="43"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20" applyFont="1" applyFill="1" applyAlignment="1">
      <alignment vertical="center"/>
    </xf>
    <xf numFmtId="0" fontId="38" fillId="6" borderId="0" xfId="20" applyFill="1" applyAlignment="1" applyProtection="1">
      <alignment vertical="center"/>
      <protection hidden="1"/>
    </xf>
    <xf numFmtId="0" fontId="39" fillId="0" borderId="0" xfId="21" applyFont="1">
      <alignment vertical="center"/>
    </xf>
    <xf numFmtId="0" fontId="38" fillId="6" borderId="0" xfId="20" applyFill="1" applyAlignment="1">
      <alignment vertical="center"/>
    </xf>
    <xf numFmtId="0" fontId="38" fillId="6" borderId="0" xfId="20" applyFill="1"/>
    <xf numFmtId="0" fontId="38" fillId="6" borderId="0" xfId="20" applyFill="1" applyProtection="1">
      <protection hidden="1"/>
    </xf>
    <xf numFmtId="0" fontId="39" fillId="0" borderId="41" xfId="21" applyFont="1" applyBorder="1">
      <alignment vertical="center"/>
    </xf>
    <xf numFmtId="0" fontId="39" fillId="0" borderId="12" xfId="21" applyFont="1" applyBorder="1">
      <alignment vertical="center"/>
    </xf>
    <xf numFmtId="189" fontId="39" fillId="0" borderId="12" xfId="21" applyNumberFormat="1" applyFont="1" applyBorder="1">
      <alignment vertical="center"/>
    </xf>
    <xf numFmtId="0" fontId="39" fillId="0" borderId="48" xfId="21" applyFont="1" applyBorder="1">
      <alignment vertical="center"/>
    </xf>
    <xf numFmtId="0" fontId="40" fillId="0" borderId="0" xfId="21" applyFont="1">
      <alignment vertical="center"/>
    </xf>
    <xf numFmtId="0" fontId="39" fillId="0" borderId="64" xfId="21" applyFont="1" applyBorder="1">
      <alignment vertical="center"/>
    </xf>
    <xf numFmtId="0" fontId="39" fillId="0" borderId="38" xfId="21" applyFont="1" applyBorder="1">
      <alignment vertical="center"/>
    </xf>
    <xf numFmtId="0" fontId="39" fillId="0" borderId="37" xfId="21" applyFont="1" applyBorder="1">
      <alignment vertical="center"/>
    </xf>
    <xf numFmtId="0" fontId="39" fillId="0" borderId="54" xfId="21" applyFont="1" applyBorder="1">
      <alignment vertical="center"/>
    </xf>
    <xf numFmtId="0" fontId="39" fillId="0" borderId="40" xfId="21" applyFont="1" applyBorder="1">
      <alignment vertical="center"/>
    </xf>
    <xf numFmtId="0" fontId="39" fillId="0" borderId="31" xfId="21" applyFont="1" applyBorder="1">
      <alignment vertical="center"/>
    </xf>
    <xf numFmtId="0" fontId="40" fillId="0" borderId="41" xfId="21" applyFont="1" applyBorder="1">
      <alignment vertical="center"/>
    </xf>
    <xf numFmtId="178" fontId="0" fillId="0" borderId="0" xfId="21" applyNumberFormat="1" applyFont="1">
      <alignment vertical="center"/>
    </xf>
    <xf numFmtId="178" fontId="39" fillId="0" borderId="0" xfId="21" applyNumberFormat="1" applyFont="1">
      <alignment vertical="center"/>
    </xf>
    <xf numFmtId="0" fontId="39" fillId="0" borderId="41" xfId="21" applyFont="1" applyBorder="1" applyAlignment="1" applyProtection="1">
      <alignment horizontal="left" vertical="top" wrapText="1"/>
      <protection locked="0"/>
    </xf>
    <xf numFmtId="0" fontId="39" fillId="0" borderId="12" xfId="21" applyFont="1" applyBorder="1" applyAlignment="1" applyProtection="1">
      <alignment horizontal="left" vertical="top" wrapText="1"/>
      <protection locked="0"/>
    </xf>
    <xf numFmtId="0" fontId="39" fillId="0" borderId="48" xfId="21" applyFont="1" applyBorder="1" applyAlignment="1" applyProtection="1">
      <alignment horizontal="left" vertical="top" wrapText="1"/>
      <protection locked="0"/>
    </xf>
    <xf numFmtId="0" fontId="39" fillId="0" borderId="64" xfId="21" applyFont="1" applyBorder="1" applyAlignment="1" applyProtection="1">
      <alignment horizontal="left" vertical="top" wrapText="1"/>
      <protection locked="0"/>
    </xf>
    <xf numFmtId="0" fontId="39" fillId="0" borderId="0" xfId="21" applyFont="1" applyAlignment="1" applyProtection="1">
      <alignment horizontal="left" vertical="top" wrapText="1"/>
      <protection locked="0"/>
    </xf>
    <xf numFmtId="0" fontId="39" fillId="0" borderId="38" xfId="21" applyFont="1" applyBorder="1" applyAlignment="1" applyProtection="1">
      <alignment horizontal="left" vertical="top" wrapText="1"/>
      <protection locked="0"/>
    </xf>
    <xf numFmtId="0" fontId="39" fillId="0" borderId="37" xfId="21" applyFont="1" applyBorder="1" applyAlignment="1" applyProtection="1">
      <alignment horizontal="left" vertical="top" wrapText="1"/>
      <protection locked="0"/>
    </xf>
    <xf numFmtId="0" fontId="39" fillId="0" borderId="54" xfId="21" applyFont="1" applyBorder="1" applyAlignment="1" applyProtection="1">
      <alignment horizontal="left" vertical="top" wrapText="1"/>
      <protection locked="0"/>
    </xf>
    <xf numFmtId="0" fontId="39" fillId="0" borderId="40" xfId="21" applyFont="1" applyBorder="1" applyAlignment="1" applyProtection="1">
      <alignment horizontal="left" vertical="top" wrapText="1"/>
      <protection locked="0"/>
    </xf>
    <xf numFmtId="179" fontId="39" fillId="6" borderId="0" xfId="22" applyNumberFormat="1" applyFont="1" applyFill="1" applyAlignment="1">
      <alignment vertical="center" wrapText="1"/>
    </xf>
    <xf numFmtId="0" fontId="39" fillId="0" borderId="0" xfId="21" applyFont="1" applyAlignment="1">
      <alignment horizontal="center" vertical="center"/>
    </xf>
    <xf numFmtId="49" fontId="39" fillId="6" borderId="0" xfId="22" applyNumberFormat="1" applyFont="1" applyFill="1" applyAlignment="1">
      <alignment horizontal="center" vertical="center" wrapText="1"/>
    </xf>
    <xf numFmtId="49" fontId="39" fillId="6" borderId="0" xfId="22" applyNumberFormat="1" applyFont="1" applyFill="1" applyAlignment="1">
      <alignment horizontal="center" vertical="center"/>
    </xf>
    <xf numFmtId="0" fontId="39" fillId="0" borderId="39" xfId="21" applyFont="1" applyBorder="1" applyAlignment="1">
      <alignment horizontal="center" vertical="center"/>
    </xf>
    <xf numFmtId="0" fontId="39" fillId="0" borderId="31" xfId="21" applyFont="1" applyBorder="1" applyAlignment="1">
      <alignment horizontal="center" vertical="center"/>
    </xf>
    <xf numFmtId="0" fontId="39" fillId="0" borderId="42" xfId="21" applyFont="1" applyBorder="1" applyAlignment="1">
      <alignment horizontal="center" vertical="center"/>
    </xf>
    <xf numFmtId="0" fontId="39" fillId="0" borderId="34" xfId="21" applyFont="1" applyBorder="1" applyAlignment="1">
      <alignment horizontal="center" vertical="center"/>
    </xf>
    <xf numFmtId="179" fontId="39" fillId="6" borderId="0" xfId="22" applyNumberFormat="1" applyFont="1" applyFill="1" applyAlignment="1">
      <alignment horizontal="center" vertical="center" wrapText="1"/>
    </xf>
    <xf numFmtId="179" fontId="39" fillId="0" borderId="0" xfId="22" applyNumberFormat="1" applyFont="1" applyAlignment="1">
      <alignment horizontal="center" vertical="center" wrapText="1"/>
    </xf>
    <xf numFmtId="187" fontId="39" fillId="6" borderId="0" xfId="22" applyNumberFormat="1" applyFont="1" applyFill="1" applyAlignment="1">
      <alignment horizontal="center" vertical="center"/>
    </xf>
    <xf numFmtId="179" fontId="39" fillId="6" borderId="34" xfId="22" applyNumberFormat="1" applyFont="1" applyFill="1" applyBorder="1" applyAlignment="1">
      <alignment horizontal="center" vertical="center" wrapText="1"/>
    </xf>
    <xf numFmtId="187" fontId="39" fillId="6" borderId="188" xfId="22" applyNumberFormat="1" applyFont="1" applyFill="1" applyBorder="1" applyAlignment="1">
      <alignment horizontal="center" vertical="center"/>
    </xf>
    <xf numFmtId="187" fontId="39" fillId="6" borderId="34" xfId="22" applyNumberFormat="1" applyFont="1" applyFill="1" applyBorder="1" applyAlignment="1">
      <alignment horizontal="center" vertical="center"/>
    </xf>
    <xf numFmtId="178" fontId="39" fillId="0" borderId="64" xfId="21" applyNumberFormat="1" applyFont="1" applyBorder="1">
      <alignment vertical="center"/>
    </xf>
    <xf numFmtId="178" fontId="38" fillId="0" borderId="0" xfId="21" applyNumberFormat="1" applyAlignment="1">
      <alignment horizontal="center" vertical="center"/>
    </xf>
    <xf numFmtId="178" fontId="39" fillId="0" borderId="38" xfId="21" applyNumberFormat="1" applyFont="1" applyBorder="1">
      <alignment vertical="center"/>
    </xf>
    <xf numFmtId="191" fontId="39" fillId="0" borderId="0" xfId="21" applyNumberFormat="1" applyFont="1">
      <alignment vertical="center"/>
    </xf>
    <xf numFmtId="178" fontId="39" fillId="0" borderId="37" xfId="21" applyNumberFormat="1" applyFont="1" applyBorder="1">
      <alignment vertical="center"/>
    </xf>
    <xf numFmtId="178" fontId="39" fillId="0" borderId="54" xfId="21" applyNumberFormat="1" applyFont="1" applyBorder="1">
      <alignment vertical="center"/>
    </xf>
    <xf numFmtId="189" fontId="39" fillId="0" borderId="54" xfId="21" applyNumberFormat="1" applyFont="1" applyBorder="1">
      <alignment vertical="center"/>
    </xf>
    <xf numFmtId="178" fontId="39" fillId="0" borderId="40" xfId="21" applyNumberFormat="1" applyFont="1" applyBorder="1">
      <alignment vertical="center"/>
    </xf>
    <xf numFmtId="0" fontId="40" fillId="0" borderId="64" xfId="21" applyFont="1" applyBorder="1">
      <alignment vertical="center"/>
    </xf>
    <xf numFmtId="189" fontId="39" fillId="0" borderId="0" xfId="22" applyNumberFormat="1" applyFont="1">
      <alignment vertical="center"/>
    </xf>
    <xf numFmtId="0" fontId="42" fillId="0" borderId="41" xfId="21" applyFont="1" applyBorder="1" applyAlignment="1" applyProtection="1">
      <alignment horizontal="left" vertical="top" wrapText="1"/>
      <protection locked="0"/>
    </xf>
    <xf numFmtId="178" fontId="38" fillId="0" borderId="0" xfId="23" applyNumberFormat="1" applyAlignment="1">
      <alignment vertical="center"/>
    </xf>
    <xf numFmtId="177" fontId="38" fillId="0" borderId="0" xfId="24" applyNumberFormat="1" applyAlignment="1">
      <alignment horizontal="right" vertical="center"/>
    </xf>
    <xf numFmtId="187" fontId="38" fillId="0" borderId="0" xfId="24" applyNumberFormat="1" applyAlignment="1">
      <alignment horizontal="right" vertical="center"/>
    </xf>
    <xf numFmtId="178" fontId="39" fillId="6" borderId="0" xfId="21" applyNumberFormat="1" applyFont="1" applyFill="1" applyAlignment="1">
      <alignment vertical="center" wrapText="1"/>
    </xf>
    <xf numFmtId="178" fontId="38" fillId="0" borderId="0" xfId="21" applyNumberFormat="1" applyAlignment="1">
      <alignment horizontal="center" vertical="center"/>
    </xf>
    <xf numFmtId="187" fontId="39" fillId="6" borderId="0" xfId="22" applyNumberFormat="1" applyFont="1" applyFill="1" applyAlignment="1">
      <alignment horizontal="center" vertical="center" wrapText="1"/>
    </xf>
    <xf numFmtId="187" fontId="39" fillId="0" borderId="0" xfId="21" applyNumberFormat="1" applyFont="1" applyAlignment="1">
      <alignment horizontal="center" vertical="center"/>
    </xf>
    <xf numFmtId="0" fontId="44" fillId="0" borderId="0" xfId="25" applyFont="1">
      <alignment vertical="center"/>
    </xf>
    <xf numFmtId="180" fontId="39" fillId="0" borderId="0" xfId="21" applyNumberFormat="1" applyFont="1">
      <alignment vertical="center"/>
    </xf>
  </cellXfs>
  <cellStyles count="26">
    <cellStyle name="標準" xfId="0" builtinId="0"/>
    <cellStyle name="標準 2" xfId="6" xr:uid="{00000000-0005-0000-0000-000001000000}"/>
    <cellStyle name="標準 2 2" xfId="7" xr:uid="{00000000-0005-0000-0000-000002000000}"/>
    <cellStyle name="標準 2 3" xfId="10" xr:uid="{00000000-0005-0000-0000-000003000000}"/>
    <cellStyle name="標準 2 4" xfId="20" xr:uid="{FDF6DE81-FCE4-4DA6-989D-D9142A3BAFA3}"/>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5" xr:uid="{72144F7F-40F4-4784-A56F-0EA8EB076B82}"/>
    <cellStyle name="標準_【レイアウト】（県）資料３（Ｐ２）　歳出比較分析表" xfId="16" xr:uid="{00000000-0005-0000-0000-00000D000000}"/>
    <cellStyle name="標準_【レイアウト】（県）資料３（Ｐ２）　歳出比較分析表 2" xfId="21" xr:uid="{F80CB372-7910-4FFB-835A-22EEC6B8B074}"/>
    <cellStyle name="標準_【レイアウト】（市）資料３（Ｐ２）　歳出比較分析表" xfId="17" xr:uid="{00000000-0005-0000-0000-00000E000000}"/>
    <cellStyle name="標準_【レイアウト】（市）資料３（Ｐ２）　歳出比較分析表 2" xfId="22" xr:uid="{5A98C9D7-ABFB-4175-93F6-6B0D85390970}"/>
    <cellStyle name="標準_APAHO251300" xfId="18" xr:uid="{00000000-0005-0000-0000-00000F000000}"/>
    <cellStyle name="標準_APAHO251300 2" xfId="23" xr:uid="{70BE66BE-3EAC-4836-ACAE-8C984BDBB514}"/>
    <cellStyle name="標準_APAHO252300" xfId="19" xr:uid="{00000000-0005-0000-0000-000010000000}"/>
    <cellStyle name="標準_APAHO252300 2" xfId="24" xr:uid="{B01CD194-408B-4F25-ABFF-4B4C253C44CE}"/>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44504</c:v>
                </c:pt>
                <c:pt idx="2">
                  <c:v>47820</c:v>
                </c:pt>
                <c:pt idx="3">
                  <c:v>41934</c:v>
                </c:pt>
                <c:pt idx="4">
                  <c:v>45588</c:v>
                </c:pt>
              </c:numCache>
            </c:numRef>
          </c:val>
          <c:smooth val="0"/>
          <c:extLst>
            <c:ext xmlns:c16="http://schemas.microsoft.com/office/drawing/2014/chart" uri="{C3380CC4-5D6E-409C-BE32-E72D297353CC}">
              <c16:uniqueId val="{00000000-7EC6-4E4D-AF8E-B88A8A6EF2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50590</c:v>
                </c:pt>
                <c:pt idx="1">
                  <c:v>57108</c:v>
                </c:pt>
                <c:pt idx="2">
                  <c:v>76861</c:v>
                </c:pt>
                <c:pt idx="3">
                  <c:v>108626</c:v>
                </c:pt>
                <c:pt idx="4">
                  <c:v>85962</c:v>
                </c:pt>
              </c:numCache>
            </c:numRef>
          </c:val>
          <c:smooth val="0"/>
          <c:extLst>
            <c:ext xmlns:c16="http://schemas.microsoft.com/office/drawing/2014/chart" uri="{C3380CC4-5D6E-409C-BE32-E72D297353CC}">
              <c16:uniqueId val="{00000001-7EC6-4E4D-AF8E-B88A8A6EF21A}"/>
            </c:ext>
          </c:extLst>
        </c:ser>
        <c:dLbls>
          <c:showLegendKey val="0"/>
          <c:showVal val="0"/>
          <c:showCatName val="0"/>
          <c:showSerName val="0"/>
          <c:showPercent val="0"/>
          <c:showBubbleSize val="0"/>
        </c:dLbls>
        <c:marker val="1"/>
        <c:smooth val="0"/>
        <c:axId val="379839368"/>
        <c:axId val="379837800"/>
      </c:lineChart>
      <c:catAx>
        <c:axId val="379839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837800"/>
        <c:crosses val="autoZero"/>
        <c:auto val="1"/>
        <c:lblAlgn val="ctr"/>
        <c:lblOffset val="100"/>
        <c:tickLblSkip val="1"/>
        <c:tickMarkSkip val="1"/>
        <c:noMultiLvlLbl val="0"/>
      </c:catAx>
      <c:valAx>
        <c:axId val="3798378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9839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8.57</c:v>
                </c:pt>
                <c:pt idx="1">
                  <c:v>6.95</c:v>
                </c:pt>
                <c:pt idx="2">
                  <c:v>6.26</c:v>
                </c:pt>
                <c:pt idx="3">
                  <c:v>5.62</c:v>
                </c:pt>
                <c:pt idx="4">
                  <c:v>2.5299999999999998</c:v>
                </c:pt>
              </c:numCache>
            </c:numRef>
          </c:val>
          <c:extLst>
            <c:ext xmlns:c16="http://schemas.microsoft.com/office/drawing/2014/chart" uri="{C3380CC4-5D6E-409C-BE32-E72D297353CC}">
              <c16:uniqueId val="{00000000-0B53-43A2-BCAE-7D8768E5AC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16.489999999999998</c:v>
                </c:pt>
                <c:pt idx="1">
                  <c:v>16.05</c:v>
                </c:pt>
                <c:pt idx="2">
                  <c:v>14.05</c:v>
                </c:pt>
                <c:pt idx="3">
                  <c:v>12.51</c:v>
                </c:pt>
                <c:pt idx="4">
                  <c:v>13.47</c:v>
                </c:pt>
              </c:numCache>
            </c:numRef>
          </c:val>
          <c:extLst>
            <c:ext xmlns:c16="http://schemas.microsoft.com/office/drawing/2014/chart" uri="{C3380CC4-5D6E-409C-BE32-E72D297353CC}">
              <c16:uniqueId val="{00000001-0B53-43A2-BCAE-7D8768E5ACA8}"/>
            </c:ext>
          </c:extLst>
        </c:ser>
        <c:dLbls>
          <c:showLegendKey val="0"/>
          <c:showVal val="0"/>
          <c:showCatName val="0"/>
          <c:showSerName val="0"/>
          <c:showPercent val="0"/>
          <c:showBubbleSize val="0"/>
        </c:dLbls>
        <c:gapWidth val="250"/>
        <c:overlap val="100"/>
        <c:axId val="379838192"/>
        <c:axId val="379833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0.84</c:v>
                </c:pt>
                <c:pt idx="1">
                  <c:v>-1.84</c:v>
                </c:pt>
                <c:pt idx="2">
                  <c:v>-2.42</c:v>
                </c:pt>
                <c:pt idx="3">
                  <c:v>-2.02</c:v>
                </c:pt>
                <c:pt idx="4">
                  <c:v>-1.72</c:v>
                </c:pt>
              </c:numCache>
            </c:numRef>
          </c:val>
          <c:smooth val="0"/>
          <c:extLst>
            <c:ext xmlns:c16="http://schemas.microsoft.com/office/drawing/2014/chart" uri="{C3380CC4-5D6E-409C-BE32-E72D297353CC}">
              <c16:uniqueId val="{00000002-0B53-43A2-BCAE-7D8768E5ACA8}"/>
            </c:ext>
          </c:extLst>
        </c:ser>
        <c:dLbls>
          <c:showLegendKey val="0"/>
          <c:showVal val="0"/>
          <c:showCatName val="0"/>
          <c:showSerName val="0"/>
          <c:showPercent val="0"/>
          <c:showBubbleSize val="0"/>
        </c:dLbls>
        <c:marker val="1"/>
        <c:smooth val="0"/>
        <c:axId val="379838192"/>
        <c:axId val="379833096"/>
      </c:lineChart>
      <c:catAx>
        <c:axId val="37983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9833096"/>
        <c:crosses val="autoZero"/>
        <c:auto val="1"/>
        <c:lblAlgn val="ctr"/>
        <c:lblOffset val="100"/>
        <c:tickLblSkip val="1"/>
        <c:tickMarkSkip val="1"/>
        <c:noMultiLvlLbl val="0"/>
      </c:catAx>
      <c:valAx>
        <c:axId val="379833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83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0.19</c:v>
                </c:pt>
                <c:pt idx="2">
                  <c:v>#N/A</c:v>
                </c:pt>
                <c:pt idx="3">
                  <c:v>0.22</c:v>
                </c:pt>
                <c:pt idx="4">
                  <c:v>#N/A</c:v>
                </c:pt>
                <c:pt idx="5">
                  <c:v>0.15</c:v>
                </c:pt>
                <c:pt idx="6">
                  <c:v>#N/A</c:v>
                </c:pt>
                <c:pt idx="7">
                  <c:v>0.27</c:v>
                </c:pt>
                <c:pt idx="8">
                  <c:v>#N/A</c:v>
                </c:pt>
                <c:pt idx="9">
                  <c:v>0.19</c:v>
                </c:pt>
              </c:numCache>
            </c:numRef>
          </c:val>
          <c:extLst>
            <c:ext xmlns:c16="http://schemas.microsoft.com/office/drawing/2014/chart" uri="{C3380CC4-5D6E-409C-BE32-E72D297353CC}">
              <c16:uniqueId val="{00000000-9EE0-4CB1-8B9E-0147E82F39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E0-4CB1-8B9E-0147E82F3953}"/>
            </c:ext>
          </c:extLst>
        </c:ser>
        <c:ser>
          <c:idx val="2"/>
          <c:order val="2"/>
          <c:tx>
            <c:strRef>
              <c:f>データシート!$A$29</c:f>
              <c:strCache>
                <c:ptCount val="1"/>
                <c:pt idx="0">
                  <c:v>大村市病院事業会計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0.17</c:v>
                </c:pt>
                <c:pt idx="2">
                  <c:v>#N/A</c:v>
                </c:pt>
                <c:pt idx="3">
                  <c:v>0.2</c:v>
                </c:pt>
                <c:pt idx="4">
                  <c:v>#N/A</c:v>
                </c:pt>
                <c:pt idx="5">
                  <c:v>0.2</c:v>
                </c:pt>
                <c:pt idx="6">
                  <c:v>#N/A</c:v>
                </c:pt>
                <c:pt idx="7">
                  <c:v>0.2</c:v>
                </c:pt>
                <c:pt idx="8">
                  <c:v>#N/A</c:v>
                </c:pt>
                <c:pt idx="9">
                  <c:v>0.2</c:v>
                </c:pt>
              </c:numCache>
            </c:numRef>
          </c:val>
          <c:extLst>
            <c:ext xmlns:c16="http://schemas.microsoft.com/office/drawing/2014/chart" uri="{C3380CC4-5D6E-409C-BE32-E72D297353CC}">
              <c16:uniqueId val="{00000002-9EE0-4CB1-8B9E-0147E82F3953}"/>
            </c:ext>
          </c:extLst>
        </c:ser>
        <c:ser>
          <c:idx val="3"/>
          <c:order val="3"/>
          <c:tx>
            <c:strRef>
              <c:f>データシート!$A$30</c:f>
              <c:strCache>
                <c:ptCount val="1"/>
                <c:pt idx="0">
                  <c:v>大村市介護保険事業特別会計（保険事業勘定）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c:v>
                </c:pt>
                <c:pt idx="2">
                  <c:v>#N/A</c:v>
                </c:pt>
                <c:pt idx="3">
                  <c:v>0.6</c:v>
                </c:pt>
                <c:pt idx="4">
                  <c:v>#N/A</c:v>
                </c:pt>
                <c:pt idx="5">
                  <c:v>0.43</c:v>
                </c:pt>
                <c:pt idx="6">
                  <c:v>#N/A</c:v>
                </c:pt>
                <c:pt idx="7">
                  <c:v>0.48</c:v>
                </c:pt>
                <c:pt idx="8">
                  <c:v>#N/A</c:v>
                </c:pt>
                <c:pt idx="9">
                  <c:v>0.36</c:v>
                </c:pt>
              </c:numCache>
            </c:numRef>
          </c:val>
          <c:extLst>
            <c:ext xmlns:c16="http://schemas.microsoft.com/office/drawing/2014/chart" uri="{C3380CC4-5D6E-409C-BE32-E72D297353CC}">
              <c16:uniqueId val="{00000003-9EE0-4CB1-8B9E-0147E82F3953}"/>
            </c:ext>
          </c:extLst>
        </c:ser>
        <c:ser>
          <c:idx val="4"/>
          <c:order val="4"/>
          <c:tx>
            <c:strRef>
              <c:f>データシート!$A$31</c:f>
              <c:strCache>
                <c:ptCount val="1"/>
                <c:pt idx="0">
                  <c:v>大村市国民健康保険事業特別会計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0.56000000000000005</c:v>
                </c:pt>
                <c:pt idx="2">
                  <c:v>#N/A</c:v>
                </c:pt>
                <c:pt idx="3">
                  <c:v>0.31</c:v>
                </c:pt>
                <c:pt idx="4">
                  <c:v>#N/A</c:v>
                </c:pt>
                <c:pt idx="5">
                  <c:v>1.69</c:v>
                </c:pt>
                <c:pt idx="6">
                  <c:v>#N/A</c:v>
                </c:pt>
                <c:pt idx="7">
                  <c:v>1.1399999999999999</c:v>
                </c:pt>
                <c:pt idx="8">
                  <c:v>#N/A</c:v>
                </c:pt>
                <c:pt idx="9">
                  <c:v>0.65</c:v>
                </c:pt>
              </c:numCache>
            </c:numRef>
          </c:val>
          <c:extLst>
            <c:ext xmlns:c16="http://schemas.microsoft.com/office/drawing/2014/chart" uri="{C3380CC4-5D6E-409C-BE32-E72D297353CC}">
              <c16:uniqueId val="{00000004-9EE0-4CB1-8B9E-0147E82F395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8.57</c:v>
                </c:pt>
                <c:pt idx="2">
                  <c:v>#N/A</c:v>
                </c:pt>
                <c:pt idx="3">
                  <c:v>6.94</c:v>
                </c:pt>
                <c:pt idx="4">
                  <c:v>#N/A</c:v>
                </c:pt>
                <c:pt idx="5">
                  <c:v>6.25</c:v>
                </c:pt>
                <c:pt idx="6">
                  <c:v>#N/A</c:v>
                </c:pt>
                <c:pt idx="7">
                  <c:v>5.62</c:v>
                </c:pt>
                <c:pt idx="8">
                  <c:v>#N/A</c:v>
                </c:pt>
                <c:pt idx="9">
                  <c:v>2.52</c:v>
                </c:pt>
              </c:numCache>
            </c:numRef>
          </c:val>
          <c:extLst>
            <c:ext xmlns:c16="http://schemas.microsoft.com/office/drawing/2014/chart" uri="{C3380CC4-5D6E-409C-BE32-E72D297353CC}">
              <c16:uniqueId val="{00000005-9EE0-4CB1-8B9E-0147E82F3953}"/>
            </c:ext>
          </c:extLst>
        </c:ser>
        <c:ser>
          <c:idx val="6"/>
          <c:order val="6"/>
          <c:tx>
            <c:strRef>
              <c:f>データシート!$A$33</c:f>
              <c:strCache>
                <c:ptCount val="1"/>
                <c:pt idx="0">
                  <c:v>大村市工業用水道事業会計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2.77</c:v>
                </c:pt>
                <c:pt idx="2">
                  <c:v>#N/A</c:v>
                </c:pt>
                <c:pt idx="3">
                  <c:v>2.91</c:v>
                </c:pt>
                <c:pt idx="4">
                  <c:v>#N/A</c:v>
                </c:pt>
                <c:pt idx="5">
                  <c:v>2.78</c:v>
                </c:pt>
                <c:pt idx="6">
                  <c:v>#N/A</c:v>
                </c:pt>
                <c:pt idx="7">
                  <c:v>2.66</c:v>
                </c:pt>
                <c:pt idx="8">
                  <c:v>#N/A</c:v>
                </c:pt>
                <c:pt idx="9">
                  <c:v>2.68</c:v>
                </c:pt>
              </c:numCache>
            </c:numRef>
          </c:val>
          <c:extLst>
            <c:ext xmlns:c16="http://schemas.microsoft.com/office/drawing/2014/chart" uri="{C3380CC4-5D6E-409C-BE32-E72D297353CC}">
              <c16:uniqueId val="{00000006-9EE0-4CB1-8B9E-0147E82F3953}"/>
            </c:ext>
          </c:extLst>
        </c:ser>
        <c:ser>
          <c:idx val="7"/>
          <c:order val="7"/>
          <c:tx>
            <c:strRef>
              <c:f>データシート!$A$34</c:f>
              <c:strCache>
                <c:ptCount val="1"/>
                <c:pt idx="0">
                  <c:v>大村市水道事業会計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4.57</c:v>
                </c:pt>
                <c:pt idx="2">
                  <c:v>#N/A</c:v>
                </c:pt>
                <c:pt idx="3">
                  <c:v>5.6</c:v>
                </c:pt>
                <c:pt idx="4">
                  <c:v>#N/A</c:v>
                </c:pt>
                <c:pt idx="5">
                  <c:v>6.06</c:v>
                </c:pt>
                <c:pt idx="6">
                  <c:v>#N/A</c:v>
                </c:pt>
                <c:pt idx="7">
                  <c:v>4.84</c:v>
                </c:pt>
                <c:pt idx="8">
                  <c:v>#N/A</c:v>
                </c:pt>
                <c:pt idx="9">
                  <c:v>5.87</c:v>
                </c:pt>
              </c:numCache>
            </c:numRef>
          </c:val>
          <c:extLst>
            <c:ext xmlns:c16="http://schemas.microsoft.com/office/drawing/2014/chart" uri="{C3380CC4-5D6E-409C-BE32-E72D297353CC}">
              <c16:uniqueId val="{00000007-9EE0-4CB1-8B9E-0147E82F3953}"/>
            </c:ext>
          </c:extLst>
        </c:ser>
        <c:ser>
          <c:idx val="8"/>
          <c:order val="8"/>
          <c:tx>
            <c:strRef>
              <c:f>データシート!$A$35</c:f>
              <c:strCache>
                <c:ptCount val="1"/>
                <c:pt idx="0">
                  <c:v>大村市下水道事業会計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2.66</c:v>
                </c:pt>
                <c:pt idx="2">
                  <c:v>#N/A</c:v>
                </c:pt>
                <c:pt idx="3">
                  <c:v>4.97</c:v>
                </c:pt>
                <c:pt idx="4">
                  <c:v>#N/A</c:v>
                </c:pt>
                <c:pt idx="5">
                  <c:v>6.87</c:v>
                </c:pt>
                <c:pt idx="6">
                  <c:v>#N/A</c:v>
                </c:pt>
                <c:pt idx="7">
                  <c:v>7.04</c:v>
                </c:pt>
                <c:pt idx="8">
                  <c:v>#N/A</c:v>
                </c:pt>
                <c:pt idx="9">
                  <c:v>8.51</c:v>
                </c:pt>
              </c:numCache>
            </c:numRef>
          </c:val>
          <c:extLst>
            <c:ext xmlns:c16="http://schemas.microsoft.com/office/drawing/2014/chart" uri="{C3380CC4-5D6E-409C-BE32-E72D297353CC}">
              <c16:uniqueId val="{00000008-9EE0-4CB1-8B9E-0147E82F3953}"/>
            </c:ext>
          </c:extLst>
        </c:ser>
        <c:ser>
          <c:idx val="9"/>
          <c:order val="9"/>
          <c:tx>
            <c:strRef>
              <c:f>データシート!$A$36</c:f>
              <c:strCache>
                <c:ptCount val="1"/>
                <c:pt idx="0">
                  <c:v>大村市モーターボート競走事業会計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18.28</c:v>
                </c:pt>
                <c:pt idx="2">
                  <c:v>#N/A</c:v>
                </c:pt>
                <c:pt idx="3">
                  <c:v>30.32</c:v>
                </c:pt>
                <c:pt idx="4">
                  <c:v>#N/A</c:v>
                </c:pt>
                <c:pt idx="5">
                  <c:v>41.84</c:v>
                </c:pt>
                <c:pt idx="6">
                  <c:v>#N/A</c:v>
                </c:pt>
                <c:pt idx="7">
                  <c:v>52.31</c:v>
                </c:pt>
                <c:pt idx="8">
                  <c:v>#N/A</c:v>
                </c:pt>
                <c:pt idx="9">
                  <c:v>73.349999999999994</c:v>
                </c:pt>
              </c:numCache>
            </c:numRef>
          </c:val>
          <c:extLst>
            <c:ext xmlns:c16="http://schemas.microsoft.com/office/drawing/2014/chart" uri="{C3380CC4-5D6E-409C-BE32-E72D297353CC}">
              <c16:uniqueId val="{00000009-9EE0-4CB1-8B9E-0147E82F3953}"/>
            </c:ext>
          </c:extLst>
        </c:ser>
        <c:dLbls>
          <c:showLegendKey val="0"/>
          <c:showVal val="0"/>
          <c:showCatName val="0"/>
          <c:showSerName val="0"/>
          <c:showPercent val="0"/>
          <c:showBubbleSize val="0"/>
        </c:dLbls>
        <c:gapWidth val="150"/>
        <c:overlap val="100"/>
        <c:axId val="379834272"/>
        <c:axId val="426796496"/>
      </c:barChart>
      <c:catAx>
        <c:axId val="37983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796496"/>
        <c:crosses val="autoZero"/>
        <c:auto val="1"/>
        <c:lblAlgn val="ctr"/>
        <c:lblOffset val="100"/>
        <c:tickLblSkip val="1"/>
        <c:tickMarkSkip val="1"/>
        <c:noMultiLvlLbl val="0"/>
      </c:catAx>
      <c:valAx>
        <c:axId val="42679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83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3452</c:v>
                </c:pt>
                <c:pt idx="5">
                  <c:v>3494</c:v>
                </c:pt>
                <c:pt idx="8">
                  <c:v>3408</c:v>
                </c:pt>
                <c:pt idx="11">
                  <c:v>3337</c:v>
                </c:pt>
                <c:pt idx="14">
                  <c:v>3143</c:v>
                </c:pt>
              </c:numCache>
            </c:numRef>
          </c:val>
          <c:extLst>
            <c:ext xmlns:c16="http://schemas.microsoft.com/office/drawing/2014/chart" uri="{C3380CC4-5D6E-409C-BE32-E72D297353CC}">
              <c16:uniqueId val="{00000000-8FBC-4B11-BA01-E6FF9E73E9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8FBC-4B11-BA01-E6FF9E73E9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171</c:v>
                </c:pt>
                <c:pt idx="3">
                  <c:v>170</c:v>
                </c:pt>
                <c:pt idx="6">
                  <c:v>17</c:v>
                </c:pt>
                <c:pt idx="9">
                  <c:v>17</c:v>
                </c:pt>
                <c:pt idx="12">
                  <c:v>17</c:v>
                </c:pt>
              </c:numCache>
            </c:numRef>
          </c:val>
          <c:extLst>
            <c:ext xmlns:c16="http://schemas.microsoft.com/office/drawing/2014/chart" uri="{C3380CC4-5D6E-409C-BE32-E72D297353CC}">
              <c16:uniqueId val="{00000002-8FBC-4B11-BA01-E6FF9E73E9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101</c:v>
                </c:pt>
                <c:pt idx="3">
                  <c:v>135</c:v>
                </c:pt>
                <c:pt idx="6">
                  <c:v>153</c:v>
                </c:pt>
                <c:pt idx="9">
                  <c:v>158</c:v>
                </c:pt>
                <c:pt idx="12">
                  <c:v>160</c:v>
                </c:pt>
              </c:numCache>
            </c:numRef>
          </c:val>
          <c:extLst>
            <c:ext xmlns:c16="http://schemas.microsoft.com/office/drawing/2014/chart" uri="{C3380CC4-5D6E-409C-BE32-E72D297353CC}">
              <c16:uniqueId val="{00000003-8FBC-4B11-BA01-E6FF9E73E9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1672</c:v>
                </c:pt>
                <c:pt idx="3">
                  <c:v>1401</c:v>
                </c:pt>
                <c:pt idx="6">
                  <c:v>1686</c:v>
                </c:pt>
                <c:pt idx="9">
                  <c:v>1718</c:v>
                </c:pt>
                <c:pt idx="12">
                  <c:v>1689</c:v>
                </c:pt>
              </c:numCache>
            </c:numRef>
          </c:val>
          <c:extLst>
            <c:ext xmlns:c16="http://schemas.microsoft.com/office/drawing/2014/chart" uri="{C3380CC4-5D6E-409C-BE32-E72D297353CC}">
              <c16:uniqueId val="{00000004-8FBC-4B11-BA01-E6FF9E73E9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BC-4B11-BA01-E6FF9E73E9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BC-4B11-BA01-E6FF9E73E9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2720</c:v>
                </c:pt>
                <c:pt idx="3">
                  <c:v>2725</c:v>
                </c:pt>
                <c:pt idx="6">
                  <c:v>2761</c:v>
                </c:pt>
                <c:pt idx="9">
                  <c:v>3034</c:v>
                </c:pt>
                <c:pt idx="12">
                  <c:v>2979</c:v>
                </c:pt>
              </c:numCache>
            </c:numRef>
          </c:val>
          <c:extLst>
            <c:ext xmlns:c16="http://schemas.microsoft.com/office/drawing/2014/chart" uri="{C3380CC4-5D6E-409C-BE32-E72D297353CC}">
              <c16:uniqueId val="{00000007-8FBC-4B11-BA01-E6FF9E73E9DF}"/>
            </c:ext>
          </c:extLst>
        </c:ser>
        <c:dLbls>
          <c:showLegendKey val="0"/>
          <c:showVal val="0"/>
          <c:showCatName val="0"/>
          <c:showSerName val="0"/>
          <c:showPercent val="0"/>
          <c:showBubbleSize val="0"/>
        </c:dLbls>
        <c:gapWidth val="100"/>
        <c:overlap val="100"/>
        <c:axId val="426791792"/>
        <c:axId val="426795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1213</c:v>
                </c:pt>
                <c:pt idx="2">
                  <c:v>#N/A</c:v>
                </c:pt>
                <c:pt idx="3">
                  <c:v>#N/A</c:v>
                </c:pt>
                <c:pt idx="4">
                  <c:v>938</c:v>
                </c:pt>
                <c:pt idx="5">
                  <c:v>#N/A</c:v>
                </c:pt>
                <c:pt idx="6">
                  <c:v>#N/A</c:v>
                </c:pt>
                <c:pt idx="7">
                  <c:v>1210</c:v>
                </c:pt>
                <c:pt idx="8">
                  <c:v>#N/A</c:v>
                </c:pt>
                <c:pt idx="9">
                  <c:v>#N/A</c:v>
                </c:pt>
                <c:pt idx="10">
                  <c:v>1591</c:v>
                </c:pt>
                <c:pt idx="11">
                  <c:v>#N/A</c:v>
                </c:pt>
                <c:pt idx="12">
                  <c:v>#N/A</c:v>
                </c:pt>
                <c:pt idx="13">
                  <c:v>1703</c:v>
                </c:pt>
                <c:pt idx="14">
                  <c:v>#N/A</c:v>
                </c:pt>
              </c:numCache>
            </c:numRef>
          </c:val>
          <c:smooth val="0"/>
          <c:extLst>
            <c:ext xmlns:c16="http://schemas.microsoft.com/office/drawing/2014/chart" uri="{C3380CC4-5D6E-409C-BE32-E72D297353CC}">
              <c16:uniqueId val="{00000008-8FBC-4B11-BA01-E6FF9E73E9DF}"/>
            </c:ext>
          </c:extLst>
        </c:ser>
        <c:dLbls>
          <c:showLegendKey val="0"/>
          <c:showVal val="0"/>
          <c:showCatName val="0"/>
          <c:showSerName val="0"/>
          <c:showPercent val="0"/>
          <c:showBubbleSize val="0"/>
        </c:dLbls>
        <c:marker val="1"/>
        <c:smooth val="0"/>
        <c:axId val="426791792"/>
        <c:axId val="426795320"/>
      </c:lineChart>
      <c:catAx>
        <c:axId val="42679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795320"/>
        <c:crosses val="autoZero"/>
        <c:auto val="1"/>
        <c:lblAlgn val="ctr"/>
        <c:lblOffset val="100"/>
        <c:tickLblSkip val="1"/>
        <c:tickMarkSkip val="1"/>
        <c:noMultiLvlLbl val="0"/>
      </c:catAx>
      <c:valAx>
        <c:axId val="426795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79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31499</c:v>
                </c:pt>
                <c:pt idx="5">
                  <c:v>32923</c:v>
                </c:pt>
                <c:pt idx="8">
                  <c:v>33084</c:v>
                </c:pt>
                <c:pt idx="11">
                  <c:v>33379</c:v>
                </c:pt>
                <c:pt idx="14">
                  <c:v>33072</c:v>
                </c:pt>
              </c:numCache>
            </c:numRef>
          </c:val>
          <c:extLst>
            <c:ext xmlns:c16="http://schemas.microsoft.com/office/drawing/2014/chart" uri="{C3380CC4-5D6E-409C-BE32-E72D297353CC}">
              <c16:uniqueId val="{00000000-3A62-4B16-A0D9-420A836EC7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8808</c:v>
                </c:pt>
                <c:pt idx="5">
                  <c:v>9826</c:v>
                </c:pt>
                <c:pt idx="8">
                  <c:v>9873</c:v>
                </c:pt>
                <c:pt idx="11">
                  <c:v>10948</c:v>
                </c:pt>
                <c:pt idx="14">
                  <c:v>9728</c:v>
                </c:pt>
              </c:numCache>
            </c:numRef>
          </c:val>
          <c:extLst>
            <c:ext xmlns:c16="http://schemas.microsoft.com/office/drawing/2014/chart" uri="{C3380CC4-5D6E-409C-BE32-E72D297353CC}">
              <c16:uniqueId val="{00000001-3A62-4B16-A0D9-420A836EC7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8547</c:v>
                </c:pt>
                <c:pt idx="5">
                  <c:v>9132</c:v>
                </c:pt>
                <c:pt idx="8">
                  <c:v>9681</c:v>
                </c:pt>
                <c:pt idx="11">
                  <c:v>9902</c:v>
                </c:pt>
                <c:pt idx="14">
                  <c:v>13265</c:v>
                </c:pt>
              </c:numCache>
            </c:numRef>
          </c:val>
          <c:extLst>
            <c:ext xmlns:c16="http://schemas.microsoft.com/office/drawing/2014/chart" uri="{C3380CC4-5D6E-409C-BE32-E72D297353CC}">
              <c16:uniqueId val="{00000002-3A62-4B16-A0D9-420A836EC7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62-4B16-A0D9-420A836EC7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62-4B16-A0D9-420A836EC7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1050</c:v>
                </c:pt>
                <c:pt idx="3">
                  <c:v>794</c:v>
                </c:pt>
                <c:pt idx="6">
                  <c:v>1124</c:v>
                </c:pt>
                <c:pt idx="9">
                  <c:v>591</c:v>
                </c:pt>
                <c:pt idx="12">
                  <c:v>371</c:v>
                </c:pt>
              </c:numCache>
            </c:numRef>
          </c:val>
          <c:extLst>
            <c:ext xmlns:c16="http://schemas.microsoft.com/office/drawing/2014/chart" uri="{C3380CC4-5D6E-409C-BE32-E72D297353CC}">
              <c16:uniqueId val="{00000005-3A62-4B16-A0D9-420A836EC7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3517</c:v>
                </c:pt>
                <c:pt idx="3">
                  <c:v>3516</c:v>
                </c:pt>
                <c:pt idx="6">
                  <c:v>3309</c:v>
                </c:pt>
                <c:pt idx="9">
                  <c:v>3053</c:v>
                </c:pt>
                <c:pt idx="12">
                  <c:v>2908</c:v>
                </c:pt>
              </c:numCache>
            </c:numRef>
          </c:val>
          <c:extLst>
            <c:ext xmlns:c16="http://schemas.microsoft.com/office/drawing/2014/chart" uri="{C3380CC4-5D6E-409C-BE32-E72D297353CC}">
              <c16:uniqueId val="{00000006-3A62-4B16-A0D9-420A836EC7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1302</c:v>
                </c:pt>
                <c:pt idx="3">
                  <c:v>1202</c:v>
                </c:pt>
                <c:pt idx="6">
                  <c:v>1087</c:v>
                </c:pt>
                <c:pt idx="9">
                  <c:v>959</c:v>
                </c:pt>
                <c:pt idx="12">
                  <c:v>813</c:v>
                </c:pt>
              </c:numCache>
            </c:numRef>
          </c:val>
          <c:extLst>
            <c:ext xmlns:c16="http://schemas.microsoft.com/office/drawing/2014/chart" uri="{C3380CC4-5D6E-409C-BE32-E72D297353CC}">
              <c16:uniqueId val="{00000007-3A62-4B16-A0D9-420A836EC7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15038</c:v>
                </c:pt>
                <c:pt idx="3">
                  <c:v>20947</c:v>
                </c:pt>
                <c:pt idx="6">
                  <c:v>20113</c:v>
                </c:pt>
                <c:pt idx="9">
                  <c:v>19805</c:v>
                </c:pt>
                <c:pt idx="12">
                  <c:v>18866</c:v>
                </c:pt>
              </c:numCache>
            </c:numRef>
          </c:val>
          <c:extLst>
            <c:ext xmlns:c16="http://schemas.microsoft.com/office/drawing/2014/chart" uri="{C3380CC4-5D6E-409C-BE32-E72D297353CC}">
              <c16:uniqueId val="{00000008-3A62-4B16-A0D9-420A836EC7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384</c:v>
                </c:pt>
                <c:pt idx="3">
                  <c:v>211</c:v>
                </c:pt>
                <c:pt idx="6">
                  <c:v>98</c:v>
                </c:pt>
                <c:pt idx="9">
                  <c:v>78</c:v>
                </c:pt>
                <c:pt idx="12">
                  <c:v>59</c:v>
                </c:pt>
              </c:numCache>
            </c:numRef>
          </c:val>
          <c:extLst>
            <c:ext xmlns:c16="http://schemas.microsoft.com/office/drawing/2014/chart" uri="{C3380CC4-5D6E-409C-BE32-E72D297353CC}">
              <c16:uniqueId val="{00000009-3A62-4B16-A0D9-420A836EC7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33988</c:v>
                </c:pt>
                <c:pt idx="3">
                  <c:v>35328</c:v>
                </c:pt>
                <c:pt idx="6">
                  <c:v>36894</c:v>
                </c:pt>
                <c:pt idx="9">
                  <c:v>40647</c:v>
                </c:pt>
                <c:pt idx="12">
                  <c:v>42068</c:v>
                </c:pt>
              </c:numCache>
            </c:numRef>
          </c:val>
          <c:extLst>
            <c:ext xmlns:c16="http://schemas.microsoft.com/office/drawing/2014/chart" uri="{C3380CC4-5D6E-409C-BE32-E72D297353CC}">
              <c16:uniqueId val="{0000000A-3A62-4B16-A0D9-420A836EC724}"/>
            </c:ext>
          </c:extLst>
        </c:ser>
        <c:dLbls>
          <c:showLegendKey val="0"/>
          <c:showVal val="0"/>
          <c:showCatName val="0"/>
          <c:showSerName val="0"/>
          <c:showPercent val="0"/>
          <c:showBubbleSize val="0"/>
        </c:dLbls>
        <c:gapWidth val="100"/>
        <c:overlap val="100"/>
        <c:axId val="426795712"/>
        <c:axId val="426792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6424</c:v>
                </c:pt>
                <c:pt idx="2">
                  <c:v>#N/A</c:v>
                </c:pt>
                <c:pt idx="3">
                  <c:v>#N/A</c:v>
                </c:pt>
                <c:pt idx="4">
                  <c:v>10117</c:v>
                </c:pt>
                <c:pt idx="5">
                  <c:v>#N/A</c:v>
                </c:pt>
                <c:pt idx="6">
                  <c:v>#N/A</c:v>
                </c:pt>
                <c:pt idx="7">
                  <c:v>9985</c:v>
                </c:pt>
                <c:pt idx="8">
                  <c:v>#N/A</c:v>
                </c:pt>
                <c:pt idx="9">
                  <c:v>#N/A</c:v>
                </c:pt>
                <c:pt idx="10">
                  <c:v>10905</c:v>
                </c:pt>
                <c:pt idx="11">
                  <c:v>#N/A</c:v>
                </c:pt>
                <c:pt idx="12">
                  <c:v>#N/A</c:v>
                </c:pt>
                <c:pt idx="13">
                  <c:v>9021</c:v>
                </c:pt>
                <c:pt idx="14">
                  <c:v>#N/A</c:v>
                </c:pt>
              </c:numCache>
            </c:numRef>
          </c:val>
          <c:smooth val="0"/>
          <c:extLst>
            <c:ext xmlns:c16="http://schemas.microsoft.com/office/drawing/2014/chart" uri="{C3380CC4-5D6E-409C-BE32-E72D297353CC}">
              <c16:uniqueId val="{0000000B-3A62-4B16-A0D9-420A836EC724}"/>
            </c:ext>
          </c:extLst>
        </c:ser>
        <c:dLbls>
          <c:showLegendKey val="0"/>
          <c:showVal val="0"/>
          <c:showCatName val="0"/>
          <c:showSerName val="0"/>
          <c:showPercent val="0"/>
          <c:showBubbleSize val="0"/>
        </c:dLbls>
        <c:marker val="1"/>
        <c:smooth val="0"/>
        <c:axId val="426795712"/>
        <c:axId val="426792968"/>
      </c:lineChart>
      <c:catAx>
        <c:axId val="42679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792968"/>
        <c:crosses val="autoZero"/>
        <c:auto val="1"/>
        <c:lblAlgn val="ctr"/>
        <c:lblOffset val="100"/>
        <c:tickLblSkip val="1"/>
        <c:tickMarkSkip val="1"/>
        <c:noMultiLvlLbl val="0"/>
      </c:catAx>
      <c:valAx>
        <c:axId val="426792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79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2715</c:v>
                </c:pt>
                <c:pt idx="1">
                  <c:v>2436</c:v>
                </c:pt>
                <c:pt idx="2">
                  <c:v>2685</c:v>
                </c:pt>
              </c:numCache>
            </c:numRef>
          </c:val>
          <c:extLst>
            <c:ext xmlns:c16="http://schemas.microsoft.com/office/drawing/2014/chart" uri="{C3380CC4-5D6E-409C-BE32-E72D297353CC}">
              <c16:uniqueId val="{00000000-046C-40BA-8F65-4DB971D0BD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1060</c:v>
                </c:pt>
                <c:pt idx="1">
                  <c:v>1061</c:v>
                </c:pt>
                <c:pt idx="2">
                  <c:v>1061</c:v>
                </c:pt>
              </c:numCache>
            </c:numRef>
          </c:val>
          <c:extLst>
            <c:ext xmlns:c16="http://schemas.microsoft.com/office/drawing/2014/chart" uri="{C3380CC4-5D6E-409C-BE32-E72D297353CC}">
              <c16:uniqueId val="{00000001-046C-40BA-8F65-4DB971D0BD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5089</c:v>
                </c:pt>
                <c:pt idx="1">
                  <c:v>5212</c:v>
                </c:pt>
                <c:pt idx="2">
                  <c:v>8187</c:v>
                </c:pt>
              </c:numCache>
            </c:numRef>
          </c:val>
          <c:extLst>
            <c:ext xmlns:c16="http://schemas.microsoft.com/office/drawing/2014/chart" uri="{C3380CC4-5D6E-409C-BE32-E72D297353CC}">
              <c16:uniqueId val="{00000002-046C-40BA-8F65-4DB971D0BD2F}"/>
            </c:ext>
          </c:extLst>
        </c:ser>
        <c:dLbls>
          <c:showLegendKey val="0"/>
          <c:showVal val="0"/>
          <c:showCatName val="0"/>
          <c:showSerName val="0"/>
          <c:showPercent val="0"/>
          <c:showBubbleSize val="0"/>
        </c:dLbls>
        <c:gapWidth val="120"/>
        <c:overlap val="100"/>
        <c:axId val="426792184"/>
        <c:axId val="426790224"/>
      </c:barChart>
      <c:catAx>
        <c:axId val="42679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790224"/>
        <c:crosses val="autoZero"/>
        <c:auto val="1"/>
        <c:lblAlgn val="ctr"/>
        <c:lblOffset val="100"/>
        <c:tickLblSkip val="1"/>
        <c:tickMarkSkip val="1"/>
        <c:noMultiLvlLbl val="0"/>
      </c:catAx>
      <c:valAx>
        <c:axId val="426790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792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021-41D3-BDEB-8CE69B648A5C}"/>
              </c:ext>
            </c:extLst>
          </c:dPt>
          <c:dPt>
            <c:idx val="1"/>
            <c:bubble3D val="0"/>
            <c:extLst>
              <c:ext xmlns:c16="http://schemas.microsoft.com/office/drawing/2014/chart" uri="{C3380CC4-5D6E-409C-BE32-E72D297353CC}">
                <c16:uniqueId val="{00000001-D021-41D3-BDEB-8CE69B648A5C}"/>
              </c:ext>
            </c:extLst>
          </c:dPt>
          <c:dPt>
            <c:idx val="2"/>
            <c:bubble3D val="0"/>
            <c:extLst>
              <c:ext xmlns:c16="http://schemas.microsoft.com/office/drawing/2014/chart" uri="{C3380CC4-5D6E-409C-BE32-E72D297353CC}">
                <c16:uniqueId val="{00000002-D021-41D3-BDEB-8CE69B648A5C}"/>
              </c:ext>
            </c:extLst>
          </c:dPt>
          <c:dPt>
            <c:idx val="3"/>
            <c:bubble3D val="0"/>
            <c:extLst>
              <c:ext xmlns:c16="http://schemas.microsoft.com/office/drawing/2014/chart" uri="{C3380CC4-5D6E-409C-BE32-E72D297353CC}">
                <c16:uniqueId val="{00000003-D021-41D3-BDEB-8CE69B648A5C}"/>
              </c:ext>
            </c:extLst>
          </c:dPt>
          <c:dPt>
            <c:idx val="4"/>
            <c:bubble3D val="0"/>
            <c:extLst>
              <c:ext xmlns:c16="http://schemas.microsoft.com/office/drawing/2014/chart" uri="{C3380CC4-5D6E-409C-BE32-E72D297353CC}">
                <c16:uniqueId val="{00000004-D021-41D3-BDEB-8CE69B648A5C}"/>
              </c:ext>
            </c:extLst>
          </c:dPt>
          <c:dPt>
            <c:idx val="8"/>
            <c:bubble3D val="0"/>
            <c:extLst>
              <c:ext xmlns:c16="http://schemas.microsoft.com/office/drawing/2014/chart" uri="{C3380CC4-5D6E-409C-BE32-E72D297353CC}">
                <c16:uniqueId val="{00000005-D021-41D3-BDEB-8CE69B648A5C}"/>
              </c:ext>
            </c:extLst>
          </c:dPt>
          <c:dPt>
            <c:idx val="16"/>
            <c:bubble3D val="0"/>
            <c:extLst>
              <c:ext xmlns:c16="http://schemas.microsoft.com/office/drawing/2014/chart" uri="{C3380CC4-5D6E-409C-BE32-E72D297353CC}">
                <c16:uniqueId val="{00000006-D021-41D3-BDEB-8CE69B648A5C}"/>
              </c:ext>
            </c:extLst>
          </c:dPt>
          <c:dPt>
            <c:idx val="24"/>
            <c:bubble3D val="0"/>
            <c:extLst>
              <c:ext xmlns:c16="http://schemas.microsoft.com/office/drawing/2014/chart" uri="{C3380CC4-5D6E-409C-BE32-E72D297353CC}">
                <c16:uniqueId val="{00000007-D021-41D3-BDEB-8CE69B648A5C}"/>
              </c:ext>
            </c:extLst>
          </c:dPt>
          <c:dPt>
            <c:idx val="32"/>
            <c:bubble3D val="0"/>
            <c:extLst>
              <c:ext xmlns:c16="http://schemas.microsoft.com/office/drawing/2014/chart" uri="{C3380CC4-5D6E-409C-BE32-E72D297353CC}">
                <c16:uniqueId val="{00000008-D021-41D3-BDEB-8CE69B648A5C}"/>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21-41D3-BDEB-8CE69B648A5C}"/>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D021-41D3-BDEB-8CE69B648A5C}"/>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D021-41D3-BDEB-8CE69B648A5C}"/>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D021-41D3-BDEB-8CE69B648A5C}"/>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D021-41D3-BDEB-8CE69B648A5C}"/>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21-41D3-BDEB-8CE69B648A5C}"/>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21-41D3-BDEB-8CE69B648A5C}"/>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21-41D3-BDEB-8CE69B648A5C}"/>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21-41D3-BDEB-8CE69B648A5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57.7</c:v>
                </c:pt>
                <c:pt idx="24">
                  <c:v>57.3</c:v>
                </c:pt>
                <c:pt idx="32">
                  <c:v>58.9</c:v>
                </c:pt>
              </c:numCache>
            </c:numRef>
          </c:xVal>
          <c:yVal>
            <c:numRef>
              <c:f>公会計指標分析・財政指標組合せ分析表!$BP$51:$DC$51</c:f>
              <c:numCache>
                <c:formatCode>#,##0.0;"▲ "#,##0.0</c:formatCode>
                <c:ptCount val="40"/>
                <c:pt idx="8">
                  <c:v>61.5</c:v>
                </c:pt>
                <c:pt idx="16">
                  <c:v>59.8</c:v>
                </c:pt>
                <c:pt idx="24">
                  <c:v>65</c:v>
                </c:pt>
                <c:pt idx="32">
                  <c:v>52.3</c:v>
                </c:pt>
              </c:numCache>
            </c:numRef>
          </c:yVal>
          <c:smooth val="0"/>
          <c:extLst>
            <c:ext xmlns:c16="http://schemas.microsoft.com/office/drawing/2014/chart" uri="{C3380CC4-5D6E-409C-BE32-E72D297353CC}">
              <c16:uniqueId val="{00000009-D021-41D3-BDEB-8CE69B648A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D021-41D3-BDEB-8CE69B648A5C}"/>
              </c:ext>
            </c:extLst>
          </c:dPt>
          <c:dPt>
            <c:idx val="1"/>
            <c:bubble3D val="0"/>
            <c:extLst>
              <c:ext xmlns:c16="http://schemas.microsoft.com/office/drawing/2014/chart" uri="{C3380CC4-5D6E-409C-BE32-E72D297353CC}">
                <c16:uniqueId val="{0000000B-D021-41D3-BDEB-8CE69B648A5C}"/>
              </c:ext>
            </c:extLst>
          </c:dPt>
          <c:dPt>
            <c:idx val="2"/>
            <c:bubble3D val="0"/>
            <c:extLst>
              <c:ext xmlns:c16="http://schemas.microsoft.com/office/drawing/2014/chart" uri="{C3380CC4-5D6E-409C-BE32-E72D297353CC}">
                <c16:uniqueId val="{0000000C-D021-41D3-BDEB-8CE69B648A5C}"/>
              </c:ext>
            </c:extLst>
          </c:dPt>
          <c:dPt>
            <c:idx val="3"/>
            <c:bubble3D val="0"/>
            <c:extLst>
              <c:ext xmlns:c16="http://schemas.microsoft.com/office/drawing/2014/chart" uri="{C3380CC4-5D6E-409C-BE32-E72D297353CC}">
                <c16:uniqueId val="{0000000D-D021-41D3-BDEB-8CE69B648A5C}"/>
              </c:ext>
            </c:extLst>
          </c:dPt>
          <c:dPt>
            <c:idx val="4"/>
            <c:bubble3D val="0"/>
            <c:extLst>
              <c:ext xmlns:c16="http://schemas.microsoft.com/office/drawing/2014/chart" uri="{C3380CC4-5D6E-409C-BE32-E72D297353CC}">
                <c16:uniqueId val="{0000000E-D021-41D3-BDEB-8CE69B648A5C}"/>
              </c:ext>
            </c:extLst>
          </c:dPt>
          <c:dPt>
            <c:idx val="8"/>
            <c:bubble3D val="0"/>
            <c:extLst>
              <c:ext xmlns:c16="http://schemas.microsoft.com/office/drawing/2014/chart" uri="{C3380CC4-5D6E-409C-BE32-E72D297353CC}">
                <c16:uniqueId val="{0000000F-D021-41D3-BDEB-8CE69B648A5C}"/>
              </c:ext>
            </c:extLst>
          </c:dPt>
          <c:dPt>
            <c:idx val="16"/>
            <c:bubble3D val="0"/>
            <c:extLst>
              <c:ext xmlns:c16="http://schemas.microsoft.com/office/drawing/2014/chart" uri="{C3380CC4-5D6E-409C-BE32-E72D297353CC}">
                <c16:uniqueId val="{00000010-D021-41D3-BDEB-8CE69B648A5C}"/>
              </c:ext>
            </c:extLst>
          </c:dPt>
          <c:dPt>
            <c:idx val="24"/>
            <c:bubble3D val="0"/>
            <c:extLst>
              <c:ext xmlns:c16="http://schemas.microsoft.com/office/drawing/2014/chart" uri="{C3380CC4-5D6E-409C-BE32-E72D297353CC}">
                <c16:uniqueId val="{00000011-D021-41D3-BDEB-8CE69B648A5C}"/>
              </c:ext>
            </c:extLst>
          </c:dPt>
          <c:dPt>
            <c:idx val="32"/>
            <c:bubble3D val="0"/>
            <c:extLst>
              <c:ext xmlns:c16="http://schemas.microsoft.com/office/drawing/2014/chart" uri="{C3380CC4-5D6E-409C-BE32-E72D297353CC}">
                <c16:uniqueId val="{00000012-D021-41D3-BDEB-8CE69B648A5C}"/>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21-41D3-BDEB-8CE69B648A5C}"/>
                </c:ext>
              </c:extLst>
            </c:dLbl>
            <c:dLbl>
              <c:idx val="1"/>
              <c:delete val="1"/>
              <c:extLst>
                <c:ext xmlns:c15="http://schemas.microsoft.com/office/drawing/2012/chart" uri="{CE6537A1-D6FC-4f65-9D91-7224C49458BB}"/>
                <c:ext xmlns:c16="http://schemas.microsoft.com/office/drawing/2014/chart" uri="{C3380CC4-5D6E-409C-BE32-E72D297353CC}">
                  <c16:uniqueId val="{0000000B-D021-41D3-BDEB-8CE69B648A5C}"/>
                </c:ext>
              </c:extLst>
            </c:dLbl>
            <c:dLbl>
              <c:idx val="2"/>
              <c:delete val="1"/>
              <c:extLst>
                <c:ext xmlns:c15="http://schemas.microsoft.com/office/drawing/2012/chart" uri="{CE6537A1-D6FC-4f65-9D91-7224C49458BB}"/>
                <c:ext xmlns:c16="http://schemas.microsoft.com/office/drawing/2014/chart" uri="{C3380CC4-5D6E-409C-BE32-E72D297353CC}">
                  <c16:uniqueId val="{0000000C-D021-41D3-BDEB-8CE69B648A5C}"/>
                </c:ext>
              </c:extLst>
            </c:dLbl>
            <c:dLbl>
              <c:idx val="3"/>
              <c:delete val="1"/>
              <c:extLst>
                <c:ext xmlns:c15="http://schemas.microsoft.com/office/drawing/2012/chart" uri="{CE6537A1-D6FC-4f65-9D91-7224C49458BB}"/>
                <c:ext xmlns:c16="http://schemas.microsoft.com/office/drawing/2014/chart" uri="{C3380CC4-5D6E-409C-BE32-E72D297353CC}">
                  <c16:uniqueId val="{0000000D-D021-41D3-BDEB-8CE69B648A5C}"/>
                </c:ext>
              </c:extLst>
            </c:dLbl>
            <c:dLbl>
              <c:idx val="4"/>
              <c:delete val="1"/>
              <c:extLst>
                <c:ext xmlns:c15="http://schemas.microsoft.com/office/drawing/2012/chart" uri="{CE6537A1-D6FC-4f65-9D91-7224C49458BB}"/>
                <c:ext xmlns:c16="http://schemas.microsoft.com/office/drawing/2014/chart" uri="{C3380CC4-5D6E-409C-BE32-E72D297353CC}">
                  <c16:uniqueId val="{0000000E-D021-41D3-BDEB-8CE69B648A5C}"/>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21-41D3-BDEB-8CE69B648A5C}"/>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021-41D3-BDEB-8CE69B648A5C}"/>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021-41D3-BDEB-8CE69B648A5C}"/>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021-41D3-BDEB-8CE69B648A5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D021-41D3-BDEB-8CE69B648A5C}"/>
            </c:ext>
          </c:extLst>
        </c:ser>
        <c:dLbls>
          <c:showLegendKey val="0"/>
          <c:showVal val="1"/>
          <c:showCatName val="0"/>
          <c:showSerName val="0"/>
          <c:showPercent val="0"/>
          <c:showBubbleSize val="0"/>
        </c:dLbls>
        <c:axId val="3"/>
        <c:axId val="2"/>
      </c:scatterChart>
      <c:valAx>
        <c:axId val="3"/>
        <c:scaling>
          <c:orientation val="minMax"/>
          <c:max val="62"/>
          <c:min val="55.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73"/>
          <c:min val="1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068383343975"/>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ADF-46D2-940A-EA0AD2D97BED}"/>
              </c:ext>
            </c:extLst>
          </c:dPt>
          <c:dPt>
            <c:idx val="1"/>
            <c:bubble3D val="0"/>
            <c:extLst>
              <c:ext xmlns:c16="http://schemas.microsoft.com/office/drawing/2014/chart" uri="{C3380CC4-5D6E-409C-BE32-E72D297353CC}">
                <c16:uniqueId val="{00000001-5ADF-46D2-940A-EA0AD2D97BED}"/>
              </c:ext>
            </c:extLst>
          </c:dPt>
          <c:dPt>
            <c:idx val="2"/>
            <c:bubble3D val="0"/>
            <c:extLst>
              <c:ext xmlns:c16="http://schemas.microsoft.com/office/drawing/2014/chart" uri="{C3380CC4-5D6E-409C-BE32-E72D297353CC}">
                <c16:uniqueId val="{00000002-5ADF-46D2-940A-EA0AD2D97BED}"/>
              </c:ext>
            </c:extLst>
          </c:dPt>
          <c:dPt>
            <c:idx val="3"/>
            <c:bubble3D val="0"/>
            <c:extLst>
              <c:ext xmlns:c16="http://schemas.microsoft.com/office/drawing/2014/chart" uri="{C3380CC4-5D6E-409C-BE32-E72D297353CC}">
                <c16:uniqueId val="{00000003-5ADF-46D2-940A-EA0AD2D97BED}"/>
              </c:ext>
            </c:extLst>
          </c:dPt>
          <c:dPt>
            <c:idx val="4"/>
            <c:bubble3D val="0"/>
            <c:extLst>
              <c:ext xmlns:c16="http://schemas.microsoft.com/office/drawing/2014/chart" uri="{C3380CC4-5D6E-409C-BE32-E72D297353CC}">
                <c16:uniqueId val="{00000004-5ADF-46D2-940A-EA0AD2D97BED}"/>
              </c:ext>
            </c:extLst>
          </c:dPt>
          <c:dPt>
            <c:idx val="8"/>
            <c:bubble3D val="0"/>
            <c:extLst>
              <c:ext xmlns:c16="http://schemas.microsoft.com/office/drawing/2014/chart" uri="{C3380CC4-5D6E-409C-BE32-E72D297353CC}">
                <c16:uniqueId val="{00000005-5ADF-46D2-940A-EA0AD2D97BED}"/>
              </c:ext>
            </c:extLst>
          </c:dPt>
          <c:dPt>
            <c:idx val="16"/>
            <c:bubble3D val="0"/>
            <c:extLst>
              <c:ext xmlns:c16="http://schemas.microsoft.com/office/drawing/2014/chart" uri="{C3380CC4-5D6E-409C-BE32-E72D297353CC}">
                <c16:uniqueId val="{00000006-5ADF-46D2-940A-EA0AD2D97BED}"/>
              </c:ext>
            </c:extLst>
          </c:dPt>
          <c:dPt>
            <c:idx val="24"/>
            <c:bubble3D val="0"/>
            <c:extLst>
              <c:ext xmlns:c16="http://schemas.microsoft.com/office/drawing/2014/chart" uri="{C3380CC4-5D6E-409C-BE32-E72D297353CC}">
                <c16:uniqueId val="{00000007-5ADF-46D2-940A-EA0AD2D97BED}"/>
              </c:ext>
            </c:extLst>
          </c:dPt>
          <c:dPt>
            <c:idx val="32"/>
            <c:bubble3D val="0"/>
            <c:extLst>
              <c:ext xmlns:c16="http://schemas.microsoft.com/office/drawing/2014/chart" uri="{C3380CC4-5D6E-409C-BE32-E72D297353CC}">
                <c16:uniqueId val="{00000008-5ADF-46D2-940A-EA0AD2D97BED}"/>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DF-46D2-940A-EA0AD2D97BED}"/>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DF-46D2-940A-EA0AD2D97BED}"/>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DF-46D2-940A-EA0AD2D97BED}"/>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DF-46D2-940A-EA0AD2D97BED}"/>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DF-46D2-940A-EA0AD2D97BED}"/>
                </c:ext>
              </c:extLst>
            </c:dLbl>
            <c:dLbl>
              <c:idx val="8"/>
              <c:layout>
                <c:manualLayout>
                  <c:x val="-3.1917608023415062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DF-46D2-940A-EA0AD2D97BED}"/>
                </c:ext>
              </c:extLst>
            </c:dLbl>
            <c:dLbl>
              <c:idx val="16"/>
              <c:layout>
                <c:manualLayout>
                  <c:x val="-3.1478375214806238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DF-46D2-940A-EA0AD2D97BED}"/>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DF-46D2-940A-EA0AD2D97BED}"/>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DF-46D2-940A-EA0AD2D97BE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6.7</c:v>
                </c:pt>
                <c:pt idx="16">
                  <c:v>6.8</c:v>
                </c:pt>
                <c:pt idx="24">
                  <c:v>7.4</c:v>
                </c:pt>
                <c:pt idx="32">
                  <c:v>8.8000000000000007</c:v>
                </c:pt>
              </c:numCache>
            </c:numRef>
          </c:xVal>
          <c:yVal>
            <c:numRef>
              <c:f>公会計指標分析・財政指標組合せ分析表!$BP$73:$DC$73</c:f>
              <c:numCache>
                <c:formatCode>#,##0.0;"▲ "#,##0.0</c:formatCode>
                <c:ptCount val="40"/>
                <c:pt idx="0">
                  <c:v>39.5</c:v>
                </c:pt>
                <c:pt idx="8">
                  <c:v>61.5</c:v>
                </c:pt>
                <c:pt idx="16">
                  <c:v>59.8</c:v>
                </c:pt>
                <c:pt idx="24">
                  <c:v>65</c:v>
                </c:pt>
                <c:pt idx="32">
                  <c:v>52.3</c:v>
                </c:pt>
              </c:numCache>
            </c:numRef>
          </c:yVal>
          <c:smooth val="0"/>
          <c:extLst>
            <c:ext xmlns:c16="http://schemas.microsoft.com/office/drawing/2014/chart" uri="{C3380CC4-5D6E-409C-BE32-E72D297353CC}">
              <c16:uniqueId val="{00000009-5ADF-46D2-940A-EA0AD2D97B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5ADF-46D2-940A-EA0AD2D97BED}"/>
              </c:ext>
            </c:extLst>
          </c:dPt>
          <c:dPt>
            <c:idx val="1"/>
            <c:bubble3D val="0"/>
            <c:extLst>
              <c:ext xmlns:c16="http://schemas.microsoft.com/office/drawing/2014/chart" uri="{C3380CC4-5D6E-409C-BE32-E72D297353CC}">
                <c16:uniqueId val="{0000000B-5ADF-46D2-940A-EA0AD2D97BED}"/>
              </c:ext>
            </c:extLst>
          </c:dPt>
          <c:dPt>
            <c:idx val="2"/>
            <c:bubble3D val="0"/>
            <c:extLst>
              <c:ext xmlns:c16="http://schemas.microsoft.com/office/drawing/2014/chart" uri="{C3380CC4-5D6E-409C-BE32-E72D297353CC}">
                <c16:uniqueId val="{0000000C-5ADF-46D2-940A-EA0AD2D97BED}"/>
              </c:ext>
            </c:extLst>
          </c:dPt>
          <c:dPt>
            <c:idx val="3"/>
            <c:bubble3D val="0"/>
            <c:extLst>
              <c:ext xmlns:c16="http://schemas.microsoft.com/office/drawing/2014/chart" uri="{C3380CC4-5D6E-409C-BE32-E72D297353CC}">
                <c16:uniqueId val="{0000000D-5ADF-46D2-940A-EA0AD2D97BED}"/>
              </c:ext>
            </c:extLst>
          </c:dPt>
          <c:dPt>
            <c:idx val="4"/>
            <c:bubble3D val="0"/>
            <c:extLst>
              <c:ext xmlns:c16="http://schemas.microsoft.com/office/drawing/2014/chart" uri="{C3380CC4-5D6E-409C-BE32-E72D297353CC}">
                <c16:uniqueId val="{0000000E-5ADF-46D2-940A-EA0AD2D97BED}"/>
              </c:ext>
            </c:extLst>
          </c:dPt>
          <c:dPt>
            <c:idx val="8"/>
            <c:bubble3D val="0"/>
            <c:extLst>
              <c:ext xmlns:c16="http://schemas.microsoft.com/office/drawing/2014/chart" uri="{C3380CC4-5D6E-409C-BE32-E72D297353CC}">
                <c16:uniqueId val="{0000000F-5ADF-46D2-940A-EA0AD2D97BED}"/>
              </c:ext>
            </c:extLst>
          </c:dPt>
          <c:dPt>
            <c:idx val="16"/>
            <c:bubble3D val="0"/>
            <c:extLst>
              <c:ext xmlns:c16="http://schemas.microsoft.com/office/drawing/2014/chart" uri="{C3380CC4-5D6E-409C-BE32-E72D297353CC}">
                <c16:uniqueId val="{00000010-5ADF-46D2-940A-EA0AD2D97BED}"/>
              </c:ext>
            </c:extLst>
          </c:dPt>
          <c:dPt>
            <c:idx val="24"/>
            <c:bubble3D val="0"/>
            <c:extLst>
              <c:ext xmlns:c16="http://schemas.microsoft.com/office/drawing/2014/chart" uri="{C3380CC4-5D6E-409C-BE32-E72D297353CC}">
                <c16:uniqueId val="{00000011-5ADF-46D2-940A-EA0AD2D97BED}"/>
              </c:ext>
            </c:extLst>
          </c:dPt>
          <c:dPt>
            <c:idx val="32"/>
            <c:bubble3D val="0"/>
            <c:extLst>
              <c:ext xmlns:c16="http://schemas.microsoft.com/office/drawing/2014/chart" uri="{C3380CC4-5D6E-409C-BE32-E72D297353CC}">
                <c16:uniqueId val="{00000012-5ADF-46D2-940A-EA0AD2D97BED}"/>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DF-46D2-940A-EA0AD2D97BED}"/>
                </c:ext>
              </c:extLst>
            </c:dLbl>
            <c:dLbl>
              <c:idx val="1"/>
              <c:delete val="1"/>
              <c:extLst>
                <c:ext xmlns:c15="http://schemas.microsoft.com/office/drawing/2012/chart" uri="{CE6537A1-D6FC-4f65-9D91-7224C49458BB}"/>
                <c:ext xmlns:c16="http://schemas.microsoft.com/office/drawing/2014/chart" uri="{C3380CC4-5D6E-409C-BE32-E72D297353CC}">
                  <c16:uniqueId val="{0000000B-5ADF-46D2-940A-EA0AD2D97BED}"/>
                </c:ext>
              </c:extLst>
            </c:dLbl>
            <c:dLbl>
              <c:idx val="2"/>
              <c:delete val="1"/>
              <c:extLst>
                <c:ext xmlns:c15="http://schemas.microsoft.com/office/drawing/2012/chart" uri="{CE6537A1-D6FC-4f65-9D91-7224C49458BB}"/>
                <c:ext xmlns:c16="http://schemas.microsoft.com/office/drawing/2014/chart" uri="{C3380CC4-5D6E-409C-BE32-E72D297353CC}">
                  <c16:uniqueId val="{0000000C-5ADF-46D2-940A-EA0AD2D97BED}"/>
                </c:ext>
              </c:extLst>
            </c:dLbl>
            <c:dLbl>
              <c:idx val="3"/>
              <c:delete val="1"/>
              <c:extLst>
                <c:ext xmlns:c15="http://schemas.microsoft.com/office/drawing/2012/chart" uri="{CE6537A1-D6FC-4f65-9D91-7224C49458BB}"/>
                <c:ext xmlns:c16="http://schemas.microsoft.com/office/drawing/2014/chart" uri="{C3380CC4-5D6E-409C-BE32-E72D297353CC}">
                  <c16:uniqueId val="{0000000D-5ADF-46D2-940A-EA0AD2D97BED}"/>
                </c:ext>
              </c:extLst>
            </c:dLbl>
            <c:dLbl>
              <c:idx val="4"/>
              <c:delete val="1"/>
              <c:extLst>
                <c:ext xmlns:c15="http://schemas.microsoft.com/office/drawing/2012/chart" uri="{CE6537A1-D6FC-4f65-9D91-7224C49458BB}"/>
                <c:ext xmlns:c16="http://schemas.microsoft.com/office/drawing/2014/chart" uri="{C3380CC4-5D6E-409C-BE32-E72D297353CC}">
                  <c16:uniqueId val="{0000000E-5ADF-46D2-940A-EA0AD2D97BED}"/>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DF-46D2-940A-EA0AD2D97BED}"/>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ADF-46D2-940A-EA0AD2D97BED}"/>
                </c:ext>
              </c:extLst>
            </c:dLbl>
            <c:dLbl>
              <c:idx val="24"/>
              <c:layout>
                <c:manualLayout>
                  <c:x val="-3.1414550767788714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ADF-46D2-940A-EA0AD2D97BED}"/>
                </c:ext>
              </c:extLst>
            </c:dLbl>
            <c:dLbl>
              <c:idx val="32"/>
              <c:layout>
                <c:manualLayout>
                  <c:x val="-3.185378357639750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ADF-46D2-940A-EA0AD2D97BE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5ADF-46D2-940A-EA0AD2D97BED}"/>
            </c:ext>
          </c:extLst>
        </c:ser>
        <c:dLbls>
          <c:showLegendKey val="0"/>
          <c:showVal val="1"/>
          <c:showCatName val="0"/>
          <c:showSerName val="0"/>
          <c:showPercent val="0"/>
          <c:showBubbleSize val="0"/>
        </c:dLbls>
        <c:axId val="3"/>
        <c:axId val="2"/>
      </c:scatterChart>
      <c:valAx>
        <c:axId val="3"/>
        <c:scaling>
          <c:orientation val="minMax"/>
          <c:max val="9.3000000000000007"/>
          <c:min val="6.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73"/>
          <c:min val="1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2831140407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臨時地方道路整備事業（</a:t>
          </a:r>
          <a:r>
            <a:rPr kumimoji="1" lang="en-US" altLang="ja-JP" sz="1400">
              <a:latin typeface="ＭＳ ゴシック" pitchFamily="49" charset="-128"/>
              <a:ea typeface="ＭＳ ゴシック" pitchFamily="49" charset="-128"/>
            </a:rPr>
            <a:t>H10</a:t>
          </a:r>
          <a:r>
            <a:rPr kumimoji="1" lang="ja-JP" altLang="en-US" sz="1400">
              <a:latin typeface="ＭＳ ゴシック" pitchFamily="49" charset="-128"/>
              <a:ea typeface="ＭＳ ゴシック" pitchFamily="49" charset="-128"/>
            </a:rPr>
            <a:t>年債、</a:t>
          </a:r>
          <a:r>
            <a:rPr kumimoji="1" lang="en-US" altLang="ja-JP" sz="1400">
              <a:latin typeface="ＭＳ ゴシック" pitchFamily="49" charset="-128"/>
              <a:ea typeface="ＭＳ ゴシック" pitchFamily="49" charset="-128"/>
            </a:rPr>
            <a:t>H14</a:t>
          </a:r>
          <a:r>
            <a:rPr kumimoji="1" lang="ja-JP" altLang="en-US" sz="1400">
              <a:latin typeface="ＭＳ ゴシック" pitchFamily="49" charset="-128"/>
              <a:ea typeface="ＭＳ ゴシック" pitchFamily="49" charset="-128"/>
            </a:rPr>
            <a:t>年債）の償還終了により元利償還金の額が減少した。</a:t>
          </a:r>
        </a:p>
        <a:p>
          <a:r>
            <a:rPr kumimoji="1" lang="ja-JP" altLang="en-US" sz="1400">
              <a:latin typeface="ＭＳ ゴシック" pitchFamily="49" charset="-128"/>
              <a:ea typeface="ＭＳ ゴシック" pitchFamily="49" charset="-128"/>
            </a:rPr>
            <a:t>　今後は、幹線新大村駅周辺整備事業（</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元金償還開始）などの大型事業の償還開始により元利償還金は増加していく見込みであるが、過去に借り入れた高金利市債をモーターボート競走事業収益基金を活用し繰上償還するなど、公債費の適正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施設環境改善事業や新幹線新大村駅周辺整備事業などの実施により、一般会計等に係る地方債の現在高は増加したが、病院事業の償還額が新発債を大幅に上回ったことにより公営企業債等繰入見込額は減少した。</a:t>
          </a:r>
        </a:p>
        <a:p>
          <a:r>
            <a:rPr kumimoji="1" lang="ja-JP" altLang="en-US" sz="1400">
              <a:latin typeface="ＭＳ ゴシック" pitchFamily="49" charset="-128"/>
              <a:ea typeface="ＭＳ ゴシック" pitchFamily="49" charset="-128"/>
            </a:rPr>
            <a:t>　競艇事業収入を財源とする基金積立を実施したことから、充当可能基金は増加した。</a:t>
          </a:r>
        </a:p>
        <a:p>
          <a:r>
            <a:rPr kumimoji="1" lang="ja-JP" altLang="en-US" sz="1400">
              <a:latin typeface="ＭＳ ゴシック" pitchFamily="49" charset="-128"/>
              <a:ea typeface="ＭＳ ゴシック" pitchFamily="49" charset="-128"/>
            </a:rPr>
            <a:t>　充当可能財源等（Ｂ）の増加が大きかったことにより、将来負担比率は減少し、早期健全化判断基準を大幅に下回っている。</a:t>
          </a:r>
        </a:p>
        <a:p>
          <a:r>
            <a:rPr kumimoji="1" lang="ja-JP" altLang="en-US" sz="1400">
              <a:latin typeface="ＭＳ ゴシック" pitchFamily="49" charset="-128"/>
              <a:ea typeface="ＭＳ ゴシック" pitchFamily="49" charset="-128"/>
            </a:rPr>
            <a:t>　今後、大型建設事業の実施が予定されており、将来負担額は増加していく見込みであるが、地方交付税措置のない資金手当債の発行抑制や、過去に借り入れた高金利市債をモーターボート競走事業収益基金を活用し繰上償還するなど、公債費の適正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長崎県大村市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億円取崩したが、競艇事業収入を原資としたモーターボート競走事業収益基金へ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の不均衡を調整する財政調整基金、減債基金及び一部の特定目的金については、大村市財政運営基本方針に定める適正な基金残高を確保していくように努める。また、その他の特定目的基金については、将来的には基金残高の枯渇による事業実施の可否を判断する必要が生じることから、事業終了も含め今後の方向性について検討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モーターボート競走事業収益基金：公共施設等の整備のための財源及び市債のうち公共施設等の整備のために発行したものの償還の財源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市庁舎建設整備基金：市庁舎建設整備のための財源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地域振興基金：活力あるまちづくりなどの地域振興を図るための大規模な土木、その他の建設事業の経費などの財源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モーターボート競走事業収益基金：競艇事業収入（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予定処分及びＨ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未処分利益剰余金の決算処分）を原資とし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地域振興基金：大村市財政運営基本方針に定める適正な積立金残高は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億円であるが、新幹線新大村駅周辺整備事業た小・中学校施設環境改善事業等が本格着工し、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億円取崩しを行ったため減少した。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年開業予定の九州新幹線西九州ルート開業に向けた整備及びアセットマネジメント計画に基づく公共施設等の整備を予定していることから、競艇事業の収益に応じ積立予定。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年度から大型建設事業が本格着工し取崩してきたが、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年度は取崩を行わず、モーターボート競走事業収益基金を活用しながら、適正な運用に努める。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市庁舎建設整備基金：新市庁舎建設はゼロベースからの見直しとなったため、今後の建設に向け積み増しの検討を行う。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モーターボート競走事業収益基金や地域振興基金、減債基金とのバランスをみながら、前年度繰越金等を財源とした積立てを行なったため増加した。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月に改訂した大村市財政運営基本方針に定める適正な基金残高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億円程度を確保していく予定である。なお、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億円と定めた理由としては、標準財政規模の概ね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割程度の規模であり、かつ、単年あたり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億円の収支不足が生じた場合に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年間は財政運営が可能な水準であるため、この期間中に収支不足改善に向けた取り組みを実施することを想定している。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大村市財政運営基本方針に基づき、適正な積立金残高である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億円とするため、前年度繰越金等を財源とした積立てを行った。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大村市財政運営基本方針に定める適正な基金残高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億円程度を確保していく予定である。なお、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定めた理由としては、令和元年度に開館したミライｏｎ図書館・資料館や、現在実施している新幹線新駅関連事業、今後予定している学校長寿命化推進事業などにより、将来の公債費負担が増加することが見込まれることから、公債費が多額になる年度に対応できる水準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億円とした。なお、公債費の平準化に向け、過去に借り入れた高利の市債の繰上償還も検討する。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B7B4EBEE-B997-4E69-AA90-36031300A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DA4D1367-46F1-4C74-A301-66F434B4F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EC606E4E-CF8E-4927-9DA4-96080CF1C26F}"/>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C8545410-84E5-43AC-940A-4F4EB2FA8487}"/>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FA9D47CF-6494-47C7-80E0-EB3E57E15267}"/>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EC96CE6F-CA52-4293-B37A-E651D2B67993}"/>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8F10A0F8-4E36-42BB-B403-0C3559612E32}"/>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340E857A-F38D-4BB0-809F-78DB33AFB317}"/>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9F5DBC26-C7E6-4C00-BDFE-399F80BFEB5E}"/>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AE398F6-EB76-4AD3-8EF5-9ED1D6F1DC09}"/>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3508389-7F5C-4491-8E7C-D24EA82CD541}"/>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D0AE079-B865-44B1-986D-3418A55335FB}"/>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96,963
96,538
126.73
50,272,351
49,266,994
503,369
19,926,980
42,067,952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5D53B89-3127-4C87-B26C-29ED3D623DD1}"/>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815038C-27CF-43A4-91BB-9104962DABC7}"/>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A93F39B-B4FA-4653-8A0E-E7EBF1091C2A}"/>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52.3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41ABDF2-ACE7-43DC-A591-21F09FAD21EA}"/>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8272049-5F87-4687-8BC9-E61849DC76C2}"/>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069AE7A-29BC-48E7-84A0-15C8908A3A32}"/>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293DD6F-670E-42FB-8A99-E93E59B36B11}"/>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B426997-3490-4903-8750-4C16336819BA}"/>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EB186B6-DEBF-4A13-949F-A92873FF790B}"/>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F83F8D3-0411-49A8-A43D-27BFBEDDAEDF}"/>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D4552F5-2167-4AB4-BBA8-CE9F86EBFCB4}"/>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9AFF8B58-54E8-43B4-B28F-4B4BA6E5A49F}"/>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98511F3-E43A-407A-9FB0-8BDC7EDF353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225025F-9E65-4EAD-BC43-E9E192DEC27A}"/>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B8F68C86-E3CA-4E64-9AB8-586FBFB7B71F}"/>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9DC7B29-332E-4BF5-A70E-E9CA0861783A}"/>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F688F22-25A4-4DAF-B7F8-F2E0A7E039C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84E41B3F-A325-44CB-AEC6-35DCFCC28B27}"/>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3CEFCDD7-BF11-45AF-A8D9-58947B1FFC2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a:extLst>
            <a:ext uri="{FF2B5EF4-FFF2-40B4-BE49-F238E27FC236}">
              <a16:creationId xmlns:a16="http://schemas.microsoft.com/office/drawing/2014/main" id="{F7D175B2-8EA1-4257-9083-F930141A48F7}"/>
            </a:ext>
          </a:extLst>
        </xdr:cNvPr>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E1350EFC-F58B-4750-82BD-F944E045F9FD}"/>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4635"/>
    <xdr:sp macro="" textlink="">
      <xdr:nvSpPr>
        <xdr:cNvPr id="35" name="テキスト ボックス 34">
          <a:extLst>
            <a:ext uri="{FF2B5EF4-FFF2-40B4-BE49-F238E27FC236}">
              <a16:creationId xmlns:a16="http://schemas.microsoft.com/office/drawing/2014/main" id="{3CD375E2-5C2F-46E7-9F22-C1BB796DB436}"/>
            </a:ext>
          </a:extLst>
        </xdr:cNvPr>
        <xdr:cNvSpPr txBox="1"/>
      </xdr:nvSpPr>
      <xdr:spPr>
        <a:xfrm>
          <a:off x="419100" y="373443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8F47E600-095C-4CB6-BE82-45701F96E881}"/>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65139789-76BF-4FC4-B22E-9F4570B8AAD4}"/>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7128C6D-91EB-4465-B267-DF6D52274FB4}"/>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D963B05-7D5E-4F2B-A747-E0FA8B26FEDE}"/>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2ED980D-66A7-427E-803A-FB22B0364CA1}"/>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4452E79-7459-4670-A144-E2296825E22E}"/>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BFFA097-2345-49D8-B79C-82F95C243B3F}"/>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23225EF-11FC-4D7C-839E-9804D07F81C4}"/>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3B26821-A564-4CAF-822A-4F370EADBDDD}"/>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F41AF5D-B77A-46F4-B474-98783060B286}"/>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EE73BCC-5555-4041-A278-703E20762F2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C65939A-5E18-48D3-90E9-631DC6B4C3E7}"/>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9431AAA-A044-4EA5-8EA4-8929A1C54743}"/>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当市では、平成</a:t>
          </a:r>
          <a:r>
            <a:rPr kumimoji="1" lang="en-US" altLang="ja-JP" sz="1300" baseline="0">
              <a:latin typeface="ＭＳ Ｐゴシック"/>
              <a:ea typeface="ＭＳ Ｐゴシック"/>
            </a:rPr>
            <a:t>29</a:t>
          </a:r>
          <a:r>
            <a:rPr kumimoji="1" lang="ja-JP" altLang="en-US" sz="1300" baseline="0">
              <a:latin typeface="ＭＳ Ｐゴシック"/>
              <a:ea typeface="ＭＳ Ｐゴシック"/>
            </a:rPr>
            <a:t>年度に策定した公共施設等総合管理計画において、人口推移や社会情勢の変化を把握しながら、老朽化施設の集約化・複合化を進めている。有形固定資産減価償却率は、全国、長崎県、類似団体の平均値と比べて低い水準にあ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2A3539E5-2468-4A6A-B8CF-A057C8EA632E}"/>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018D9CF-7955-4457-B629-5FED600AB285}"/>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4965" cy="220980"/>
    <xdr:sp macro="" textlink="">
      <xdr:nvSpPr>
        <xdr:cNvPr id="51" name="テキスト ボックス 50">
          <a:extLst>
            <a:ext uri="{FF2B5EF4-FFF2-40B4-BE49-F238E27FC236}">
              <a16:creationId xmlns:a16="http://schemas.microsoft.com/office/drawing/2014/main" id="{7193FA71-368F-4BAB-9E69-DD99437FBED7}"/>
            </a:ext>
          </a:extLst>
        </xdr:cNvPr>
        <xdr:cNvSpPr txBox="1"/>
      </xdr:nvSpPr>
      <xdr:spPr>
        <a:xfrm>
          <a:off x="847090" y="701865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436D8978-0FA2-4986-870C-9D2F5FE9332C}"/>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4965" cy="220980"/>
    <xdr:sp macro="" textlink="">
      <xdr:nvSpPr>
        <xdr:cNvPr id="53" name="テキスト ボックス 52">
          <a:extLst>
            <a:ext uri="{FF2B5EF4-FFF2-40B4-BE49-F238E27FC236}">
              <a16:creationId xmlns:a16="http://schemas.microsoft.com/office/drawing/2014/main" id="{9EB48F96-B09B-4B8F-A49D-5283F45144D4}"/>
            </a:ext>
          </a:extLst>
        </xdr:cNvPr>
        <xdr:cNvSpPr txBox="1"/>
      </xdr:nvSpPr>
      <xdr:spPr>
        <a:xfrm>
          <a:off x="847090" y="671004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25D79A7A-92C1-46AC-AD1F-BBC222514E13}"/>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4965" cy="220980"/>
    <xdr:sp macro="" textlink="">
      <xdr:nvSpPr>
        <xdr:cNvPr id="55" name="テキスト ボックス 54">
          <a:extLst>
            <a:ext uri="{FF2B5EF4-FFF2-40B4-BE49-F238E27FC236}">
              <a16:creationId xmlns:a16="http://schemas.microsoft.com/office/drawing/2014/main" id="{F6FE23BD-BCE7-4D92-A658-B3363F488C76}"/>
            </a:ext>
          </a:extLst>
        </xdr:cNvPr>
        <xdr:cNvSpPr txBox="1"/>
      </xdr:nvSpPr>
      <xdr:spPr>
        <a:xfrm>
          <a:off x="847090" y="640143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8A528F15-6ABB-4ED2-BC09-14E413C4391B}"/>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4965" cy="220980"/>
    <xdr:sp macro="" textlink="">
      <xdr:nvSpPr>
        <xdr:cNvPr id="57" name="テキスト ボックス 56">
          <a:extLst>
            <a:ext uri="{FF2B5EF4-FFF2-40B4-BE49-F238E27FC236}">
              <a16:creationId xmlns:a16="http://schemas.microsoft.com/office/drawing/2014/main" id="{7598CD98-913D-42F6-9D50-571912D9718B}"/>
            </a:ext>
          </a:extLst>
        </xdr:cNvPr>
        <xdr:cNvSpPr txBox="1"/>
      </xdr:nvSpPr>
      <xdr:spPr>
        <a:xfrm>
          <a:off x="847090" y="609282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6C908223-ED53-4E73-82E4-8A5B02535885}"/>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4965" cy="220980"/>
    <xdr:sp macro="" textlink="">
      <xdr:nvSpPr>
        <xdr:cNvPr id="59" name="テキスト ボックス 58">
          <a:extLst>
            <a:ext uri="{FF2B5EF4-FFF2-40B4-BE49-F238E27FC236}">
              <a16:creationId xmlns:a16="http://schemas.microsoft.com/office/drawing/2014/main" id="{B68F8735-C0C0-4067-A71A-7D9772CCED3F}"/>
            </a:ext>
          </a:extLst>
        </xdr:cNvPr>
        <xdr:cNvSpPr txBox="1"/>
      </xdr:nvSpPr>
      <xdr:spPr>
        <a:xfrm>
          <a:off x="847090" y="578421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04F6F102-7CCA-4006-8214-2B7B4A731379}"/>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4965" cy="220980"/>
    <xdr:sp macro="" textlink="">
      <xdr:nvSpPr>
        <xdr:cNvPr id="61" name="テキスト ボックス 60">
          <a:extLst>
            <a:ext uri="{FF2B5EF4-FFF2-40B4-BE49-F238E27FC236}">
              <a16:creationId xmlns:a16="http://schemas.microsoft.com/office/drawing/2014/main" id="{DB35DF5E-3268-49C6-AEC9-09A9ED9E0E51}"/>
            </a:ext>
          </a:extLst>
        </xdr:cNvPr>
        <xdr:cNvSpPr txBox="1"/>
      </xdr:nvSpPr>
      <xdr:spPr>
        <a:xfrm>
          <a:off x="847090" y="547624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924B1A71-210B-4229-BE97-EA27588A017A}"/>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4965" cy="220980"/>
    <xdr:sp macro="" textlink="">
      <xdr:nvSpPr>
        <xdr:cNvPr id="63" name="テキスト ボックス 62">
          <a:extLst>
            <a:ext uri="{FF2B5EF4-FFF2-40B4-BE49-F238E27FC236}">
              <a16:creationId xmlns:a16="http://schemas.microsoft.com/office/drawing/2014/main" id="{57E2C86E-3C39-428C-AAFC-6DFD5D95626E}"/>
            </a:ext>
          </a:extLst>
        </xdr:cNvPr>
        <xdr:cNvSpPr txBox="1"/>
      </xdr:nvSpPr>
      <xdr:spPr>
        <a:xfrm>
          <a:off x="847090" y="516763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77F2460-8D71-4995-AFD2-0104035259BB}"/>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965" cy="220980"/>
    <xdr:sp macro="" textlink="">
      <xdr:nvSpPr>
        <xdr:cNvPr id="65" name="テキスト ボックス 64">
          <a:extLst>
            <a:ext uri="{FF2B5EF4-FFF2-40B4-BE49-F238E27FC236}">
              <a16:creationId xmlns:a16="http://schemas.microsoft.com/office/drawing/2014/main" id="{479FAC2F-B1D2-440E-A1A0-22F4B84CDF58}"/>
            </a:ext>
          </a:extLst>
        </xdr:cNvPr>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CCCCD17-DD37-4919-8761-7804540D06F4}"/>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33655</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AD27F259-1AE6-4081-BF5B-591174F4CB7B}"/>
            </a:ext>
          </a:extLst>
        </xdr:cNvPr>
        <xdr:cNvCxnSpPr/>
      </xdr:nvCxnSpPr>
      <xdr:spPr>
        <a:xfrm flipV="1">
          <a:off x="4760595" y="543433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41275</xdr:rowOff>
    </xdr:from>
    <xdr:ext cx="400685" cy="254635"/>
    <xdr:sp macro="" textlink="">
      <xdr:nvSpPr>
        <xdr:cNvPr id="68" name="有形固定資産減価償却率最小値テキスト">
          <a:extLst>
            <a:ext uri="{FF2B5EF4-FFF2-40B4-BE49-F238E27FC236}">
              <a16:creationId xmlns:a16="http://schemas.microsoft.com/office/drawing/2014/main" id="{55E9D879-7D27-4DC8-9CA8-CB52546DE52D}"/>
            </a:ext>
          </a:extLst>
        </xdr:cNvPr>
        <xdr:cNvSpPr txBox="1"/>
      </xdr:nvSpPr>
      <xdr:spPr>
        <a:xfrm>
          <a:off x="4813300" y="68135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11EE766B-23D0-41DB-A45E-E58550220009}"/>
            </a:ext>
          </a:extLst>
        </xdr:cNvPr>
        <xdr:cNvCxnSpPr/>
      </xdr:nvCxnSpPr>
      <xdr:spPr>
        <a:xfrm>
          <a:off x="4673600" y="680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151765</xdr:rowOff>
    </xdr:from>
    <xdr:ext cx="400685" cy="259080"/>
    <xdr:sp macro="" textlink="">
      <xdr:nvSpPr>
        <xdr:cNvPr id="70" name="有形固定資産減価償却率最大値テキスト">
          <a:extLst>
            <a:ext uri="{FF2B5EF4-FFF2-40B4-BE49-F238E27FC236}">
              <a16:creationId xmlns:a16="http://schemas.microsoft.com/office/drawing/2014/main" id="{53F14143-1D69-4D72-A424-3596A92472D0}"/>
            </a:ext>
          </a:extLst>
        </xdr:cNvPr>
        <xdr:cNvSpPr txBox="1"/>
      </xdr:nvSpPr>
      <xdr:spPr>
        <a:xfrm>
          <a:off x="4813300" y="52095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33655</xdr:rowOff>
    </xdr:from>
    <xdr:to>
      <xdr:col>23</xdr:col>
      <xdr:colOff>174625</xdr:colOff>
      <xdr:row>27</xdr:row>
      <xdr:rowOff>33655</xdr:rowOff>
    </xdr:to>
    <xdr:cxnSp macro="">
      <xdr:nvCxnSpPr>
        <xdr:cNvPr id="71" name="直線コネクタ 70">
          <a:extLst>
            <a:ext uri="{FF2B5EF4-FFF2-40B4-BE49-F238E27FC236}">
              <a16:creationId xmlns:a16="http://schemas.microsoft.com/office/drawing/2014/main" id="{589F5131-6CF2-41F4-829C-0E646D96280D}"/>
            </a:ext>
          </a:extLst>
        </xdr:cNvPr>
        <xdr:cNvCxnSpPr/>
      </xdr:nvCxnSpPr>
      <xdr:spPr>
        <a:xfrm>
          <a:off x="4673600" y="543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74930</xdr:rowOff>
    </xdr:from>
    <xdr:ext cx="400685" cy="254635"/>
    <xdr:sp macro="" textlink="">
      <xdr:nvSpPr>
        <xdr:cNvPr id="72" name="有形固定資産減価償却率平均値テキスト">
          <a:extLst>
            <a:ext uri="{FF2B5EF4-FFF2-40B4-BE49-F238E27FC236}">
              <a16:creationId xmlns:a16="http://schemas.microsoft.com/office/drawing/2014/main" id="{2E3C90BF-6240-48B0-90FB-93EFEE5AB6D6}"/>
            </a:ext>
          </a:extLst>
        </xdr:cNvPr>
        <xdr:cNvSpPr txBox="1"/>
      </xdr:nvSpPr>
      <xdr:spPr>
        <a:xfrm>
          <a:off x="4813300" y="6161405"/>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95885</xdr:rowOff>
    </xdr:from>
    <xdr:to>
      <xdr:col>23</xdr:col>
      <xdr:colOff>136525</xdr:colOff>
      <xdr:row>32</xdr:row>
      <xdr:rowOff>26035</xdr:rowOff>
    </xdr:to>
    <xdr:sp macro="" textlink="">
      <xdr:nvSpPr>
        <xdr:cNvPr id="73" name="フローチャート: 判断 72">
          <a:extLst>
            <a:ext uri="{FF2B5EF4-FFF2-40B4-BE49-F238E27FC236}">
              <a16:creationId xmlns:a16="http://schemas.microsoft.com/office/drawing/2014/main" id="{B49136CD-BE72-4AA9-8B29-ABD5A135A179}"/>
            </a:ext>
          </a:extLst>
        </xdr:cNvPr>
        <xdr:cNvSpPr/>
      </xdr:nvSpPr>
      <xdr:spPr>
        <a:xfrm>
          <a:off x="4711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9CD9733C-C818-4E99-8B4E-721B40DFA532}"/>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27940</xdr:rowOff>
    </xdr:from>
    <xdr:to>
      <xdr:col>15</xdr:col>
      <xdr:colOff>187325</xdr:colOff>
      <xdr:row>31</xdr:row>
      <xdr:rowOff>129540</xdr:rowOff>
    </xdr:to>
    <xdr:sp macro="" textlink="">
      <xdr:nvSpPr>
        <xdr:cNvPr id="75" name="フローチャート: 判断 74">
          <a:extLst>
            <a:ext uri="{FF2B5EF4-FFF2-40B4-BE49-F238E27FC236}">
              <a16:creationId xmlns:a16="http://schemas.microsoft.com/office/drawing/2014/main" id="{40D332C6-7D21-446B-9F35-52517A06C510}"/>
            </a:ext>
          </a:extLst>
        </xdr:cNvPr>
        <xdr:cNvSpPr/>
      </xdr:nvSpPr>
      <xdr:spPr>
        <a:xfrm>
          <a:off x="3238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61595</xdr:rowOff>
    </xdr:from>
    <xdr:to>
      <xdr:col>11</xdr:col>
      <xdr:colOff>187325</xdr:colOff>
      <xdr:row>31</xdr:row>
      <xdr:rowOff>163195</xdr:rowOff>
    </xdr:to>
    <xdr:sp macro="" textlink="">
      <xdr:nvSpPr>
        <xdr:cNvPr id="76" name="フローチャート: 判断 75">
          <a:extLst>
            <a:ext uri="{FF2B5EF4-FFF2-40B4-BE49-F238E27FC236}">
              <a16:creationId xmlns:a16="http://schemas.microsoft.com/office/drawing/2014/main" id="{159A9CC0-1B87-42CB-85F0-C3DFE741ECCF}"/>
            </a:ext>
          </a:extLst>
        </xdr:cNvPr>
        <xdr:cNvSpPr/>
      </xdr:nvSpPr>
      <xdr:spPr>
        <a:xfrm>
          <a:off x="2476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78740</xdr:rowOff>
    </xdr:from>
    <xdr:to>
      <xdr:col>7</xdr:col>
      <xdr:colOff>187325</xdr:colOff>
      <xdr:row>31</xdr:row>
      <xdr:rowOff>8890</xdr:rowOff>
    </xdr:to>
    <xdr:sp macro="" textlink="">
      <xdr:nvSpPr>
        <xdr:cNvPr id="77" name="フローチャート: 判断 76">
          <a:extLst>
            <a:ext uri="{FF2B5EF4-FFF2-40B4-BE49-F238E27FC236}">
              <a16:creationId xmlns:a16="http://schemas.microsoft.com/office/drawing/2014/main" id="{961652CF-3297-4662-A953-5AC59B03CC9B}"/>
            </a:ext>
          </a:extLst>
        </xdr:cNvPr>
        <xdr:cNvSpPr/>
      </xdr:nvSpPr>
      <xdr:spPr>
        <a:xfrm>
          <a:off x="1714500" y="59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980"/>
    <xdr:sp macro="" textlink="">
      <xdr:nvSpPr>
        <xdr:cNvPr id="78" name="テキスト ボックス 77">
          <a:extLst>
            <a:ext uri="{FF2B5EF4-FFF2-40B4-BE49-F238E27FC236}">
              <a16:creationId xmlns:a16="http://schemas.microsoft.com/office/drawing/2014/main" id="{A555B7B6-1A09-47E5-A36E-B4007521E1C5}"/>
            </a:ext>
          </a:extLst>
        </xdr:cNvPr>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7555" cy="220980"/>
    <xdr:sp macro="" textlink="">
      <xdr:nvSpPr>
        <xdr:cNvPr id="79" name="テキスト ボックス 78">
          <a:extLst>
            <a:ext uri="{FF2B5EF4-FFF2-40B4-BE49-F238E27FC236}">
              <a16:creationId xmlns:a16="http://schemas.microsoft.com/office/drawing/2014/main" id="{199C7952-C0CE-4C97-9D4E-3E99D545D05C}"/>
            </a:ext>
          </a:extLst>
        </xdr:cNvPr>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7555" cy="220980"/>
    <xdr:sp macro="" textlink="">
      <xdr:nvSpPr>
        <xdr:cNvPr id="80" name="テキスト ボックス 79">
          <a:extLst>
            <a:ext uri="{FF2B5EF4-FFF2-40B4-BE49-F238E27FC236}">
              <a16:creationId xmlns:a16="http://schemas.microsoft.com/office/drawing/2014/main" id="{3EEBCE2F-B952-4C59-BD19-CA094CB58B15}"/>
            </a:ext>
          </a:extLst>
        </xdr:cNvPr>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7555" cy="220980"/>
    <xdr:sp macro="" textlink="">
      <xdr:nvSpPr>
        <xdr:cNvPr id="81" name="テキスト ボックス 80">
          <a:extLst>
            <a:ext uri="{FF2B5EF4-FFF2-40B4-BE49-F238E27FC236}">
              <a16:creationId xmlns:a16="http://schemas.microsoft.com/office/drawing/2014/main" id="{360D3588-27BC-4680-B8CD-40585233D04D}"/>
            </a:ext>
          </a:extLst>
        </xdr:cNvPr>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7555" cy="220980"/>
    <xdr:sp macro="" textlink="">
      <xdr:nvSpPr>
        <xdr:cNvPr id="82" name="テキスト ボックス 81">
          <a:extLst>
            <a:ext uri="{FF2B5EF4-FFF2-40B4-BE49-F238E27FC236}">
              <a16:creationId xmlns:a16="http://schemas.microsoft.com/office/drawing/2014/main" id="{503C5F3C-6560-4C0B-A359-0DE647B4EB17}"/>
            </a:ext>
          </a:extLst>
        </xdr:cNvPr>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31</xdr:row>
      <xdr:rowOff>15240</xdr:rowOff>
    </xdr:from>
    <xdr:to>
      <xdr:col>23</xdr:col>
      <xdr:colOff>136525</xdr:colOff>
      <xdr:row>31</xdr:row>
      <xdr:rowOff>116840</xdr:rowOff>
    </xdr:to>
    <xdr:sp macro="" textlink="">
      <xdr:nvSpPr>
        <xdr:cNvPr id="83" name="楕円 82">
          <a:extLst>
            <a:ext uri="{FF2B5EF4-FFF2-40B4-BE49-F238E27FC236}">
              <a16:creationId xmlns:a16="http://schemas.microsoft.com/office/drawing/2014/main" id="{F006C6F8-C989-4550-BBEF-F4FC299765E6}"/>
            </a:ext>
          </a:extLst>
        </xdr:cNvPr>
        <xdr:cNvSpPr/>
      </xdr:nvSpPr>
      <xdr:spPr>
        <a:xfrm>
          <a:off x="47117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38100</xdr:rowOff>
    </xdr:from>
    <xdr:ext cx="400685" cy="259080"/>
    <xdr:sp macro="" textlink="">
      <xdr:nvSpPr>
        <xdr:cNvPr id="84" name="有形固定資産減価償却率該当値テキスト">
          <a:extLst>
            <a:ext uri="{FF2B5EF4-FFF2-40B4-BE49-F238E27FC236}">
              <a16:creationId xmlns:a16="http://schemas.microsoft.com/office/drawing/2014/main" id="{644B00AF-647E-431F-ABE1-75CB15E55C15}"/>
            </a:ext>
          </a:extLst>
        </xdr:cNvPr>
        <xdr:cNvSpPr txBox="1"/>
      </xdr:nvSpPr>
      <xdr:spPr>
        <a:xfrm>
          <a:off x="4813300" y="59531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137795</xdr:rowOff>
    </xdr:from>
    <xdr:to>
      <xdr:col>19</xdr:col>
      <xdr:colOff>187325</xdr:colOff>
      <xdr:row>31</xdr:row>
      <xdr:rowOff>67945</xdr:rowOff>
    </xdr:to>
    <xdr:sp macro="" textlink="">
      <xdr:nvSpPr>
        <xdr:cNvPr id="85" name="楕円 84">
          <a:extLst>
            <a:ext uri="{FF2B5EF4-FFF2-40B4-BE49-F238E27FC236}">
              <a16:creationId xmlns:a16="http://schemas.microsoft.com/office/drawing/2014/main" id="{C782B455-DB5A-4ECC-82F1-8A494317DFED}"/>
            </a:ext>
          </a:extLst>
        </xdr:cNvPr>
        <xdr:cNvSpPr/>
      </xdr:nvSpPr>
      <xdr:spPr>
        <a:xfrm>
          <a:off x="4000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17780</xdr:rowOff>
    </xdr:from>
    <xdr:to>
      <xdr:col>23</xdr:col>
      <xdr:colOff>85725</xdr:colOff>
      <xdr:row>31</xdr:row>
      <xdr:rowOff>66040</xdr:rowOff>
    </xdr:to>
    <xdr:cxnSp macro="">
      <xdr:nvCxnSpPr>
        <xdr:cNvPr id="86" name="直線コネクタ 85">
          <a:extLst>
            <a:ext uri="{FF2B5EF4-FFF2-40B4-BE49-F238E27FC236}">
              <a16:creationId xmlns:a16="http://schemas.microsoft.com/office/drawing/2014/main" id="{E0E09176-5716-4FC8-93CD-11740F16B723}"/>
            </a:ext>
          </a:extLst>
        </xdr:cNvPr>
        <xdr:cNvCxnSpPr/>
      </xdr:nvCxnSpPr>
      <xdr:spPr>
        <a:xfrm>
          <a:off x="4051300" y="6104255"/>
          <a:ext cx="711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149860</xdr:rowOff>
    </xdr:from>
    <xdr:to>
      <xdr:col>15</xdr:col>
      <xdr:colOff>187325</xdr:colOff>
      <xdr:row>31</xdr:row>
      <xdr:rowOff>80010</xdr:rowOff>
    </xdr:to>
    <xdr:sp macro="" textlink="">
      <xdr:nvSpPr>
        <xdr:cNvPr id="87" name="楕円 86">
          <a:extLst>
            <a:ext uri="{FF2B5EF4-FFF2-40B4-BE49-F238E27FC236}">
              <a16:creationId xmlns:a16="http://schemas.microsoft.com/office/drawing/2014/main" id="{4A404DB7-DF23-454F-940C-20C55B7C04A8}"/>
            </a:ext>
          </a:extLst>
        </xdr:cNvPr>
        <xdr:cNvSpPr/>
      </xdr:nvSpPr>
      <xdr:spPr>
        <a:xfrm>
          <a:off x="32385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17780</xdr:rowOff>
    </xdr:from>
    <xdr:to>
      <xdr:col>19</xdr:col>
      <xdr:colOff>136525</xdr:colOff>
      <xdr:row>31</xdr:row>
      <xdr:rowOff>29210</xdr:rowOff>
    </xdr:to>
    <xdr:cxnSp macro="">
      <xdr:nvCxnSpPr>
        <xdr:cNvPr id="88" name="直線コネクタ 87">
          <a:extLst>
            <a:ext uri="{FF2B5EF4-FFF2-40B4-BE49-F238E27FC236}">
              <a16:creationId xmlns:a16="http://schemas.microsoft.com/office/drawing/2014/main" id="{68A6A60D-83F9-4E0A-AE51-675EB9A853E2}"/>
            </a:ext>
          </a:extLst>
        </xdr:cNvPr>
        <xdr:cNvCxnSpPr/>
      </xdr:nvCxnSpPr>
      <xdr:spPr>
        <a:xfrm flipV="1">
          <a:off x="3289300" y="610425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106680</xdr:rowOff>
    </xdr:from>
    <xdr:to>
      <xdr:col>11</xdr:col>
      <xdr:colOff>187325</xdr:colOff>
      <xdr:row>31</xdr:row>
      <xdr:rowOff>36830</xdr:rowOff>
    </xdr:to>
    <xdr:sp macro="" textlink="">
      <xdr:nvSpPr>
        <xdr:cNvPr id="89" name="楕円 88">
          <a:extLst>
            <a:ext uri="{FF2B5EF4-FFF2-40B4-BE49-F238E27FC236}">
              <a16:creationId xmlns:a16="http://schemas.microsoft.com/office/drawing/2014/main" id="{D291FE59-2968-4650-808D-B5D4A3BB5377}"/>
            </a:ext>
          </a:extLst>
        </xdr:cNvPr>
        <xdr:cNvSpPr/>
      </xdr:nvSpPr>
      <xdr:spPr>
        <a:xfrm>
          <a:off x="24765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157480</xdr:rowOff>
    </xdr:from>
    <xdr:to>
      <xdr:col>15</xdr:col>
      <xdr:colOff>136525</xdr:colOff>
      <xdr:row>31</xdr:row>
      <xdr:rowOff>29210</xdr:rowOff>
    </xdr:to>
    <xdr:cxnSp macro="">
      <xdr:nvCxnSpPr>
        <xdr:cNvPr id="90" name="直線コネクタ 89">
          <a:extLst>
            <a:ext uri="{FF2B5EF4-FFF2-40B4-BE49-F238E27FC236}">
              <a16:creationId xmlns:a16="http://schemas.microsoft.com/office/drawing/2014/main" id="{0B39E378-27C0-4804-B199-E979A61C0B57}"/>
            </a:ext>
          </a:extLst>
        </xdr:cNvPr>
        <xdr:cNvCxnSpPr/>
      </xdr:nvCxnSpPr>
      <xdr:spPr>
        <a:xfrm>
          <a:off x="2527300" y="607250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139065</xdr:rowOff>
    </xdr:from>
    <xdr:ext cx="400685" cy="259080"/>
    <xdr:sp macro="" textlink="">
      <xdr:nvSpPr>
        <xdr:cNvPr id="91" name="n_1aveValue有形固定資産減価償却率">
          <a:extLst>
            <a:ext uri="{FF2B5EF4-FFF2-40B4-BE49-F238E27FC236}">
              <a16:creationId xmlns:a16="http://schemas.microsoft.com/office/drawing/2014/main" id="{977B0BCE-EB04-44FD-AEED-8582C775A5A7}"/>
            </a:ext>
          </a:extLst>
        </xdr:cNvPr>
        <xdr:cNvSpPr txBox="1"/>
      </xdr:nvSpPr>
      <xdr:spPr>
        <a:xfrm>
          <a:off x="3836035" y="62255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120650</xdr:rowOff>
    </xdr:from>
    <xdr:ext cx="400685" cy="254635"/>
    <xdr:sp macro="" textlink="">
      <xdr:nvSpPr>
        <xdr:cNvPr id="92" name="n_2aveValue有形固定資産減価償却率">
          <a:extLst>
            <a:ext uri="{FF2B5EF4-FFF2-40B4-BE49-F238E27FC236}">
              <a16:creationId xmlns:a16="http://schemas.microsoft.com/office/drawing/2014/main" id="{FD1D4CAC-ACD3-4D38-94CA-0BEF287CDD3A}"/>
            </a:ext>
          </a:extLst>
        </xdr:cNvPr>
        <xdr:cNvSpPr txBox="1"/>
      </xdr:nvSpPr>
      <xdr:spPr>
        <a:xfrm>
          <a:off x="3086735" y="62071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154940</xdr:rowOff>
    </xdr:from>
    <xdr:ext cx="400685" cy="254635"/>
    <xdr:sp macro="" textlink="">
      <xdr:nvSpPr>
        <xdr:cNvPr id="93" name="n_3aveValue有形固定資産減価償却率">
          <a:extLst>
            <a:ext uri="{FF2B5EF4-FFF2-40B4-BE49-F238E27FC236}">
              <a16:creationId xmlns:a16="http://schemas.microsoft.com/office/drawing/2014/main" id="{2A8AE134-9CC0-400E-B538-3504EF3D51D3}"/>
            </a:ext>
          </a:extLst>
        </xdr:cNvPr>
        <xdr:cNvSpPr txBox="1"/>
      </xdr:nvSpPr>
      <xdr:spPr>
        <a:xfrm>
          <a:off x="2324735" y="62414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25400</xdr:rowOff>
    </xdr:from>
    <xdr:ext cx="400685" cy="259080"/>
    <xdr:sp macro="" textlink="">
      <xdr:nvSpPr>
        <xdr:cNvPr id="94" name="n_4aveValue有形固定資産減価償却率">
          <a:extLst>
            <a:ext uri="{FF2B5EF4-FFF2-40B4-BE49-F238E27FC236}">
              <a16:creationId xmlns:a16="http://schemas.microsoft.com/office/drawing/2014/main" id="{DBACBB2B-E17B-42EA-81A4-456191DA9456}"/>
            </a:ext>
          </a:extLst>
        </xdr:cNvPr>
        <xdr:cNvSpPr txBox="1"/>
      </xdr:nvSpPr>
      <xdr:spPr>
        <a:xfrm>
          <a:off x="1562735" y="57689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84455</xdr:rowOff>
    </xdr:from>
    <xdr:ext cx="400685" cy="259080"/>
    <xdr:sp macro="" textlink="">
      <xdr:nvSpPr>
        <xdr:cNvPr id="95" name="n_1mainValue有形固定資産減価償却率">
          <a:extLst>
            <a:ext uri="{FF2B5EF4-FFF2-40B4-BE49-F238E27FC236}">
              <a16:creationId xmlns:a16="http://schemas.microsoft.com/office/drawing/2014/main" id="{14882DB2-CF2A-4124-8054-D7EB8D1CF17B}"/>
            </a:ext>
          </a:extLst>
        </xdr:cNvPr>
        <xdr:cNvSpPr txBox="1"/>
      </xdr:nvSpPr>
      <xdr:spPr>
        <a:xfrm>
          <a:off x="3836035" y="58280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96520</xdr:rowOff>
    </xdr:from>
    <xdr:ext cx="400685" cy="259080"/>
    <xdr:sp macro="" textlink="">
      <xdr:nvSpPr>
        <xdr:cNvPr id="96" name="n_2mainValue有形固定資産減価償却率">
          <a:extLst>
            <a:ext uri="{FF2B5EF4-FFF2-40B4-BE49-F238E27FC236}">
              <a16:creationId xmlns:a16="http://schemas.microsoft.com/office/drawing/2014/main" id="{6696F569-39EC-4E4A-AD01-8BF12B2725EB}"/>
            </a:ext>
          </a:extLst>
        </xdr:cNvPr>
        <xdr:cNvSpPr txBox="1"/>
      </xdr:nvSpPr>
      <xdr:spPr>
        <a:xfrm>
          <a:off x="3086735" y="58400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53340</xdr:rowOff>
    </xdr:from>
    <xdr:ext cx="400685" cy="254635"/>
    <xdr:sp macro="" textlink="">
      <xdr:nvSpPr>
        <xdr:cNvPr id="97" name="n_3mainValue有形固定資産減価償却率">
          <a:extLst>
            <a:ext uri="{FF2B5EF4-FFF2-40B4-BE49-F238E27FC236}">
              <a16:creationId xmlns:a16="http://schemas.microsoft.com/office/drawing/2014/main" id="{99D5A218-6436-4D2B-AA3C-BB4B9C1FF0AD}"/>
            </a:ext>
          </a:extLst>
        </xdr:cNvPr>
        <xdr:cNvSpPr txBox="1"/>
      </xdr:nvSpPr>
      <xdr:spPr>
        <a:xfrm>
          <a:off x="2324735" y="57969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8" name="正方形/長方形 97">
          <a:extLst>
            <a:ext uri="{FF2B5EF4-FFF2-40B4-BE49-F238E27FC236}">
              <a16:creationId xmlns:a16="http://schemas.microsoft.com/office/drawing/2014/main" id="{F02C39E7-47EE-415F-BBFB-FD4D468322DD}"/>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9" name="正方形/長方形 98">
          <a:extLst>
            <a:ext uri="{FF2B5EF4-FFF2-40B4-BE49-F238E27FC236}">
              <a16:creationId xmlns:a16="http://schemas.microsoft.com/office/drawing/2014/main" id="{720E7A5F-8086-4367-BA88-B610AD8992B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0" name="正方形/長方形 99">
          <a:extLst>
            <a:ext uri="{FF2B5EF4-FFF2-40B4-BE49-F238E27FC236}">
              <a16:creationId xmlns:a16="http://schemas.microsoft.com/office/drawing/2014/main" id="{44ED13AA-03C1-4D84-9B03-322F73AD6BE7}"/>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[ 843.5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5835A092-116B-4C39-AF17-EBF1A1FE558B}"/>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731BF0B6-D16A-4F60-ABB5-9033D790DA92}"/>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75AF978C-0CB9-4A39-95C6-BA293F61CE58}"/>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AE46CC83-60AA-474B-BABB-3129756DA0DF}"/>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865D5ACE-1A59-4631-82FB-7B15C0E933C4}"/>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ABD0F00D-A8BF-42CE-969B-BBF7D93D4DC1}"/>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744E9F31-2527-4740-85F3-59D4DC24C5B3}"/>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215A37C8-39D9-4562-AB4D-AEE5B1B5340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C983C48E-AA96-40E6-8646-2A7932FFED58}"/>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400C696-CB60-43AB-9FD7-DD41B8CB5917}"/>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債務償還</a:t>
          </a:r>
          <a:r>
            <a:rPr kumimoji="1" lang="ja-JP" altLang="en-US" sz="900">
              <a:solidFill>
                <a:schemeClr val="dk1"/>
              </a:solidFill>
              <a:effectLst/>
              <a:latin typeface="+mn-lt"/>
              <a:ea typeface="+mn-ea"/>
              <a:cs typeface="+mn-cs"/>
            </a:rPr>
            <a:t>比率</a:t>
          </a:r>
          <a:r>
            <a:rPr kumimoji="1" lang="ja-JP" altLang="ja-JP" sz="900">
              <a:solidFill>
                <a:schemeClr val="dk1"/>
              </a:solidFill>
              <a:effectLst/>
              <a:latin typeface="+mn-lt"/>
              <a:ea typeface="+mn-ea"/>
              <a:cs typeface="+mn-cs"/>
            </a:rPr>
            <a:t>は、全国、長崎県、類似団体内の平均と比べ、高い状況にある。これは、新幹線新大村駅周辺整備事業や、新大村市立図書館整備事業等の執行により、将来負担比率自体が他団体と比べ高い状況にあるため、</a:t>
          </a:r>
          <a:r>
            <a:rPr kumimoji="1" lang="ja-JP" altLang="en-US" sz="900">
              <a:solidFill>
                <a:schemeClr val="dk1"/>
              </a:solidFill>
              <a:effectLst/>
              <a:latin typeface="+mn-lt"/>
              <a:ea typeface="+mn-ea"/>
              <a:cs typeface="+mn-cs"/>
            </a:rPr>
            <a:t>債務</a:t>
          </a:r>
          <a:r>
            <a:rPr kumimoji="1" lang="ja-JP" altLang="ja-JP" sz="900">
              <a:solidFill>
                <a:schemeClr val="dk1"/>
              </a:solidFill>
              <a:effectLst/>
              <a:latin typeface="+mn-lt"/>
              <a:ea typeface="+mn-ea"/>
              <a:cs typeface="+mn-cs"/>
            </a:rPr>
            <a:t>償還を引き上げる要素となっている。今後</a:t>
          </a:r>
          <a:r>
            <a:rPr kumimoji="1" lang="ja-JP" altLang="en-US" sz="900">
              <a:solidFill>
                <a:schemeClr val="dk1"/>
              </a:solidFill>
              <a:effectLst/>
              <a:latin typeface="+mn-lt"/>
              <a:ea typeface="+mn-ea"/>
              <a:cs typeface="+mn-cs"/>
            </a:rPr>
            <a:t>もアセットマネジメント計画に基づく公共施設等の整備により増加していく見込みであるが、</a:t>
          </a:r>
          <a:r>
            <a:rPr kumimoji="1" lang="ja-JP" altLang="ja-JP" sz="900">
              <a:solidFill>
                <a:schemeClr val="dk1"/>
              </a:solidFill>
              <a:effectLst/>
              <a:latin typeface="+mn-lt"/>
              <a:ea typeface="+mn-ea"/>
              <a:cs typeface="+mn-cs"/>
            </a:rPr>
            <a:t>財政運営基本方針（</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月</a:t>
          </a:r>
          <a:r>
            <a:rPr kumimoji="1" lang="ja-JP" altLang="en-US" sz="900">
              <a:solidFill>
                <a:schemeClr val="dk1"/>
              </a:solidFill>
              <a:effectLst/>
              <a:latin typeface="+mn-lt"/>
              <a:ea typeface="+mn-ea"/>
              <a:cs typeface="+mn-cs"/>
            </a:rPr>
            <a:t>改定</a:t>
          </a:r>
          <a:r>
            <a:rPr kumimoji="1" lang="ja-JP" altLang="ja-JP" sz="900">
              <a:solidFill>
                <a:schemeClr val="dk1"/>
              </a:solidFill>
              <a:effectLst/>
              <a:latin typeface="+mn-lt"/>
              <a:ea typeface="+mn-ea"/>
              <a:cs typeface="+mn-cs"/>
            </a:rPr>
            <a:t>）に定める適正な基金管理や市債発行抑制などへの取り組みにより、数値の改善に努める。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1" name="テキスト ボックス 110">
          <a:extLst>
            <a:ext uri="{FF2B5EF4-FFF2-40B4-BE49-F238E27FC236}">
              <a16:creationId xmlns:a16="http://schemas.microsoft.com/office/drawing/2014/main" id="{4338C5EB-F0B0-4924-8E6B-3028716E95D7}"/>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8298D763-9865-4588-AA7C-39EEE7648712}"/>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0980"/>
    <xdr:sp macro="" textlink="">
      <xdr:nvSpPr>
        <xdr:cNvPr id="113" name="テキスト ボックス 112">
          <a:extLst>
            <a:ext uri="{FF2B5EF4-FFF2-40B4-BE49-F238E27FC236}">
              <a16:creationId xmlns:a16="http://schemas.microsoft.com/office/drawing/2014/main" id="{B5BDFEEF-5825-49C0-A436-662F730F9573}"/>
            </a:ext>
          </a:extLst>
        </xdr:cNvPr>
        <xdr:cNvSpPr txBox="1"/>
      </xdr:nvSpPr>
      <xdr:spPr>
        <a:xfrm>
          <a:off x="10756900" y="701865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4" name="直線コネクタ 113">
          <a:extLst>
            <a:ext uri="{FF2B5EF4-FFF2-40B4-BE49-F238E27FC236}">
              <a16:creationId xmlns:a16="http://schemas.microsoft.com/office/drawing/2014/main" id="{8EAF89C9-D4BD-478C-98E6-3A3D8B4FDBE5}"/>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5" name="テキスト ボックス 114">
          <a:extLst>
            <a:ext uri="{FF2B5EF4-FFF2-40B4-BE49-F238E27FC236}">
              <a16:creationId xmlns:a16="http://schemas.microsoft.com/office/drawing/2014/main" id="{0AD9B977-3016-4484-B56D-03DAB4D76885}"/>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6" name="直線コネクタ 115">
          <a:extLst>
            <a:ext uri="{FF2B5EF4-FFF2-40B4-BE49-F238E27FC236}">
              <a16:creationId xmlns:a16="http://schemas.microsoft.com/office/drawing/2014/main" id="{29456804-7C08-49E4-AA2C-14D81ACDD84D}"/>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6400" cy="220980"/>
    <xdr:sp macro="" textlink="">
      <xdr:nvSpPr>
        <xdr:cNvPr id="117" name="テキスト ボックス 116">
          <a:extLst>
            <a:ext uri="{FF2B5EF4-FFF2-40B4-BE49-F238E27FC236}">
              <a16:creationId xmlns:a16="http://schemas.microsoft.com/office/drawing/2014/main" id="{C450A704-69A3-477F-8152-1AE0D780B1F2}"/>
            </a:ext>
          </a:extLst>
        </xdr:cNvPr>
        <xdr:cNvSpPr txBox="1"/>
      </xdr:nvSpPr>
      <xdr:spPr>
        <a:xfrm>
          <a:off x="10828655" y="629856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57C46721-4851-4FA1-91B8-54F94DEDEBC9}"/>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6400" cy="225425"/>
    <xdr:sp macro="" textlink="">
      <xdr:nvSpPr>
        <xdr:cNvPr id="119" name="テキスト ボックス 118">
          <a:extLst>
            <a:ext uri="{FF2B5EF4-FFF2-40B4-BE49-F238E27FC236}">
              <a16:creationId xmlns:a16="http://schemas.microsoft.com/office/drawing/2014/main" id="{0DF2D410-5169-4E27-A609-F8DD89B4C184}"/>
            </a:ext>
          </a:extLst>
        </xdr:cNvPr>
        <xdr:cNvSpPr txBox="1"/>
      </xdr:nvSpPr>
      <xdr:spPr>
        <a:xfrm>
          <a:off x="10828655" y="5938520"/>
          <a:ext cx="4064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0" name="直線コネクタ 119">
          <a:extLst>
            <a:ext uri="{FF2B5EF4-FFF2-40B4-BE49-F238E27FC236}">
              <a16:creationId xmlns:a16="http://schemas.microsoft.com/office/drawing/2014/main" id="{A425E8FA-56FB-48DA-B101-3556727990EF}"/>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6400" cy="220980"/>
    <xdr:sp macro="" textlink="">
      <xdr:nvSpPr>
        <xdr:cNvPr id="121" name="テキスト ボックス 120">
          <a:extLst>
            <a:ext uri="{FF2B5EF4-FFF2-40B4-BE49-F238E27FC236}">
              <a16:creationId xmlns:a16="http://schemas.microsoft.com/office/drawing/2014/main" id="{43E1B4FC-7A2A-4590-861B-91428E96E6B1}"/>
            </a:ext>
          </a:extLst>
        </xdr:cNvPr>
        <xdr:cNvSpPr txBox="1"/>
      </xdr:nvSpPr>
      <xdr:spPr>
        <a:xfrm>
          <a:off x="10828655" y="557911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2" name="直線コネクタ 121">
          <a:extLst>
            <a:ext uri="{FF2B5EF4-FFF2-40B4-BE49-F238E27FC236}">
              <a16:creationId xmlns:a16="http://schemas.microsoft.com/office/drawing/2014/main" id="{3090CAE6-063F-4E04-9916-90ED574A9DAA}"/>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3" name="テキスト ボックス 122">
          <a:extLst>
            <a:ext uri="{FF2B5EF4-FFF2-40B4-BE49-F238E27FC236}">
              <a16:creationId xmlns:a16="http://schemas.microsoft.com/office/drawing/2014/main" id="{DED30D4B-A0F1-4807-AD8D-2E58E027B245}"/>
            </a:ext>
          </a:extLst>
        </xdr:cNvPr>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EE29CC1D-470C-438B-941D-BFAD80B92AC7}"/>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25CBD87-A4F6-4E41-9152-1F535AAAE3F1}"/>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35</xdr:row>
      <xdr:rowOff>55880</xdr:rowOff>
    </xdr:to>
    <xdr:cxnSp macro="">
      <xdr:nvCxnSpPr>
        <xdr:cNvPr id="126" name="直線コネクタ 125">
          <a:extLst>
            <a:ext uri="{FF2B5EF4-FFF2-40B4-BE49-F238E27FC236}">
              <a16:creationId xmlns:a16="http://schemas.microsoft.com/office/drawing/2014/main" id="{3E1A0D94-DECB-4410-9466-58A80DD20E5D}"/>
            </a:ext>
          </a:extLst>
        </xdr:cNvPr>
        <xdr:cNvCxnSpPr/>
      </xdr:nvCxnSpPr>
      <xdr:spPr>
        <a:xfrm flipV="1">
          <a:off x="14793595" y="5313045"/>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59690</xdr:rowOff>
    </xdr:from>
    <xdr:ext cx="556260" cy="259080"/>
    <xdr:sp macro="" textlink="">
      <xdr:nvSpPr>
        <xdr:cNvPr id="127" name="債務償還比率最小値テキスト">
          <a:extLst>
            <a:ext uri="{FF2B5EF4-FFF2-40B4-BE49-F238E27FC236}">
              <a16:creationId xmlns:a16="http://schemas.microsoft.com/office/drawing/2014/main" id="{6439CCA2-10A1-4CC2-BB4F-7B6BD742FFEC}"/>
            </a:ext>
          </a:extLst>
        </xdr:cNvPr>
        <xdr:cNvSpPr txBox="1"/>
      </xdr:nvSpPr>
      <xdr:spPr>
        <a:xfrm>
          <a:off x="14846300" y="6831965"/>
          <a:ext cx="556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1,263.3</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55880</xdr:rowOff>
    </xdr:from>
    <xdr:to>
      <xdr:col>76</xdr:col>
      <xdr:colOff>111125</xdr:colOff>
      <xdr:row>35</xdr:row>
      <xdr:rowOff>55880</xdr:rowOff>
    </xdr:to>
    <xdr:cxnSp macro="">
      <xdr:nvCxnSpPr>
        <xdr:cNvPr id="128" name="直線コネクタ 127">
          <a:extLst>
            <a:ext uri="{FF2B5EF4-FFF2-40B4-BE49-F238E27FC236}">
              <a16:creationId xmlns:a16="http://schemas.microsoft.com/office/drawing/2014/main" id="{9B530BDA-2BC8-4D5C-9B77-15B2FDB8375A}"/>
            </a:ext>
          </a:extLst>
        </xdr:cNvPr>
        <xdr:cNvCxnSpPr/>
      </xdr:nvCxnSpPr>
      <xdr:spPr>
        <a:xfrm>
          <a:off x="14706600" y="682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5915" cy="254635"/>
    <xdr:sp macro="" textlink="">
      <xdr:nvSpPr>
        <xdr:cNvPr id="129" name="債務償還比率最大値テキスト">
          <a:extLst>
            <a:ext uri="{FF2B5EF4-FFF2-40B4-BE49-F238E27FC236}">
              <a16:creationId xmlns:a16="http://schemas.microsoft.com/office/drawing/2014/main" id="{B1B8B4C2-9F22-429D-9FE8-F35167C4B72E}"/>
            </a:ext>
          </a:extLst>
        </xdr:cNvPr>
        <xdr:cNvSpPr txBox="1"/>
      </xdr:nvSpPr>
      <xdr:spPr>
        <a:xfrm>
          <a:off x="14846300" y="5088255"/>
          <a:ext cx="335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0" name="直線コネクタ 129">
          <a:extLst>
            <a:ext uri="{FF2B5EF4-FFF2-40B4-BE49-F238E27FC236}">
              <a16:creationId xmlns:a16="http://schemas.microsoft.com/office/drawing/2014/main" id="{72B968B7-F8B4-4212-8B19-53385A946358}"/>
            </a:ext>
          </a:extLst>
        </xdr:cNvPr>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134620</xdr:rowOff>
    </xdr:from>
    <xdr:ext cx="465455" cy="254635"/>
    <xdr:sp macro="" textlink="">
      <xdr:nvSpPr>
        <xdr:cNvPr id="131" name="債務償還比率平均値テキスト">
          <a:extLst>
            <a:ext uri="{FF2B5EF4-FFF2-40B4-BE49-F238E27FC236}">
              <a16:creationId xmlns:a16="http://schemas.microsoft.com/office/drawing/2014/main" id="{107A238C-80B2-4231-9E09-792CD2B1E3E3}"/>
            </a:ext>
          </a:extLst>
        </xdr:cNvPr>
        <xdr:cNvSpPr txBox="1"/>
      </xdr:nvSpPr>
      <xdr:spPr>
        <a:xfrm>
          <a:off x="14846300" y="5878195"/>
          <a:ext cx="4654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111760</xdr:rowOff>
    </xdr:from>
    <xdr:to>
      <xdr:col>76</xdr:col>
      <xdr:colOff>73025</xdr:colOff>
      <xdr:row>31</xdr:row>
      <xdr:rowOff>41910</xdr:rowOff>
    </xdr:to>
    <xdr:sp macro="" textlink="">
      <xdr:nvSpPr>
        <xdr:cNvPr id="132" name="フローチャート: 判断 131">
          <a:extLst>
            <a:ext uri="{FF2B5EF4-FFF2-40B4-BE49-F238E27FC236}">
              <a16:creationId xmlns:a16="http://schemas.microsoft.com/office/drawing/2014/main" id="{498CB249-2100-4A52-BB83-C64349C0DACC}"/>
            </a:ext>
          </a:extLst>
        </xdr:cNvPr>
        <xdr:cNvSpPr/>
      </xdr:nvSpPr>
      <xdr:spPr>
        <a:xfrm>
          <a:off x="147447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118745</xdr:rowOff>
    </xdr:from>
    <xdr:to>
      <xdr:col>72</xdr:col>
      <xdr:colOff>123825</xdr:colOff>
      <xdr:row>31</xdr:row>
      <xdr:rowOff>48895</xdr:rowOff>
    </xdr:to>
    <xdr:sp macro="" textlink="">
      <xdr:nvSpPr>
        <xdr:cNvPr id="133" name="フローチャート: 判断 132">
          <a:extLst>
            <a:ext uri="{FF2B5EF4-FFF2-40B4-BE49-F238E27FC236}">
              <a16:creationId xmlns:a16="http://schemas.microsoft.com/office/drawing/2014/main" id="{8680D55A-665C-4C15-8E71-3AE597CECCCF}"/>
            </a:ext>
          </a:extLst>
        </xdr:cNvPr>
        <xdr:cNvSpPr/>
      </xdr:nvSpPr>
      <xdr:spPr>
        <a:xfrm>
          <a:off x="14033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162560</xdr:rowOff>
    </xdr:from>
    <xdr:to>
      <xdr:col>68</xdr:col>
      <xdr:colOff>123825</xdr:colOff>
      <xdr:row>31</xdr:row>
      <xdr:rowOff>92710</xdr:rowOff>
    </xdr:to>
    <xdr:sp macro="" textlink="">
      <xdr:nvSpPr>
        <xdr:cNvPr id="134" name="フローチャート: 判断 133">
          <a:extLst>
            <a:ext uri="{FF2B5EF4-FFF2-40B4-BE49-F238E27FC236}">
              <a16:creationId xmlns:a16="http://schemas.microsoft.com/office/drawing/2014/main" id="{FADCE574-0665-43F6-86CE-E049E9283E4B}"/>
            </a:ext>
          </a:extLst>
        </xdr:cNvPr>
        <xdr:cNvSpPr/>
      </xdr:nvSpPr>
      <xdr:spPr>
        <a:xfrm>
          <a:off x="13271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12700</xdr:rowOff>
    </xdr:from>
    <xdr:to>
      <xdr:col>64</xdr:col>
      <xdr:colOff>123825</xdr:colOff>
      <xdr:row>31</xdr:row>
      <xdr:rowOff>114300</xdr:rowOff>
    </xdr:to>
    <xdr:sp macro="" textlink="">
      <xdr:nvSpPr>
        <xdr:cNvPr id="135" name="フローチャート: 判断 134">
          <a:extLst>
            <a:ext uri="{FF2B5EF4-FFF2-40B4-BE49-F238E27FC236}">
              <a16:creationId xmlns:a16="http://schemas.microsoft.com/office/drawing/2014/main" id="{D13F19A1-C842-4535-9AFB-1B008B29E0F0}"/>
            </a:ext>
          </a:extLst>
        </xdr:cNvPr>
        <xdr:cNvSpPr/>
      </xdr:nvSpPr>
      <xdr:spPr>
        <a:xfrm>
          <a:off x="12509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66040</xdr:rowOff>
    </xdr:from>
    <xdr:to>
      <xdr:col>60</xdr:col>
      <xdr:colOff>123825</xdr:colOff>
      <xdr:row>30</xdr:row>
      <xdr:rowOff>167640</xdr:rowOff>
    </xdr:to>
    <xdr:sp macro="" textlink="">
      <xdr:nvSpPr>
        <xdr:cNvPr id="136" name="フローチャート: 判断 135">
          <a:extLst>
            <a:ext uri="{FF2B5EF4-FFF2-40B4-BE49-F238E27FC236}">
              <a16:creationId xmlns:a16="http://schemas.microsoft.com/office/drawing/2014/main" id="{2B3DBFE1-F30B-4A16-8E47-F73C185D571E}"/>
            </a:ext>
          </a:extLst>
        </xdr:cNvPr>
        <xdr:cNvSpPr/>
      </xdr:nvSpPr>
      <xdr:spPr>
        <a:xfrm>
          <a:off x="11747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37" name="テキスト ボックス 136">
          <a:extLst>
            <a:ext uri="{FF2B5EF4-FFF2-40B4-BE49-F238E27FC236}">
              <a16:creationId xmlns:a16="http://schemas.microsoft.com/office/drawing/2014/main" id="{DD9B7CF1-6F02-47F2-ACA6-F41E60AF51D5}"/>
            </a:ext>
          </a:extLst>
        </xdr:cNvPr>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38" name="テキスト ボックス 137">
          <a:extLst>
            <a:ext uri="{FF2B5EF4-FFF2-40B4-BE49-F238E27FC236}">
              <a16:creationId xmlns:a16="http://schemas.microsoft.com/office/drawing/2014/main" id="{8E3C0DFB-4CAC-4994-863B-D41567C57EAF}"/>
            </a:ext>
          </a:extLst>
        </xdr:cNvPr>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39" name="テキスト ボックス 138">
          <a:extLst>
            <a:ext uri="{FF2B5EF4-FFF2-40B4-BE49-F238E27FC236}">
              <a16:creationId xmlns:a16="http://schemas.microsoft.com/office/drawing/2014/main" id="{8253490C-E7EB-4AE9-8EC1-2CE53DDC8942}"/>
            </a:ext>
          </a:extLst>
        </xdr:cNvPr>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40" name="テキスト ボックス 139">
          <a:extLst>
            <a:ext uri="{FF2B5EF4-FFF2-40B4-BE49-F238E27FC236}">
              <a16:creationId xmlns:a16="http://schemas.microsoft.com/office/drawing/2014/main" id="{7F3B9D1E-8412-4CDD-BAE9-BB6B489B2C07}"/>
            </a:ext>
          </a:extLst>
        </xdr:cNvPr>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41" name="テキスト ボックス 140">
          <a:extLst>
            <a:ext uri="{FF2B5EF4-FFF2-40B4-BE49-F238E27FC236}">
              <a16:creationId xmlns:a16="http://schemas.microsoft.com/office/drawing/2014/main" id="{E6C9CFC2-3F1C-40BC-9815-1C2299A44F76}"/>
            </a:ext>
          </a:extLst>
        </xdr:cNvPr>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32</xdr:row>
      <xdr:rowOff>15875</xdr:rowOff>
    </xdr:from>
    <xdr:to>
      <xdr:col>76</xdr:col>
      <xdr:colOff>73025</xdr:colOff>
      <xdr:row>32</xdr:row>
      <xdr:rowOff>117475</xdr:rowOff>
    </xdr:to>
    <xdr:sp macro="" textlink="">
      <xdr:nvSpPr>
        <xdr:cNvPr id="142" name="楕円 141">
          <a:extLst>
            <a:ext uri="{FF2B5EF4-FFF2-40B4-BE49-F238E27FC236}">
              <a16:creationId xmlns:a16="http://schemas.microsoft.com/office/drawing/2014/main" id="{EF22788E-3089-4F76-87C4-93774404EA0C}"/>
            </a:ext>
          </a:extLst>
        </xdr:cNvPr>
        <xdr:cNvSpPr/>
      </xdr:nvSpPr>
      <xdr:spPr>
        <a:xfrm>
          <a:off x="1474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166370</xdr:rowOff>
    </xdr:from>
    <xdr:ext cx="465455" cy="254635"/>
    <xdr:sp macro="" textlink="">
      <xdr:nvSpPr>
        <xdr:cNvPr id="143" name="債務償還比率該当値テキスト">
          <a:extLst>
            <a:ext uri="{FF2B5EF4-FFF2-40B4-BE49-F238E27FC236}">
              <a16:creationId xmlns:a16="http://schemas.microsoft.com/office/drawing/2014/main" id="{03721C49-46B5-4ABB-86BC-BA2854291251}"/>
            </a:ext>
          </a:extLst>
        </xdr:cNvPr>
        <xdr:cNvSpPr txBox="1"/>
      </xdr:nvSpPr>
      <xdr:spPr>
        <a:xfrm>
          <a:off x="14846300" y="62528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50165</xdr:rowOff>
    </xdr:from>
    <xdr:to>
      <xdr:col>72</xdr:col>
      <xdr:colOff>123825</xdr:colOff>
      <xdr:row>32</xdr:row>
      <xdr:rowOff>151765</xdr:rowOff>
    </xdr:to>
    <xdr:sp macro="" textlink="">
      <xdr:nvSpPr>
        <xdr:cNvPr id="144" name="楕円 143">
          <a:extLst>
            <a:ext uri="{FF2B5EF4-FFF2-40B4-BE49-F238E27FC236}">
              <a16:creationId xmlns:a16="http://schemas.microsoft.com/office/drawing/2014/main" id="{7F15AFA0-0F5E-4F14-B4A6-29C0E3B9F989}"/>
            </a:ext>
          </a:extLst>
        </xdr:cNvPr>
        <xdr:cNvSpPr/>
      </xdr:nvSpPr>
      <xdr:spPr>
        <a:xfrm>
          <a:off x="14033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66675</xdr:rowOff>
    </xdr:from>
    <xdr:to>
      <xdr:col>76</xdr:col>
      <xdr:colOff>22225</xdr:colOff>
      <xdr:row>32</xdr:row>
      <xdr:rowOff>100965</xdr:rowOff>
    </xdr:to>
    <xdr:cxnSp macro="">
      <xdr:nvCxnSpPr>
        <xdr:cNvPr id="145" name="直線コネクタ 144">
          <a:extLst>
            <a:ext uri="{FF2B5EF4-FFF2-40B4-BE49-F238E27FC236}">
              <a16:creationId xmlns:a16="http://schemas.microsoft.com/office/drawing/2014/main" id="{F924011F-A1CE-470B-B3BE-6EF7E204E81D}"/>
            </a:ext>
          </a:extLst>
        </xdr:cNvPr>
        <xdr:cNvCxnSpPr/>
      </xdr:nvCxnSpPr>
      <xdr:spPr>
        <a:xfrm flipV="1">
          <a:off x="14084300" y="6324600"/>
          <a:ext cx="711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130175</xdr:rowOff>
    </xdr:from>
    <xdr:to>
      <xdr:col>68</xdr:col>
      <xdr:colOff>123825</xdr:colOff>
      <xdr:row>32</xdr:row>
      <xdr:rowOff>60325</xdr:rowOff>
    </xdr:to>
    <xdr:sp macro="" textlink="">
      <xdr:nvSpPr>
        <xdr:cNvPr id="146" name="楕円 145">
          <a:extLst>
            <a:ext uri="{FF2B5EF4-FFF2-40B4-BE49-F238E27FC236}">
              <a16:creationId xmlns:a16="http://schemas.microsoft.com/office/drawing/2014/main" id="{6AB99FF6-22ED-4077-A114-FC2A8533F9FB}"/>
            </a:ext>
          </a:extLst>
        </xdr:cNvPr>
        <xdr:cNvSpPr/>
      </xdr:nvSpPr>
      <xdr:spPr>
        <a:xfrm>
          <a:off x="13271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9525</xdr:rowOff>
    </xdr:from>
    <xdr:to>
      <xdr:col>72</xdr:col>
      <xdr:colOff>73025</xdr:colOff>
      <xdr:row>32</xdr:row>
      <xdr:rowOff>100965</xdr:rowOff>
    </xdr:to>
    <xdr:cxnSp macro="">
      <xdr:nvCxnSpPr>
        <xdr:cNvPr id="147" name="直線コネクタ 146">
          <a:extLst>
            <a:ext uri="{FF2B5EF4-FFF2-40B4-BE49-F238E27FC236}">
              <a16:creationId xmlns:a16="http://schemas.microsoft.com/office/drawing/2014/main" id="{2E254104-FC7E-4384-80DF-EAFDF18732FA}"/>
            </a:ext>
          </a:extLst>
        </xdr:cNvPr>
        <xdr:cNvCxnSpPr/>
      </xdr:nvCxnSpPr>
      <xdr:spPr>
        <a:xfrm>
          <a:off x="13322300" y="6267450"/>
          <a:ext cx="762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55245</xdr:rowOff>
    </xdr:from>
    <xdr:to>
      <xdr:col>64</xdr:col>
      <xdr:colOff>123825</xdr:colOff>
      <xdr:row>32</xdr:row>
      <xdr:rowOff>156845</xdr:rowOff>
    </xdr:to>
    <xdr:sp macro="" textlink="">
      <xdr:nvSpPr>
        <xdr:cNvPr id="148" name="楕円 147">
          <a:extLst>
            <a:ext uri="{FF2B5EF4-FFF2-40B4-BE49-F238E27FC236}">
              <a16:creationId xmlns:a16="http://schemas.microsoft.com/office/drawing/2014/main" id="{16E0D457-62F2-4357-B292-6CABA5E821EB}"/>
            </a:ext>
          </a:extLst>
        </xdr:cNvPr>
        <xdr:cNvSpPr/>
      </xdr:nvSpPr>
      <xdr:spPr>
        <a:xfrm>
          <a:off x="12509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9525</xdr:rowOff>
    </xdr:from>
    <xdr:to>
      <xdr:col>68</xdr:col>
      <xdr:colOff>73025</xdr:colOff>
      <xdr:row>32</xdr:row>
      <xdr:rowOff>106045</xdr:rowOff>
    </xdr:to>
    <xdr:cxnSp macro="">
      <xdr:nvCxnSpPr>
        <xdr:cNvPr id="149" name="直線コネクタ 148">
          <a:extLst>
            <a:ext uri="{FF2B5EF4-FFF2-40B4-BE49-F238E27FC236}">
              <a16:creationId xmlns:a16="http://schemas.microsoft.com/office/drawing/2014/main" id="{D9229CB4-8DD9-41CE-BBC3-B756E3F507D1}"/>
            </a:ext>
          </a:extLst>
        </xdr:cNvPr>
        <xdr:cNvCxnSpPr/>
      </xdr:nvCxnSpPr>
      <xdr:spPr>
        <a:xfrm flipV="1">
          <a:off x="12560300" y="6267450"/>
          <a:ext cx="762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118110</xdr:rowOff>
    </xdr:from>
    <xdr:to>
      <xdr:col>60</xdr:col>
      <xdr:colOff>123825</xdr:colOff>
      <xdr:row>31</xdr:row>
      <xdr:rowOff>48260</xdr:rowOff>
    </xdr:to>
    <xdr:sp macro="" textlink="">
      <xdr:nvSpPr>
        <xdr:cNvPr id="150" name="楕円 149">
          <a:extLst>
            <a:ext uri="{FF2B5EF4-FFF2-40B4-BE49-F238E27FC236}">
              <a16:creationId xmlns:a16="http://schemas.microsoft.com/office/drawing/2014/main" id="{A34A2B72-E683-4B26-8D28-433091463BF8}"/>
            </a:ext>
          </a:extLst>
        </xdr:cNvPr>
        <xdr:cNvSpPr/>
      </xdr:nvSpPr>
      <xdr:spPr>
        <a:xfrm>
          <a:off x="11747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168910</xdr:rowOff>
    </xdr:from>
    <xdr:to>
      <xdr:col>64</xdr:col>
      <xdr:colOff>73025</xdr:colOff>
      <xdr:row>32</xdr:row>
      <xdr:rowOff>106045</xdr:rowOff>
    </xdr:to>
    <xdr:cxnSp macro="">
      <xdr:nvCxnSpPr>
        <xdr:cNvPr id="151" name="直線コネクタ 150">
          <a:extLst>
            <a:ext uri="{FF2B5EF4-FFF2-40B4-BE49-F238E27FC236}">
              <a16:creationId xmlns:a16="http://schemas.microsoft.com/office/drawing/2014/main" id="{67632D8E-44EE-4112-85FB-B906BFE992C5}"/>
            </a:ext>
          </a:extLst>
        </xdr:cNvPr>
        <xdr:cNvCxnSpPr/>
      </xdr:nvCxnSpPr>
      <xdr:spPr>
        <a:xfrm>
          <a:off x="11798300" y="6083935"/>
          <a:ext cx="762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65405</xdr:rowOff>
    </xdr:from>
    <xdr:ext cx="465455" cy="254635"/>
    <xdr:sp macro="" textlink="">
      <xdr:nvSpPr>
        <xdr:cNvPr id="152" name="n_1aveValue債務償還比率">
          <a:extLst>
            <a:ext uri="{FF2B5EF4-FFF2-40B4-BE49-F238E27FC236}">
              <a16:creationId xmlns:a16="http://schemas.microsoft.com/office/drawing/2014/main" id="{78BD4BC1-FAD7-4AD7-8046-2E2B840C12E6}"/>
            </a:ext>
          </a:extLst>
        </xdr:cNvPr>
        <xdr:cNvSpPr txBox="1"/>
      </xdr:nvSpPr>
      <xdr:spPr>
        <a:xfrm>
          <a:off x="13836650" y="58089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109220</xdr:rowOff>
    </xdr:from>
    <xdr:ext cx="465455" cy="254635"/>
    <xdr:sp macro="" textlink="">
      <xdr:nvSpPr>
        <xdr:cNvPr id="153" name="n_2aveValue債務償還比率">
          <a:extLst>
            <a:ext uri="{FF2B5EF4-FFF2-40B4-BE49-F238E27FC236}">
              <a16:creationId xmlns:a16="http://schemas.microsoft.com/office/drawing/2014/main" id="{CD7BF89A-10FA-4B88-B7AA-576C4F32A0BA}"/>
            </a:ext>
          </a:extLst>
        </xdr:cNvPr>
        <xdr:cNvSpPr txBox="1"/>
      </xdr:nvSpPr>
      <xdr:spPr>
        <a:xfrm>
          <a:off x="13087350" y="58527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130810</xdr:rowOff>
    </xdr:from>
    <xdr:ext cx="465455" cy="259080"/>
    <xdr:sp macro="" textlink="">
      <xdr:nvSpPr>
        <xdr:cNvPr id="154" name="n_3aveValue債務償還比率">
          <a:extLst>
            <a:ext uri="{FF2B5EF4-FFF2-40B4-BE49-F238E27FC236}">
              <a16:creationId xmlns:a16="http://schemas.microsoft.com/office/drawing/2014/main" id="{3AC6287F-BC68-41A5-9E74-A2C58BE963A6}"/>
            </a:ext>
          </a:extLst>
        </xdr:cNvPr>
        <xdr:cNvSpPr txBox="1"/>
      </xdr:nvSpPr>
      <xdr:spPr>
        <a:xfrm>
          <a:off x="12325350" y="5874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698.1</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12700</xdr:rowOff>
    </xdr:from>
    <xdr:ext cx="465455" cy="259080"/>
    <xdr:sp macro="" textlink="">
      <xdr:nvSpPr>
        <xdr:cNvPr id="155" name="n_4aveValue債務償還比率">
          <a:extLst>
            <a:ext uri="{FF2B5EF4-FFF2-40B4-BE49-F238E27FC236}">
              <a16:creationId xmlns:a16="http://schemas.microsoft.com/office/drawing/2014/main" id="{3CB60D7E-6D87-4E1C-932F-AAE4DC334280}"/>
            </a:ext>
          </a:extLst>
        </xdr:cNvPr>
        <xdr:cNvSpPr txBox="1"/>
      </xdr:nvSpPr>
      <xdr:spPr>
        <a:xfrm>
          <a:off x="11563350" y="57562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143510</xdr:rowOff>
    </xdr:from>
    <xdr:ext cx="465455" cy="254635"/>
    <xdr:sp macro="" textlink="">
      <xdr:nvSpPr>
        <xdr:cNvPr id="156" name="n_1mainValue債務償還比率">
          <a:extLst>
            <a:ext uri="{FF2B5EF4-FFF2-40B4-BE49-F238E27FC236}">
              <a16:creationId xmlns:a16="http://schemas.microsoft.com/office/drawing/2014/main" id="{65C1A32D-7D28-4832-9145-401FA2095E22}"/>
            </a:ext>
          </a:extLst>
        </xdr:cNvPr>
        <xdr:cNvSpPr txBox="1"/>
      </xdr:nvSpPr>
      <xdr:spPr>
        <a:xfrm>
          <a:off x="13836650" y="64014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52070</xdr:rowOff>
    </xdr:from>
    <xdr:ext cx="465455" cy="254635"/>
    <xdr:sp macro="" textlink="">
      <xdr:nvSpPr>
        <xdr:cNvPr id="157" name="n_2mainValue債務償還比率">
          <a:extLst>
            <a:ext uri="{FF2B5EF4-FFF2-40B4-BE49-F238E27FC236}">
              <a16:creationId xmlns:a16="http://schemas.microsoft.com/office/drawing/2014/main" id="{B75BDD88-99E7-4F11-BCFD-47A95BC32749}"/>
            </a:ext>
          </a:extLst>
        </xdr:cNvPr>
        <xdr:cNvSpPr txBox="1"/>
      </xdr:nvSpPr>
      <xdr:spPr>
        <a:xfrm>
          <a:off x="13087350" y="63099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147955</xdr:rowOff>
    </xdr:from>
    <xdr:ext cx="465455" cy="258445"/>
    <xdr:sp macro="" textlink="">
      <xdr:nvSpPr>
        <xdr:cNvPr id="158" name="n_3mainValue債務償還比率">
          <a:extLst>
            <a:ext uri="{FF2B5EF4-FFF2-40B4-BE49-F238E27FC236}">
              <a16:creationId xmlns:a16="http://schemas.microsoft.com/office/drawing/2014/main" id="{A7C99F11-156A-45F8-986D-5B4830E4D201}"/>
            </a:ext>
          </a:extLst>
        </xdr:cNvPr>
        <xdr:cNvSpPr txBox="1"/>
      </xdr:nvSpPr>
      <xdr:spPr>
        <a:xfrm>
          <a:off x="12325350" y="640588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876.4</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39370</xdr:rowOff>
    </xdr:from>
    <xdr:ext cx="465455" cy="259080"/>
    <xdr:sp macro="" textlink="">
      <xdr:nvSpPr>
        <xdr:cNvPr id="159" name="n_4mainValue債務償還比率">
          <a:extLst>
            <a:ext uri="{FF2B5EF4-FFF2-40B4-BE49-F238E27FC236}">
              <a16:creationId xmlns:a16="http://schemas.microsoft.com/office/drawing/2014/main" id="{5AD34DD2-9353-4C9B-9A94-3282C5F2A8C3}"/>
            </a:ext>
          </a:extLst>
        </xdr:cNvPr>
        <xdr:cNvSpPr txBox="1"/>
      </xdr:nvSpPr>
      <xdr:spPr>
        <a:xfrm>
          <a:off x="11563350" y="61258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7BEB8EFB-E783-46CC-9C61-B6155CA62C0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1" name="正方形/長方形 160">
          <a:extLst>
            <a:ext uri="{FF2B5EF4-FFF2-40B4-BE49-F238E27FC236}">
              <a16:creationId xmlns:a16="http://schemas.microsoft.com/office/drawing/2014/main" id="{FE6A769B-9EEE-4D21-BC81-EEAC8323982E}"/>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2" name="テキスト ボックス 161">
          <a:extLst>
            <a:ext uri="{FF2B5EF4-FFF2-40B4-BE49-F238E27FC236}">
              <a16:creationId xmlns:a16="http://schemas.microsoft.com/office/drawing/2014/main" id="{02A02AFD-40D7-47F3-8A74-BC73FF530314}"/>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760" cy="238125"/>
    <xdr:sp macro="" textlink="">
      <xdr:nvSpPr>
        <xdr:cNvPr id="163" name="テキスト ボックス 162">
          <a:extLst>
            <a:ext uri="{FF2B5EF4-FFF2-40B4-BE49-F238E27FC236}">
              <a16:creationId xmlns:a16="http://schemas.microsoft.com/office/drawing/2014/main" id="{A6EC6BD9-22FF-4D2F-BAB1-8462A9B7E61C}"/>
            </a:ext>
          </a:extLst>
        </xdr:cNvPr>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4" name="テキスト ボックス 163">
          <a:extLst>
            <a:ext uri="{FF2B5EF4-FFF2-40B4-BE49-F238E27FC236}">
              <a16:creationId xmlns:a16="http://schemas.microsoft.com/office/drawing/2014/main" id="{79F19D74-2D91-4B9A-BA7C-D21AD51216AE}"/>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760" cy="241300"/>
    <xdr:sp macro="" textlink="">
      <xdr:nvSpPr>
        <xdr:cNvPr id="165" name="テキスト ボックス 164">
          <a:extLst>
            <a:ext uri="{FF2B5EF4-FFF2-40B4-BE49-F238E27FC236}">
              <a16:creationId xmlns:a16="http://schemas.microsoft.com/office/drawing/2014/main" id="{452151BF-5474-46AC-904C-ECD8F5F0AC48}"/>
            </a:ext>
          </a:extLst>
        </xdr:cNvPr>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528B88-8F1B-451C-9F26-6491EF86A98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852FDC-3928-41CA-A309-848F301AAB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D83D97-4A1B-4820-8A1C-3FD2F60419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DB0AD7-0A77-46FA-8549-B407B15BAB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24FDF8-5C3C-45E5-934C-2C0B8827B1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48088D-5581-443B-BC00-3D531DC54F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494E93-B70E-4087-BD32-704E3751F9E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B276A0-82DA-4DDA-AC74-F49583229B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3CA4B1-4375-47F0-8751-5E0C6F79402E}"/>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D47BAF-8F34-4727-A7A0-8574F60850CA}"/>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96,963
96,538
126.73
50,272,351
49,266,994
503,369
19,926,980
42,067,952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EE75C5-0690-4896-B9F9-83230C83519D}"/>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222AF0-CD1A-40C3-8DE8-50BE98A65F9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5C3E7A1-2668-42F5-BF59-0B996630E7FA}"/>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52.3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8AD31A-DE37-4F2F-A687-4A4A1F140E51}"/>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5CE262-1E41-40E0-B787-ECE1DCD7211B}"/>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503B29B-E93C-4F00-A695-8D229C28E61A}"/>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98534E-C274-49F7-8554-E9594785F6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8F61E7-FA72-454C-8BB6-DB6B3495B858}"/>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9BE864-DA90-4B1C-8FE3-F291143AFD49}"/>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E8549F-95E3-47A8-AE13-1319A83DFEE6}"/>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8C3A6D-16C1-4697-83C5-B48A1C3EDC8E}"/>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4DA7CE-4333-4C5A-9199-5B4DBF83AF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AF7C31-D34A-4CEB-8FF6-2C53C65020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B599FE-CFD0-4EF3-92EB-9B1FB7DE1643}"/>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2E371C-B032-49E4-BF14-F16110DC68C2}"/>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99B5F8-2867-4661-99C3-1203EFF2C7FD}"/>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0D0FEA-1363-4F68-885F-2584BD097D1B}"/>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AD75A9C5-1DC2-4B55-853F-B303DE2391EA}"/>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21FBD87D-35A9-42CE-9DCD-9DF74D4B06E4}"/>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447505E0-8C7C-44B5-ACB5-0CB67E735E21}"/>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a:extLst>
            <a:ext uri="{FF2B5EF4-FFF2-40B4-BE49-F238E27FC236}">
              <a16:creationId xmlns:a16="http://schemas.microsoft.com/office/drawing/2014/main" id="{8218F7EF-A619-415F-BC0A-01850AE19327}"/>
            </a:ext>
          </a:extLst>
        </xdr:cNvPr>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1B2834-233D-491C-B65B-076257E26F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AB32F6-87F1-4B78-9C36-AEB483C056AA}"/>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495EB63-0D0E-41AD-B95A-2337E39A6369}"/>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0C64EE-6C67-45EA-BEFB-71E98C81174A}"/>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195F21-9A8E-4191-8CD4-71A24C5BC1EE}"/>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A39887-BD5E-447F-95AF-113BC3EEF7F9}"/>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18FF87-599E-4A63-BC4E-DCED2A84C2C4}"/>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2162C2-7780-4587-A677-B513FB106B44}"/>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a:extLst>
            <a:ext uri="{FF2B5EF4-FFF2-40B4-BE49-F238E27FC236}">
              <a16:creationId xmlns:a16="http://schemas.microsoft.com/office/drawing/2014/main" id="{464B68C4-76B8-4130-9BD3-8DCBC4DAC62B}"/>
            </a:ext>
          </a:extLst>
        </xdr:cNvPr>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AD647B3-B766-44D3-81BC-AD71EFCACE6A}"/>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a:extLst>
            <a:ext uri="{FF2B5EF4-FFF2-40B4-BE49-F238E27FC236}">
              <a16:creationId xmlns:a16="http://schemas.microsoft.com/office/drawing/2014/main" id="{F6CD2E94-8930-4818-9EE4-25E352E0E281}"/>
            </a:ext>
          </a:extLst>
        </xdr:cNvPr>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2D60FB8-32B5-4E7C-9C0B-8772407E4A5B}"/>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2915" cy="259080"/>
    <xdr:sp macro="" textlink="">
      <xdr:nvSpPr>
        <xdr:cNvPr id="45" name="テキスト ボックス 44">
          <a:extLst>
            <a:ext uri="{FF2B5EF4-FFF2-40B4-BE49-F238E27FC236}">
              <a16:creationId xmlns:a16="http://schemas.microsoft.com/office/drawing/2014/main" id="{ED1D43B2-1061-4B61-8231-B2F79320872B}"/>
            </a:ext>
          </a:extLst>
        </xdr:cNvPr>
        <xdr:cNvSpPr txBox="1"/>
      </xdr:nvSpPr>
      <xdr:spPr>
        <a:xfrm>
          <a:off x="294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5B719D8-CE04-4127-B14C-244BCB82E521}"/>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635"/>
    <xdr:sp macro="" textlink="">
      <xdr:nvSpPr>
        <xdr:cNvPr id="47" name="テキスト ボックス 46">
          <a:extLst>
            <a:ext uri="{FF2B5EF4-FFF2-40B4-BE49-F238E27FC236}">
              <a16:creationId xmlns:a16="http://schemas.microsoft.com/office/drawing/2014/main" id="{231CB6CB-3DCD-4596-B604-F5CF904F0831}"/>
            </a:ext>
          </a:extLst>
        </xdr:cNvPr>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F651BCE-B85C-4821-9682-778EC39C2461}"/>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600549DA-5EAF-4090-98CF-5C31B27FA951}"/>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8064826-7D9B-416E-B748-D86A1FE2D338}"/>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E7C08772-7F9E-465B-A345-4CA0EBB4F5DF}"/>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04DC56C-A2E0-4F44-9867-ED8DE2C72B4B}"/>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86360</xdr:rowOff>
    </xdr:from>
    <xdr:ext cx="334645" cy="254635"/>
    <xdr:sp macro="" textlink="">
      <xdr:nvSpPr>
        <xdr:cNvPr id="53" name="テキスト ボックス 52">
          <a:extLst>
            <a:ext uri="{FF2B5EF4-FFF2-40B4-BE49-F238E27FC236}">
              <a16:creationId xmlns:a16="http://schemas.microsoft.com/office/drawing/2014/main" id="{881305AF-3AFB-4C6B-8420-DF11327D0BDA}"/>
            </a:ext>
          </a:extLst>
        </xdr:cNvPr>
        <xdr:cNvSpPr txBox="1"/>
      </xdr:nvSpPr>
      <xdr:spPr>
        <a:xfrm>
          <a:off x="422910" y="5572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2C835B4-85F2-4ED2-B973-CC874BF5E27A}"/>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82778B3-FEC7-490E-9383-1EA3E815D51B}"/>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109220</xdr:rowOff>
    </xdr:to>
    <xdr:cxnSp macro="">
      <xdr:nvCxnSpPr>
        <xdr:cNvPr id="56" name="直線コネクタ 55">
          <a:extLst>
            <a:ext uri="{FF2B5EF4-FFF2-40B4-BE49-F238E27FC236}">
              <a16:creationId xmlns:a16="http://schemas.microsoft.com/office/drawing/2014/main" id="{BA6B7C65-9904-49E1-9238-27D0711ACFE4}"/>
            </a:ext>
          </a:extLst>
        </xdr:cNvPr>
        <xdr:cNvCxnSpPr/>
      </xdr:nvCxnSpPr>
      <xdr:spPr>
        <a:xfrm flipV="1">
          <a:off x="4634865" y="5715000"/>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113030</xdr:rowOff>
    </xdr:from>
    <xdr:ext cx="405130" cy="259080"/>
    <xdr:sp macro="" textlink="">
      <xdr:nvSpPr>
        <xdr:cNvPr id="57" name="【道路】&#10;有形固定資産減価償却率最小値テキスト">
          <a:extLst>
            <a:ext uri="{FF2B5EF4-FFF2-40B4-BE49-F238E27FC236}">
              <a16:creationId xmlns:a16="http://schemas.microsoft.com/office/drawing/2014/main" id="{C83D0DA0-66F0-41F3-9379-42EE6BDD650A}"/>
            </a:ext>
          </a:extLst>
        </xdr:cNvPr>
        <xdr:cNvSpPr txBox="1"/>
      </xdr:nvSpPr>
      <xdr:spPr>
        <a:xfrm>
          <a:off x="4673600" y="6971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109220</xdr:rowOff>
    </xdr:from>
    <xdr:to>
      <xdr:col>24</xdr:col>
      <xdr:colOff>152400</xdr:colOff>
      <xdr:row>40</xdr:row>
      <xdr:rowOff>109220</xdr:rowOff>
    </xdr:to>
    <xdr:cxnSp macro="">
      <xdr:nvCxnSpPr>
        <xdr:cNvPr id="58" name="直線コネクタ 57">
          <a:extLst>
            <a:ext uri="{FF2B5EF4-FFF2-40B4-BE49-F238E27FC236}">
              <a16:creationId xmlns:a16="http://schemas.microsoft.com/office/drawing/2014/main" id="{B4AE96E5-9799-404A-AF94-1A398E772A8E}"/>
            </a:ext>
          </a:extLst>
        </xdr:cNvPr>
        <xdr:cNvCxnSpPr/>
      </xdr:nvCxnSpPr>
      <xdr:spPr>
        <a:xfrm>
          <a:off x="45466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3810</xdr:rowOff>
    </xdr:from>
    <xdr:ext cx="340360" cy="259080"/>
    <xdr:sp macro="" textlink="">
      <xdr:nvSpPr>
        <xdr:cNvPr id="59" name="【道路】&#10;有形固定資産減価償却率最大値テキスト">
          <a:extLst>
            <a:ext uri="{FF2B5EF4-FFF2-40B4-BE49-F238E27FC236}">
              <a16:creationId xmlns:a16="http://schemas.microsoft.com/office/drawing/2014/main" id="{29006A54-0EE0-4751-A7DE-EE6D587DCCB6}"/>
            </a:ext>
          </a:extLst>
        </xdr:cNvPr>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E59A9423-FF4D-4693-98A5-23E0DDF0BADB}"/>
            </a:ext>
          </a:extLst>
        </xdr:cNvPr>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95250</xdr:rowOff>
    </xdr:from>
    <xdr:ext cx="405130" cy="259080"/>
    <xdr:sp macro="" textlink="">
      <xdr:nvSpPr>
        <xdr:cNvPr id="61" name="【道路】&#10;有形固定資産減価償却率平均値テキスト">
          <a:extLst>
            <a:ext uri="{FF2B5EF4-FFF2-40B4-BE49-F238E27FC236}">
              <a16:creationId xmlns:a16="http://schemas.microsoft.com/office/drawing/2014/main" id="{D3EC88FE-534B-429E-BE4F-A6069E25330F}"/>
            </a:ext>
          </a:extLst>
        </xdr:cNvPr>
        <xdr:cNvSpPr txBox="1"/>
      </xdr:nvSpPr>
      <xdr:spPr>
        <a:xfrm>
          <a:off x="4673600" y="6438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2" name="フローチャート: 判断 61">
          <a:extLst>
            <a:ext uri="{FF2B5EF4-FFF2-40B4-BE49-F238E27FC236}">
              <a16:creationId xmlns:a16="http://schemas.microsoft.com/office/drawing/2014/main" id="{8AC659A4-FBE5-4E8F-BC93-5F4843EA5CC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99060</xdr:rowOff>
    </xdr:from>
    <xdr:to>
      <xdr:col>20</xdr:col>
      <xdr:colOff>38100</xdr:colOff>
      <xdr:row>38</xdr:row>
      <xdr:rowOff>29210</xdr:rowOff>
    </xdr:to>
    <xdr:sp macro="" textlink="">
      <xdr:nvSpPr>
        <xdr:cNvPr id="63" name="フローチャート: 判断 62">
          <a:extLst>
            <a:ext uri="{FF2B5EF4-FFF2-40B4-BE49-F238E27FC236}">
              <a16:creationId xmlns:a16="http://schemas.microsoft.com/office/drawing/2014/main" id="{8C37D54F-254C-4684-AE60-B1C3D45CB6BE}"/>
            </a:ext>
          </a:extLst>
        </xdr:cNvPr>
        <xdr:cNvSpPr/>
      </xdr:nvSpPr>
      <xdr:spPr>
        <a:xfrm>
          <a:off x="3746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81280</xdr:rowOff>
    </xdr:from>
    <xdr:to>
      <xdr:col>15</xdr:col>
      <xdr:colOff>101600</xdr:colOff>
      <xdr:row>38</xdr:row>
      <xdr:rowOff>11430</xdr:rowOff>
    </xdr:to>
    <xdr:sp macro="" textlink="">
      <xdr:nvSpPr>
        <xdr:cNvPr id="64" name="フローチャート: 判断 63">
          <a:extLst>
            <a:ext uri="{FF2B5EF4-FFF2-40B4-BE49-F238E27FC236}">
              <a16:creationId xmlns:a16="http://schemas.microsoft.com/office/drawing/2014/main" id="{96A5B82B-7EBB-49E9-A302-AB07F76AC650}"/>
            </a:ext>
          </a:extLst>
        </xdr:cNvPr>
        <xdr:cNvSpPr/>
      </xdr:nvSpPr>
      <xdr:spPr>
        <a:xfrm>
          <a:off x="2857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62230</xdr:rowOff>
    </xdr:from>
    <xdr:to>
      <xdr:col>10</xdr:col>
      <xdr:colOff>165100</xdr:colOff>
      <xdr:row>37</xdr:row>
      <xdr:rowOff>163830</xdr:rowOff>
    </xdr:to>
    <xdr:sp macro="" textlink="">
      <xdr:nvSpPr>
        <xdr:cNvPr id="65" name="フローチャート: 判断 64">
          <a:extLst>
            <a:ext uri="{FF2B5EF4-FFF2-40B4-BE49-F238E27FC236}">
              <a16:creationId xmlns:a16="http://schemas.microsoft.com/office/drawing/2014/main" id="{9D0CD45C-A230-4775-AE68-7E0A12DABFDD}"/>
            </a:ext>
          </a:extLst>
        </xdr:cNvPr>
        <xdr:cNvSpPr/>
      </xdr:nvSpPr>
      <xdr:spPr>
        <a:xfrm>
          <a:off x="1968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5080</xdr:rowOff>
    </xdr:from>
    <xdr:to>
      <xdr:col>6</xdr:col>
      <xdr:colOff>38100</xdr:colOff>
      <xdr:row>37</xdr:row>
      <xdr:rowOff>106680</xdr:rowOff>
    </xdr:to>
    <xdr:sp macro="" textlink="">
      <xdr:nvSpPr>
        <xdr:cNvPr id="66" name="フローチャート: 判断 65">
          <a:extLst>
            <a:ext uri="{FF2B5EF4-FFF2-40B4-BE49-F238E27FC236}">
              <a16:creationId xmlns:a16="http://schemas.microsoft.com/office/drawing/2014/main" id="{8FA232F4-F702-410C-8985-6FFD48256AA3}"/>
            </a:ext>
          </a:extLst>
        </xdr:cNvPr>
        <xdr:cNvSpPr/>
      </xdr:nvSpPr>
      <xdr:spPr>
        <a:xfrm>
          <a:off x="1079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A87E4B83-BB74-43A5-B566-BADF332C8D46}"/>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91D63846-D2BE-400B-93E5-648E08ADC79B}"/>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FC7C98CF-3450-4943-A35C-9BE3B671856C}"/>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A33411FD-A6B3-4B0C-B5EB-AFE641751AFB}"/>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5B7DC692-2F46-4A32-B429-95F9AFE2304D}"/>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6350</xdr:rowOff>
    </xdr:from>
    <xdr:to>
      <xdr:col>24</xdr:col>
      <xdr:colOff>114300</xdr:colOff>
      <xdr:row>33</xdr:row>
      <xdr:rowOff>107950</xdr:rowOff>
    </xdr:to>
    <xdr:sp macro="" textlink="">
      <xdr:nvSpPr>
        <xdr:cNvPr id="72" name="楕円 71">
          <a:extLst>
            <a:ext uri="{FF2B5EF4-FFF2-40B4-BE49-F238E27FC236}">
              <a16:creationId xmlns:a16="http://schemas.microsoft.com/office/drawing/2014/main" id="{0E69B81B-6C80-4448-AB39-102D3C017936}"/>
            </a:ext>
          </a:extLst>
        </xdr:cNvPr>
        <xdr:cNvSpPr/>
      </xdr:nvSpPr>
      <xdr:spPr>
        <a:xfrm>
          <a:off x="4584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130810</xdr:rowOff>
    </xdr:from>
    <xdr:ext cx="340360" cy="259080"/>
    <xdr:sp macro="" textlink="">
      <xdr:nvSpPr>
        <xdr:cNvPr id="73" name="【道路】&#10;有形固定資産減価償却率該当値テキスト">
          <a:extLst>
            <a:ext uri="{FF2B5EF4-FFF2-40B4-BE49-F238E27FC236}">
              <a16:creationId xmlns:a16="http://schemas.microsoft.com/office/drawing/2014/main" id="{3C459DA2-2DF2-429C-96D8-FC8CF02B2CB4}"/>
            </a:ext>
          </a:extLst>
        </xdr:cNvPr>
        <xdr:cNvSpPr txBox="1"/>
      </xdr:nvSpPr>
      <xdr:spPr>
        <a:xfrm>
          <a:off x="4673600" y="5617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4" name="楕円 73">
          <a:extLst>
            <a:ext uri="{FF2B5EF4-FFF2-40B4-BE49-F238E27FC236}">
              <a16:creationId xmlns:a16="http://schemas.microsoft.com/office/drawing/2014/main" id="{D8015CA8-0C9A-4D25-B965-2C1543CF90E7}"/>
            </a:ext>
          </a:extLst>
        </xdr:cNvPr>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57150</xdr:rowOff>
    </xdr:to>
    <xdr:cxnSp macro="">
      <xdr:nvCxnSpPr>
        <xdr:cNvPr id="75" name="直線コネクタ 74">
          <a:extLst>
            <a:ext uri="{FF2B5EF4-FFF2-40B4-BE49-F238E27FC236}">
              <a16:creationId xmlns:a16="http://schemas.microsoft.com/office/drawing/2014/main" id="{348D07E5-F16A-44BA-A21F-158B895B5365}"/>
            </a:ext>
          </a:extLst>
        </xdr:cNvPr>
        <xdr:cNvCxnSpPr/>
      </xdr:nvCxnSpPr>
      <xdr:spPr>
        <a:xfrm>
          <a:off x="3797300" y="5715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6350</xdr:rowOff>
    </xdr:from>
    <xdr:to>
      <xdr:col>15</xdr:col>
      <xdr:colOff>101600</xdr:colOff>
      <xdr:row>33</xdr:row>
      <xdr:rowOff>107950</xdr:rowOff>
    </xdr:to>
    <xdr:sp macro="" textlink="">
      <xdr:nvSpPr>
        <xdr:cNvPr id="76" name="楕円 75">
          <a:extLst>
            <a:ext uri="{FF2B5EF4-FFF2-40B4-BE49-F238E27FC236}">
              <a16:creationId xmlns:a16="http://schemas.microsoft.com/office/drawing/2014/main" id="{27A0F1AD-D76A-40D1-A41F-9530515A8282}"/>
            </a:ext>
          </a:extLst>
        </xdr:cNvPr>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57150</xdr:rowOff>
    </xdr:to>
    <xdr:cxnSp macro="">
      <xdr:nvCxnSpPr>
        <xdr:cNvPr id="77" name="直線コネクタ 76">
          <a:extLst>
            <a:ext uri="{FF2B5EF4-FFF2-40B4-BE49-F238E27FC236}">
              <a16:creationId xmlns:a16="http://schemas.microsoft.com/office/drawing/2014/main" id="{EC2D0BE9-8A60-46EB-B659-F0C477C9F4C5}"/>
            </a:ext>
          </a:extLst>
        </xdr:cNvPr>
        <xdr:cNvCxnSpPr/>
      </xdr:nvCxnSpPr>
      <xdr:spPr>
        <a:xfrm>
          <a:off x="2908300" y="571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76200</xdr:rowOff>
    </xdr:from>
    <xdr:to>
      <xdr:col>10</xdr:col>
      <xdr:colOff>165100</xdr:colOff>
      <xdr:row>41</xdr:row>
      <xdr:rowOff>6350</xdr:rowOff>
    </xdr:to>
    <xdr:sp macro="" textlink="">
      <xdr:nvSpPr>
        <xdr:cNvPr id="78" name="楕円 77">
          <a:extLst>
            <a:ext uri="{FF2B5EF4-FFF2-40B4-BE49-F238E27FC236}">
              <a16:creationId xmlns:a16="http://schemas.microsoft.com/office/drawing/2014/main" id="{63F11797-595B-410F-883F-3985F26BB591}"/>
            </a:ext>
          </a:extLst>
        </xdr:cNvPr>
        <xdr:cNvSpPr/>
      </xdr:nvSpPr>
      <xdr:spPr>
        <a:xfrm>
          <a:off x="196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40</xdr:row>
      <xdr:rowOff>127000</xdr:rowOff>
    </xdr:to>
    <xdr:cxnSp macro="">
      <xdr:nvCxnSpPr>
        <xdr:cNvPr id="79" name="直線コネクタ 78">
          <a:extLst>
            <a:ext uri="{FF2B5EF4-FFF2-40B4-BE49-F238E27FC236}">
              <a16:creationId xmlns:a16="http://schemas.microsoft.com/office/drawing/2014/main" id="{E9F99A66-CBD2-4056-A00B-FB877F593C41}"/>
            </a:ext>
          </a:extLst>
        </xdr:cNvPr>
        <xdr:cNvCxnSpPr/>
      </xdr:nvCxnSpPr>
      <xdr:spPr>
        <a:xfrm flipV="1">
          <a:off x="2019300" y="5715000"/>
          <a:ext cx="889000" cy="1270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20320</xdr:rowOff>
    </xdr:from>
    <xdr:ext cx="405130" cy="254635"/>
    <xdr:sp macro="" textlink="">
      <xdr:nvSpPr>
        <xdr:cNvPr id="80" name="n_1aveValue【道路】&#10;有形固定資産減価償却率">
          <a:extLst>
            <a:ext uri="{FF2B5EF4-FFF2-40B4-BE49-F238E27FC236}">
              <a16:creationId xmlns:a16="http://schemas.microsoft.com/office/drawing/2014/main" id="{89FC186E-DF66-48D7-9B06-289C4D84F492}"/>
            </a:ext>
          </a:extLst>
        </xdr:cNvPr>
        <xdr:cNvSpPr txBox="1"/>
      </xdr:nvSpPr>
      <xdr:spPr>
        <a:xfrm>
          <a:off x="3582035" y="65354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2540</xdr:rowOff>
    </xdr:from>
    <xdr:ext cx="400685" cy="259080"/>
    <xdr:sp macro="" textlink="">
      <xdr:nvSpPr>
        <xdr:cNvPr id="81" name="n_2aveValue【道路】&#10;有形固定資産減価償却率">
          <a:extLst>
            <a:ext uri="{FF2B5EF4-FFF2-40B4-BE49-F238E27FC236}">
              <a16:creationId xmlns:a16="http://schemas.microsoft.com/office/drawing/2014/main" id="{02E67DB8-2DA0-4D58-8258-1F35837791B4}"/>
            </a:ext>
          </a:extLst>
        </xdr:cNvPr>
        <xdr:cNvSpPr txBox="1"/>
      </xdr:nvSpPr>
      <xdr:spPr>
        <a:xfrm>
          <a:off x="2705735" y="65176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8890</xdr:rowOff>
    </xdr:from>
    <xdr:ext cx="400685" cy="254635"/>
    <xdr:sp macro="" textlink="">
      <xdr:nvSpPr>
        <xdr:cNvPr id="82" name="n_3aveValue【道路】&#10;有形固定資産減価償却率">
          <a:extLst>
            <a:ext uri="{FF2B5EF4-FFF2-40B4-BE49-F238E27FC236}">
              <a16:creationId xmlns:a16="http://schemas.microsoft.com/office/drawing/2014/main" id="{EC978462-E5E2-45DA-AF1A-EB979CBCB904}"/>
            </a:ext>
          </a:extLst>
        </xdr:cNvPr>
        <xdr:cNvSpPr txBox="1"/>
      </xdr:nvSpPr>
      <xdr:spPr>
        <a:xfrm>
          <a:off x="1816735" y="61810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123190</xdr:rowOff>
    </xdr:from>
    <xdr:ext cx="400685" cy="254635"/>
    <xdr:sp macro="" textlink="">
      <xdr:nvSpPr>
        <xdr:cNvPr id="83" name="n_4aveValue【道路】&#10;有形固定資産減価償却率">
          <a:extLst>
            <a:ext uri="{FF2B5EF4-FFF2-40B4-BE49-F238E27FC236}">
              <a16:creationId xmlns:a16="http://schemas.microsoft.com/office/drawing/2014/main" id="{613F5E77-F21D-438B-B153-C02F59429203}"/>
            </a:ext>
          </a:extLst>
        </xdr:cNvPr>
        <xdr:cNvSpPr txBox="1"/>
      </xdr:nvSpPr>
      <xdr:spPr>
        <a:xfrm>
          <a:off x="927735" y="61239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31</xdr:row>
      <xdr:rowOff>124460</xdr:rowOff>
    </xdr:from>
    <xdr:ext cx="340360" cy="259080"/>
    <xdr:sp macro="" textlink="">
      <xdr:nvSpPr>
        <xdr:cNvPr id="84" name="n_1mainValue【道路】&#10;有形固定資産減価償却率">
          <a:extLst>
            <a:ext uri="{FF2B5EF4-FFF2-40B4-BE49-F238E27FC236}">
              <a16:creationId xmlns:a16="http://schemas.microsoft.com/office/drawing/2014/main" id="{631B6653-159D-4301-B32A-62DF313E7246}"/>
            </a:ext>
          </a:extLst>
        </xdr:cNvPr>
        <xdr:cNvSpPr txBox="1"/>
      </xdr:nvSpPr>
      <xdr:spPr>
        <a:xfrm>
          <a:off x="3614420" y="543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31</xdr:row>
      <xdr:rowOff>124460</xdr:rowOff>
    </xdr:from>
    <xdr:ext cx="340360" cy="259080"/>
    <xdr:sp macro="" textlink="">
      <xdr:nvSpPr>
        <xdr:cNvPr id="85" name="n_2mainValue【道路】&#10;有形固定資産減価償却率">
          <a:extLst>
            <a:ext uri="{FF2B5EF4-FFF2-40B4-BE49-F238E27FC236}">
              <a16:creationId xmlns:a16="http://schemas.microsoft.com/office/drawing/2014/main" id="{7B89C36B-C3F8-4EBC-80AE-4978AA979927}"/>
            </a:ext>
          </a:extLst>
        </xdr:cNvPr>
        <xdr:cNvSpPr txBox="1"/>
      </xdr:nvSpPr>
      <xdr:spPr>
        <a:xfrm>
          <a:off x="2738120" y="543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69850</xdr:colOff>
      <xdr:row>40</xdr:row>
      <xdr:rowOff>168910</xdr:rowOff>
    </xdr:from>
    <xdr:ext cx="465455" cy="254635"/>
    <xdr:sp macro="" textlink="">
      <xdr:nvSpPr>
        <xdr:cNvPr id="86" name="n_3mainValue【道路】&#10;有形固定資産減価償却率">
          <a:extLst>
            <a:ext uri="{FF2B5EF4-FFF2-40B4-BE49-F238E27FC236}">
              <a16:creationId xmlns:a16="http://schemas.microsoft.com/office/drawing/2014/main" id="{BAF1FF4B-13B5-4153-8BB3-A65AB6FFE64C}"/>
            </a:ext>
          </a:extLst>
        </xdr:cNvPr>
        <xdr:cNvSpPr txBox="1"/>
      </xdr:nvSpPr>
      <xdr:spPr>
        <a:xfrm>
          <a:off x="1784350" y="70269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6F9E2868-9F08-4DD7-8687-D2278C9E89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379B5CFD-E897-4573-B860-37FFD6AE976E}"/>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717D19BA-85A1-45F4-A579-663996118492}"/>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FA970079-4959-4AFE-9D4E-A9E76FCF83BA}"/>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7728FC31-055B-428D-B425-BF1CB5707B59}"/>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6C9A3147-01F7-4B3F-BAEF-762DF34F35D1}"/>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C9C39C34-8C5F-4AC2-A8C7-690A4CF21E91}"/>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944C12CC-AA2C-47C1-9505-B5391FBA7DB3}"/>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5425"/>
    <xdr:sp macro="" textlink="">
      <xdr:nvSpPr>
        <xdr:cNvPr id="95" name="テキスト ボックス 94">
          <a:extLst>
            <a:ext uri="{FF2B5EF4-FFF2-40B4-BE49-F238E27FC236}">
              <a16:creationId xmlns:a16="http://schemas.microsoft.com/office/drawing/2014/main" id="{0B1CDA9D-A96D-4462-AD5B-13CCA7E3F047}"/>
            </a:ext>
          </a:extLst>
        </xdr:cNvPr>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7573C1FF-7631-4C17-A220-086E82EB5826}"/>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C8A8DD6A-B629-4EF4-8652-589ED42EF666}"/>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915" cy="259080"/>
    <xdr:sp macro="" textlink="">
      <xdr:nvSpPr>
        <xdr:cNvPr id="98" name="テキスト ボックス 97">
          <a:extLst>
            <a:ext uri="{FF2B5EF4-FFF2-40B4-BE49-F238E27FC236}">
              <a16:creationId xmlns:a16="http://schemas.microsoft.com/office/drawing/2014/main" id="{C0D98278-B330-4240-9799-E1088081C9F2}"/>
            </a:ext>
          </a:extLst>
        </xdr:cNvPr>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B7AF82E6-43E3-4589-A263-25B32FE8A8BD}"/>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4635"/>
    <xdr:sp macro="" textlink="">
      <xdr:nvSpPr>
        <xdr:cNvPr id="100" name="テキスト ボックス 99">
          <a:extLst>
            <a:ext uri="{FF2B5EF4-FFF2-40B4-BE49-F238E27FC236}">
              <a16:creationId xmlns:a16="http://schemas.microsoft.com/office/drawing/2014/main" id="{0F0DAC79-9190-4F87-AC99-36B40B606AED}"/>
            </a:ext>
          </a:extLst>
        </xdr:cNvPr>
        <xdr:cNvSpPr txBox="1"/>
      </xdr:nvSpPr>
      <xdr:spPr>
        <a:xfrm>
          <a:off x="6072505" y="671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C66F888-FD0A-4F49-AB09-59BB6F874B7D}"/>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2" name="テキスト ボックス 101">
          <a:extLst>
            <a:ext uri="{FF2B5EF4-FFF2-40B4-BE49-F238E27FC236}">
              <a16:creationId xmlns:a16="http://schemas.microsoft.com/office/drawing/2014/main" id="{C6EF5755-5556-4D5C-A4EE-41C32D29F1C2}"/>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2A9A85DA-34EA-4C2E-A92E-914DC6E5FEAC}"/>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4" name="テキスト ボックス 103">
          <a:extLst>
            <a:ext uri="{FF2B5EF4-FFF2-40B4-BE49-F238E27FC236}">
              <a16:creationId xmlns:a16="http://schemas.microsoft.com/office/drawing/2014/main" id="{0786CDD7-EBDA-498C-B308-49403693082A}"/>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B30A042A-6B59-40AC-A851-AEAE390E7834}"/>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4635"/>
    <xdr:sp macro="" textlink="">
      <xdr:nvSpPr>
        <xdr:cNvPr id="106" name="テキスト ボックス 105">
          <a:extLst>
            <a:ext uri="{FF2B5EF4-FFF2-40B4-BE49-F238E27FC236}">
              <a16:creationId xmlns:a16="http://schemas.microsoft.com/office/drawing/2014/main" id="{25D8EB02-12C7-4448-BF4F-943623B5F0A3}"/>
            </a:ext>
          </a:extLst>
        </xdr:cNvPr>
        <xdr:cNvSpPr txBox="1"/>
      </xdr:nvSpPr>
      <xdr:spPr>
        <a:xfrm>
          <a:off x="6072505" y="557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3A72E6C8-4F6A-4FBF-B5C8-92FDD5A83E6F}"/>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8" name="テキスト ボックス 107">
          <a:extLst>
            <a:ext uri="{FF2B5EF4-FFF2-40B4-BE49-F238E27FC236}">
              <a16:creationId xmlns:a16="http://schemas.microsoft.com/office/drawing/2014/main" id="{6C90F9B5-BAC7-4226-A127-9212AD2B3726}"/>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19F3BF39-0264-4042-9105-5D1979CAC4CE}"/>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146685</xdr:rowOff>
    </xdr:from>
    <xdr:to>
      <xdr:col>54</xdr:col>
      <xdr:colOff>189865</xdr:colOff>
      <xdr:row>41</xdr:row>
      <xdr:rowOff>139700</xdr:rowOff>
    </xdr:to>
    <xdr:cxnSp macro="">
      <xdr:nvCxnSpPr>
        <xdr:cNvPr id="110" name="直線コネクタ 109">
          <a:extLst>
            <a:ext uri="{FF2B5EF4-FFF2-40B4-BE49-F238E27FC236}">
              <a16:creationId xmlns:a16="http://schemas.microsoft.com/office/drawing/2014/main" id="{5FCADE3F-4E14-4611-AE9A-88AB3C051E29}"/>
            </a:ext>
          </a:extLst>
        </xdr:cNvPr>
        <xdr:cNvCxnSpPr/>
      </xdr:nvCxnSpPr>
      <xdr:spPr>
        <a:xfrm flipV="1">
          <a:off x="10476865" y="5975985"/>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143510</xdr:rowOff>
    </xdr:from>
    <xdr:ext cx="469900" cy="254635"/>
    <xdr:sp macro="" textlink="">
      <xdr:nvSpPr>
        <xdr:cNvPr id="111" name="【道路】&#10;一人当たり延長最小値テキスト">
          <a:extLst>
            <a:ext uri="{FF2B5EF4-FFF2-40B4-BE49-F238E27FC236}">
              <a16:creationId xmlns:a16="http://schemas.microsoft.com/office/drawing/2014/main" id="{86C83662-C7EB-4BDC-ADFB-EA780C60DC25}"/>
            </a:ext>
          </a:extLst>
        </xdr:cNvPr>
        <xdr:cNvSpPr txBox="1"/>
      </xdr:nvSpPr>
      <xdr:spPr>
        <a:xfrm>
          <a:off x="10515600" y="71729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139700</xdr:rowOff>
    </xdr:from>
    <xdr:to>
      <xdr:col>55</xdr:col>
      <xdr:colOff>88900</xdr:colOff>
      <xdr:row>41</xdr:row>
      <xdr:rowOff>139700</xdr:rowOff>
    </xdr:to>
    <xdr:cxnSp macro="">
      <xdr:nvCxnSpPr>
        <xdr:cNvPr id="112" name="直線コネクタ 111">
          <a:extLst>
            <a:ext uri="{FF2B5EF4-FFF2-40B4-BE49-F238E27FC236}">
              <a16:creationId xmlns:a16="http://schemas.microsoft.com/office/drawing/2014/main" id="{720ED3ED-7943-4CDF-A75E-7863723CF935}"/>
            </a:ext>
          </a:extLst>
        </xdr:cNvPr>
        <xdr:cNvCxnSpPr/>
      </xdr:nvCxnSpPr>
      <xdr:spPr>
        <a:xfrm>
          <a:off x="10388600" y="716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93345</xdr:rowOff>
    </xdr:from>
    <xdr:ext cx="534670" cy="259080"/>
    <xdr:sp macro="" textlink="">
      <xdr:nvSpPr>
        <xdr:cNvPr id="113" name="【道路】&#10;一人当たり延長最大値テキスト">
          <a:extLst>
            <a:ext uri="{FF2B5EF4-FFF2-40B4-BE49-F238E27FC236}">
              <a16:creationId xmlns:a16="http://schemas.microsoft.com/office/drawing/2014/main" id="{7489E80F-7E7B-4F42-8F54-4DA785F73CEE}"/>
            </a:ext>
          </a:extLst>
        </xdr:cNvPr>
        <xdr:cNvSpPr txBox="1"/>
      </xdr:nvSpPr>
      <xdr:spPr>
        <a:xfrm>
          <a:off x="10515600" y="5751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33.155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146685</xdr:rowOff>
    </xdr:from>
    <xdr:to>
      <xdr:col>55</xdr:col>
      <xdr:colOff>88900</xdr:colOff>
      <xdr:row>34</xdr:row>
      <xdr:rowOff>146685</xdr:rowOff>
    </xdr:to>
    <xdr:cxnSp macro="">
      <xdr:nvCxnSpPr>
        <xdr:cNvPr id="114" name="直線コネクタ 113">
          <a:extLst>
            <a:ext uri="{FF2B5EF4-FFF2-40B4-BE49-F238E27FC236}">
              <a16:creationId xmlns:a16="http://schemas.microsoft.com/office/drawing/2014/main" id="{D8B2C1AF-BA8E-4ED9-92B2-460EE03F0D5F}"/>
            </a:ext>
          </a:extLst>
        </xdr:cNvPr>
        <xdr:cNvCxnSpPr/>
      </xdr:nvCxnSpPr>
      <xdr:spPr>
        <a:xfrm>
          <a:off x="10388600" y="597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12700</xdr:rowOff>
    </xdr:from>
    <xdr:ext cx="469900" cy="259080"/>
    <xdr:sp macro="" textlink="">
      <xdr:nvSpPr>
        <xdr:cNvPr id="115" name="【道路】&#10;一人当たり延長平均値テキスト">
          <a:extLst>
            <a:ext uri="{FF2B5EF4-FFF2-40B4-BE49-F238E27FC236}">
              <a16:creationId xmlns:a16="http://schemas.microsoft.com/office/drawing/2014/main" id="{4A966981-009A-4C65-97F4-41059EA72163}"/>
            </a:ext>
          </a:extLst>
        </xdr:cNvPr>
        <xdr:cNvSpPr txBox="1"/>
      </xdr:nvSpPr>
      <xdr:spPr>
        <a:xfrm>
          <a:off x="10515600" y="6870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34290</xdr:rowOff>
    </xdr:from>
    <xdr:to>
      <xdr:col>55</xdr:col>
      <xdr:colOff>50800</xdr:colOff>
      <xdr:row>40</xdr:row>
      <xdr:rowOff>135890</xdr:rowOff>
    </xdr:to>
    <xdr:sp macro="" textlink="">
      <xdr:nvSpPr>
        <xdr:cNvPr id="116" name="フローチャート: 判断 115">
          <a:extLst>
            <a:ext uri="{FF2B5EF4-FFF2-40B4-BE49-F238E27FC236}">
              <a16:creationId xmlns:a16="http://schemas.microsoft.com/office/drawing/2014/main" id="{2B6BB600-8DC5-43FE-AECD-1226658F6179}"/>
            </a:ext>
          </a:extLst>
        </xdr:cNvPr>
        <xdr:cNvSpPr/>
      </xdr:nvSpPr>
      <xdr:spPr>
        <a:xfrm>
          <a:off x="104267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53975</xdr:rowOff>
    </xdr:from>
    <xdr:to>
      <xdr:col>50</xdr:col>
      <xdr:colOff>165100</xdr:colOff>
      <xdr:row>40</xdr:row>
      <xdr:rowOff>155575</xdr:rowOff>
    </xdr:to>
    <xdr:sp macro="" textlink="">
      <xdr:nvSpPr>
        <xdr:cNvPr id="117" name="フローチャート: 判断 116">
          <a:extLst>
            <a:ext uri="{FF2B5EF4-FFF2-40B4-BE49-F238E27FC236}">
              <a16:creationId xmlns:a16="http://schemas.microsoft.com/office/drawing/2014/main" id="{464BB306-EB93-4BD7-9743-929694B18AF7}"/>
            </a:ext>
          </a:extLst>
        </xdr:cNvPr>
        <xdr:cNvSpPr/>
      </xdr:nvSpPr>
      <xdr:spPr>
        <a:xfrm>
          <a:off x="9588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3810</xdr:rowOff>
    </xdr:from>
    <xdr:to>
      <xdr:col>46</xdr:col>
      <xdr:colOff>38100</xdr:colOff>
      <xdr:row>40</xdr:row>
      <xdr:rowOff>105410</xdr:rowOff>
    </xdr:to>
    <xdr:sp macro="" textlink="">
      <xdr:nvSpPr>
        <xdr:cNvPr id="118" name="フローチャート: 判断 117">
          <a:extLst>
            <a:ext uri="{FF2B5EF4-FFF2-40B4-BE49-F238E27FC236}">
              <a16:creationId xmlns:a16="http://schemas.microsoft.com/office/drawing/2014/main" id="{2AE109F7-E8AB-4ED8-8D5A-71AA4710F176}"/>
            </a:ext>
          </a:extLst>
        </xdr:cNvPr>
        <xdr:cNvSpPr/>
      </xdr:nvSpPr>
      <xdr:spPr>
        <a:xfrm>
          <a:off x="8699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19" name="フローチャート: 判断 118">
          <a:extLst>
            <a:ext uri="{FF2B5EF4-FFF2-40B4-BE49-F238E27FC236}">
              <a16:creationId xmlns:a16="http://schemas.microsoft.com/office/drawing/2014/main" id="{4F1D5458-AE56-4E03-AEEE-AD6320946F8E}"/>
            </a:ext>
          </a:extLst>
        </xdr:cNvPr>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31750</xdr:rowOff>
    </xdr:from>
    <xdr:to>
      <xdr:col>36</xdr:col>
      <xdr:colOff>165100</xdr:colOff>
      <xdr:row>38</xdr:row>
      <xdr:rowOff>133350</xdr:rowOff>
    </xdr:to>
    <xdr:sp macro="" textlink="">
      <xdr:nvSpPr>
        <xdr:cNvPr id="120" name="フローチャート: 判断 119">
          <a:extLst>
            <a:ext uri="{FF2B5EF4-FFF2-40B4-BE49-F238E27FC236}">
              <a16:creationId xmlns:a16="http://schemas.microsoft.com/office/drawing/2014/main" id="{29CC99E8-6D5A-438A-8EBF-FED44FF86BFA}"/>
            </a:ext>
          </a:extLst>
        </xdr:cNvPr>
        <xdr:cNvSpPr/>
      </xdr:nvSpPr>
      <xdr:spPr>
        <a:xfrm>
          <a:off x="6921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59D19EDE-C377-4034-B8BE-E4098F30D7CF}"/>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303D6326-75A0-4796-AAEF-95C885DDB5FC}"/>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8395A3B2-1510-48EA-989C-A83426AB6DB3}"/>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976F6E3C-7401-4A2D-9585-ABEBD3EE79FC}"/>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8048E0B3-01FF-403A-80F9-3B058CFEF06A}"/>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95885</xdr:rowOff>
    </xdr:from>
    <xdr:to>
      <xdr:col>55</xdr:col>
      <xdr:colOff>50800</xdr:colOff>
      <xdr:row>35</xdr:row>
      <xdr:rowOff>26035</xdr:rowOff>
    </xdr:to>
    <xdr:sp macro="" textlink="">
      <xdr:nvSpPr>
        <xdr:cNvPr id="126" name="楕円 125">
          <a:extLst>
            <a:ext uri="{FF2B5EF4-FFF2-40B4-BE49-F238E27FC236}">
              <a16:creationId xmlns:a16="http://schemas.microsoft.com/office/drawing/2014/main" id="{F5F156DD-CB88-48C4-95AD-F54E717C255E}"/>
            </a:ext>
          </a:extLst>
        </xdr:cNvPr>
        <xdr:cNvSpPr/>
      </xdr:nvSpPr>
      <xdr:spPr>
        <a:xfrm>
          <a:off x="104267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48895</xdr:rowOff>
    </xdr:from>
    <xdr:ext cx="534670" cy="259080"/>
    <xdr:sp macro="" textlink="">
      <xdr:nvSpPr>
        <xdr:cNvPr id="127" name="【道路】&#10;一人当たり延長該当値テキスト">
          <a:extLst>
            <a:ext uri="{FF2B5EF4-FFF2-40B4-BE49-F238E27FC236}">
              <a16:creationId xmlns:a16="http://schemas.microsoft.com/office/drawing/2014/main" id="{3D8B96E2-D13B-4C0F-8808-7408E22CDFFC}"/>
            </a:ext>
          </a:extLst>
        </xdr:cNvPr>
        <xdr:cNvSpPr txBox="1"/>
      </xdr:nvSpPr>
      <xdr:spPr>
        <a:xfrm>
          <a:off x="10515600" y="5878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96520</xdr:rowOff>
    </xdr:from>
    <xdr:to>
      <xdr:col>50</xdr:col>
      <xdr:colOff>165100</xdr:colOff>
      <xdr:row>35</xdr:row>
      <xdr:rowOff>26670</xdr:rowOff>
    </xdr:to>
    <xdr:sp macro="" textlink="">
      <xdr:nvSpPr>
        <xdr:cNvPr id="128" name="楕円 127">
          <a:extLst>
            <a:ext uri="{FF2B5EF4-FFF2-40B4-BE49-F238E27FC236}">
              <a16:creationId xmlns:a16="http://schemas.microsoft.com/office/drawing/2014/main" id="{A6E22631-1622-43E0-A694-A81E82C11878}"/>
            </a:ext>
          </a:extLst>
        </xdr:cNvPr>
        <xdr:cNvSpPr/>
      </xdr:nvSpPr>
      <xdr:spPr>
        <a:xfrm>
          <a:off x="9588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146685</xdr:rowOff>
    </xdr:from>
    <xdr:to>
      <xdr:col>55</xdr:col>
      <xdr:colOff>0</xdr:colOff>
      <xdr:row>34</xdr:row>
      <xdr:rowOff>147320</xdr:rowOff>
    </xdr:to>
    <xdr:cxnSp macro="">
      <xdr:nvCxnSpPr>
        <xdr:cNvPr id="129" name="直線コネクタ 128">
          <a:extLst>
            <a:ext uri="{FF2B5EF4-FFF2-40B4-BE49-F238E27FC236}">
              <a16:creationId xmlns:a16="http://schemas.microsoft.com/office/drawing/2014/main" id="{8E2E89F7-3F4A-41F6-98F4-FAE697E8F6A8}"/>
            </a:ext>
          </a:extLst>
        </xdr:cNvPr>
        <xdr:cNvCxnSpPr/>
      </xdr:nvCxnSpPr>
      <xdr:spPr>
        <a:xfrm flipV="1">
          <a:off x="9639300" y="59759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121285</xdr:rowOff>
    </xdr:from>
    <xdr:to>
      <xdr:col>46</xdr:col>
      <xdr:colOff>38100</xdr:colOff>
      <xdr:row>35</xdr:row>
      <xdr:rowOff>52070</xdr:rowOff>
    </xdr:to>
    <xdr:sp macro="" textlink="">
      <xdr:nvSpPr>
        <xdr:cNvPr id="130" name="楕円 129">
          <a:extLst>
            <a:ext uri="{FF2B5EF4-FFF2-40B4-BE49-F238E27FC236}">
              <a16:creationId xmlns:a16="http://schemas.microsoft.com/office/drawing/2014/main" id="{0DB92150-9BFA-4773-877C-A816476C9C75}"/>
            </a:ext>
          </a:extLst>
        </xdr:cNvPr>
        <xdr:cNvSpPr/>
      </xdr:nvSpPr>
      <xdr:spPr>
        <a:xfrm>
          <a:off x="8699500" y="5950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147320</xdr:rowOff>
    </xdr:from>
    <xdr:to>
      <xdr:col>50</xdr:col>
      <xdr:colOff>114300</xdr:colOff>
      <xdr:row>35</xdr:row>
      <xdr:rowOff>635</xdr:rowOff>
    </xdr:to>
    <xdr:cxnSp macro="">
      <xdr:nvCxnSpPr>
        <xdr:cNvPr id="131" name="直線コネクタ 130">
          <a:extLst>
            <a:ext uri="{FF2B5EF4-FFF2-40B4-BE49-F238E27FC236}">
              <a16:creationId xmlns:a16="http://schemas.microsoft.com/office/drawing/2014/main" id="{C2EE53E7-7DEC-442F-A15A-880C807EBDCB}"/>
            </a:ext>
          </a:extLst>
        </xdr:cNvPr>
        <xdr:cNvCxnSpPr/>
      </xdr:nvCxnSpPr>
      <xdr:spPr>
        <a:xfrm flipV="1">
          <a:off x="8750300" y="59766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113030</xdr:rowOff>
    </xdr:from>
    <xdr:to>
      <xdr:col>41</xdr:col>
      <xdr:colOff>101600</xdr:colOff>
      <xdr:row>40</xdr:row>
      <xdr:rowOff>43180</xdr:rowOff>
    </xdr:to>
    <xdr:sp macro="" textlink="">
      <xdr:nvSpPr>
        <xdr:cNvPr id="132" name="楕円 131">
          <a:extLst>
            <a:ext uri="{FF2B5EF4-FFF2-40B4-BE49-F238E27FC236}">
              <a16:creationId xmlns:a16="http://schemas.microsoft.com/office/drawing/2014/main" id="{8ADE69F1-315F-437D-B341-D681E03BE732}"/>
            </a:ext>
          </a:extLst>
        </xdr:cNvPr>
        <xdr:cNvSpPr/>
      </xdr:nvSpPr>
      <xdr:spPr>
        <a:xfrm>
          <a:off x="781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635</xdr:rowOff>
    </xdr:from>
    <xdr:to>
      <xdr:col>45</xdr:col>
      <xdr:colOff>177800</xdr:colOff>
      <xdr:row>39</xdr:row>
      <xdr:rowOff>163830</xdr:rowOff>
    </xdr:to>
    <xdr:cxnSp macro="">
      <xdr:nvCxnSpPr>
        <xdr:cNvPr id="133" name="直線コネクタ 132">
          <a:extLst>
            <a:ext uri="{FF2B5EF4-FFF2-40B4-BE49-F238E27FC236}">
              <a16:creationId xmlns:a16="http://schemas.microsoft.com/office/drawing/2014/main" id="{90003C3F-E454-4959-8D11-E188027B8064}"/>
            </a:ext>
          </a:extLst>
        </xdr:cNvPr>
        <xdr:cNvCxnSpPr/>
      </xdr:nvCxnSpPr>
      <xdr:spPr>
        <a:xfrm flipV="1">
          <a:off x="7861300" y="6001385"/>
          <a:ext cx="889000" cy="848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146685</xdr:rowOff>
    </xdr:from>
    <xdr:ext cx="469900" cy="254635"/>
    <xdr:sp macro="" textlink="">
      <xdr:nvSpPr>
        <xdr:cNvPr id="134" name="n_1aveValue【道路】&#10;一人当たり延長">
          <a:extLst>
            <a:ext uri="{FF2B5EF4-FFF2-40B4-BE49-F238E27FC236}">
              <a16:creationId xmlns:a16="http://schemas.microsoft.com/office/drawing/2014/main" id="{98AFE159-47F1-4AF8-82FB-8E51CFC4423D}"/>
            </a:ext>
          </a:extLst>
        </xdr:cNvPr>
        <xdr:cNvSpPr txBox="1"/>
      </xdr:nvSpPr>
      <xdr:spPr>
        <a:xfrm>
          <a:off x="9391650" y="70046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96520</xdr:rowOff>
    </xdr:from>
    <xdr:ext cx="465455" cy="259080"/>
    <xdr:sp macro="" textlink="">
      <xdr:nvSpPr>
        <xdr:cNvPr id="135" name="n_2aveValue【道路】&#10;一人当たり延長">
          <a:extLst>
            <a:ext uri="{FF2B5EF4-FFF2-40B4-BE49-F238E27FC236}">
              <a16:creationId xmlns:a16="http://schemas.microsoft.com/office/drawing/2014/main" id="{76A65F66-C4B8-478E-874B-8C629DE84DB5}"/>
            </a:ext>
          </a:extLst>
        </xdr:cNvPr>
        <xdr:cNvSpPr txBox="1"/>
      </xdr:nvSpPr>
      <xdr:spPr>
        <a:xfrm>
          <a:off x="8515350" y="6954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102870</xdr:rowOff>
    </xdr:from>
    <xdr:ext cx="465455" cy="259080"/>
    <xdr:sp macro="" textlink="">
      <xdr:nvSpPr>
        <xdr:cNvPr id="136" name="n_3aveValue【道路】&#10;一人当たり延長">
          <a:extLst>
            <a:ext uri="{FF2B5EF4-FFF2-40B4-BE49-F238E27FC236}">
              <a16:creationId xmlns:a16="http://schemas.microsoft.com/office/drawing/2014/main" id="{DA8FDAC6-896E-4A70-A63D-4D4D3899C2BD}"/>
            </a:ext>
          </a:extLst>
        </xdr:cNvPr>
        <xdr:cNvSpPr txBox="1"/>
      </xdr:nvSpPr>
      <xdr:spPr>
        <a:xfrm>
          <a:off x="7626350" y="69608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36</xdr:row>
      <xdr:rowOff>149860</xdr:rowOff>
    </xdr:from>
    <xdr:ext cx="530225" cy="259080"/>
    <xdr:sp macro="" textlink="">
      <xdr:nvSpPr>
        <xdr:cNvPr id="137" name="n_4aveValue【道路】&#10;一人当たり延長">
          <a:extLst>
            <a:ext uri="{FF2B5EF4-FFF2-40B4-BE49-F238E27FC236}">
              <a16:creationId xmlns:a16="http://schemas.microsoft.com/office/drawing/2014/main" id="{812F4B87-0B9C-45E9-8A3C-C2E95D9BDDE8}"/>
            </a:ext>
          </a:extLst>
        </xdr:cNvPr>
        <xdr:cNvSpPr txBox="1"/>
      </xdr:nvSpPr>
      <xdr:spPr>
        <a:xfrm>
          <a:off x="6704965" y="6322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33</xdr:row>
      <xdr:rowOff>43180</xdr:rowOff>
    </xdr:from>
    <xdr:ext cx="534670" cy="254635"/>
    <xdr:sp macro="" textlink="">
      <xdr:nvSpPr>
        <xdr:cNvPr id="138" name="n_1mainValue【道路】&#10;一人当たり延長">
          <a:extLst>
            <a:ext uri="{FF2B5EF4-FFF2-40B4-BE49-F238E27FC236}">
              <a16:creationId xmlns:a16="http://schemas.microsoft.com/office/drawing/2014/main" id="{203F4FCC-FA7D-4F51-88DB-BBEDA52A007C}"/>
            </a:ext>
          </a:extLst>
        </xdr:cNvPr>
        <xdr:cNvSpPr txBox="1"/>
      </xdr:nvSpPr>
      <xdr:spPr>
        <a:xfrm>
          <a:off x="9359265" y="57010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33.129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33</xdr:row>
      <xdr:rowOff>67945</xdr:rowOff>
    </xdr:from>
    <xdr:ext cx="530225" cy="258445"/>
    <xdr:sp macro="" textlink="">
      <xdr:nvSpPr>
        <xdr:cNvPr id="139" name="n_2mainValue【道路】&#10;一人当たり延長">
          <a:extLst>
            <a:ext uri="{FF2B5EF4-FFF2-40B4-BE49-F238E27FC236}">
              <a16:creationId xmlns:a16="http://schemas.microsoft.com/office/drawing/2014/main" id="{5CADCEB6-1592-4CBA-8809-66F4B0524FB6}"/>
            </a:ext>
          </a:extLst>
        </xdr:cNvPr>
        <xdr:cNvSpPr txBox="1"/>
      </xdr:nvSpPr>
      <xdr:spPr>
        <a:xfrm>
          <a:off x="8482965" y="57257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32.487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38</xdr:row>
      <xdr:rowOff>59690</xdr:rowOff>
    </xdr:from>
    <xdr:ext cx="530225" cy="259080"/>
    <xdr:sp macro="" textlink="">
      <xdr:nvSpPr>
        <xdr:cNvPr id="140" name="n_3mainValue【道路】&#10;一人当たり延長">
          <a:extLst>
            <a:ext uri="{FF2B5EF4-FFF2-40B4-BE49-F238E27FC236}">
              <a16:creationId xmlns:a16="http://schemas.microsoft.com/office/drawing/2014/main" id="{F5B3FC8D-B1B7-4E3D-8F21-D7D8E1CD9136}"/>
            </a:ext>
          </a:extLst>
        </xdr:cNvPr>
        <xdr:cNvSpPr txBox="1"/>
      </xdr:nvSpPr>
      <xdr:spPr>
        <a:xfrm>
          <a:off x="7593965" y="6574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12A7B6BE-BEF0-47E9-94FB-E5312D554D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991086EE-A459-4CA7-B4C7-AEA35845A75A}"/>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E5464EB1-4D54-42AA-A2C8-172A12A3EDC4}"/>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4FE0F812-83CD-42DE-B067-B99B3A20016C}"/>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E32498CA-71B7-426F-A64E-F26DAD1C674F}"/>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F2EE393E-9A7B-4C93-983C-30C82CAF012E}"/>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753BD5DC-991C-45DA-8783-E0E652D299DD}"/>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EC0BFBC9-6928-4DAE-952F-EBE16CE6FB96}"/>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49" name="テキスト ボックス 148">
          <a:extLst>
            <a:ext uri="{FF2B5EF4-FFF2-40B4-BE49-F238E27FC236}">
              <a16:creationId xmlns:a16="http://schemas.microsoft.com/office/drawing/2014/main" id="{A81BF112-EAAD-4417-910C-F90FCA062C71}"/>
            </a:ext>
          </a:extLst>
        </xdr:cNvPr>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70F8FF7-494B-4426-B2BD-F2331C5468A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51" name="テキスト ボックス 150">
          <a:extLst>
            <a:ext uri="{FF2B5EF4-FFF2-40B4-BE49-F238E27FC236}">
              <a16:creationId xmlns:a16="http://schemas.microsoft.com/office/drawing/2014/main" id="{B5CC2F9A-A399-45DE-B137-3E489B8F2EC5}"/>
            </a:ext>
          </a:extLst>
        </xdr:cNvPr>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2" name="直線コネクタ 151">
          <a:extLst>
            <a:ext uri="{FF2B5EF4-FFF2-40B4-BE49-F238E27FC236}">
              <a16:creationId xmlns:a16="http://schemas.microsoft.com/office/drawing/2014/main" id="{B0DE474C-0086-4C4E-9990-C2B61DDE4B45}"/>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2915" cy="259080"/>
    <xdr:sp macro="" textlink="">
      <xdr:nvSpPr>
        <xdr:cNvPr id="153" name="テキスト ボックス 152">
          <a:extLst>
            <a:ext uri="{FF2B5EF4-FFF2-40B4-BE49-F238E27FC236}">
              <a16:creationId xmlns:a16="http://schemas.microsoft.com/office/drawing/2014/main" id="{C4EC901E-41B7-488B-AAFC-89C004F27FF7}"/>
            </a:ext>
          </a:extLst>
        </xdr:cNvPr>
        <xdr:cNvSpPr txBox="1"/>
      </xdr:nvSpPr>
      <xdr:spPr>
        <a:xfrm>
          <a:off x="294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4" name="直線コネクタ 153">
          <a:extLst>
            <a:ext uri="{FF2B5EF4-FFF2-40B4-BE49-F238E27FC236}">
              <a16:creationId xmlns:a16="http://schemas.microsoft.com/office/drawing/2014/main" id="{B3E5D613-DB68-4B9E-A197-6B1F4C435C06}"/>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5" name="テキスト ボックス 154">
          <a:extLst>
            <a:ext uri="{FF2B5EF4-FFF2-40B4-BE49-F238E27FC236}">
              <a16:creationId xmlns:a16="http://schemas.microsoft.com/office/drawing/2014/main" id="{0393B9D1-FA0F-4F55-AF53-945F362984D2}"/>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6" name="直線コネクタ 155">
          <a:extLst>
            <a:ext uri="{FF2B5EF4-FFF2-40B4-BE49-F238E27FC236}">
              <a16:creationId xmlns:a16="http://schemas.microsoft.com/office/drawing/2014/main" id="{52D25292-031C-4738-9F47-01323616E8B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4635"/>
    <xdr:sp macro="" textlink="">
      <xdr:nvSpPr>
        <xdr:cNvPr id="157" name="テキスト ボックス 156">
          <a:extLst>
            <a:ext uri="{FF2B5EF4-FFF2-40B4-BE49-F238E27FC236}">
              <a16:creationId xmlns:a16="http://schemas.microsoft.com/office/drawing/2014/main" id="{9D8FB864-4264-46F9-8749-EFEA102169F6}"/>
            </a:ext>
          </a:extLst>
        </xdr:cNvPr>
        <xdr:cNvSpPr txBox="1"/>
      </xdr:nvSpPr>
      <xdr:spPr>
        <a:xfrm>
          <a:off x="358775" y="1030795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8" name="直線コネクタ 157">
          <a:extLst>
            <a:ext uri="{FF2B5EF4-FFF2-40B4-BE49-F238E27FC236}">
              <a16:creationId xmlns:a16="http://schemas.microsoft.com/office/drawing/2014/main" id="{E8F7C415-3FDC-4257-88EC-058D28DC0F33}"/>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9" name="テキスト ボックス 158">
          <a:extLst>
            <a:ext uri="{FF2B5EF4-FFF2-40B4-BE49-F238E27FC236}">
              <a16:creationId xmlns:a16="http://schemas.microsoft.com/office/drawing/2014/main" id="{156D551D-819E-411A-A1BE-0C9E970E0483}"/>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0" name="直線コネクタ 159">
          <a:extLst>
            <a:ext uri="{FF2B5EF4-FFF2-40B4-BE49-F238E27FC236}">
              <a16:creationId xmlns:a16="http://schemas.microsoft.com/office/drawing/2014/main" id="{F50DE2DE-496A-4F4D-A998-88EBFE905FD5}"/>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4635"/>
    <xdr:sp macro="" textlink="">
      <xdr:nvSpPr>
        <xdr:cNvPr id="161" name="テキスト ボックス 160">
          <a:extLst>
            <a:ext uri="{FF2B5EF4-FFF2-40B4-BE49-F238E27FC236}">
              <a16:creationId xmlns:a16="http://schemas.microsoft.com/office/drawing/2014/main" id="{07ABCB91-B97A-418C-8050-09BBB5ADD961}"/>
            </a:ext>
          </a:extLst>
        </xdr:cNvPr>
        <xdr:cNvSpPr txBox="1"/>
      </xdr:nvSpPr>
      <xdr:spPr>
        <a:xfrm>
          <a:off x="358775" y="965517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2" name="直線コネクタ 161">
          <a:extLst>
            <a:ext uri="{FF2B5EF4-FFF2-40B4-BE49-F238E27FC236}">
              <a16:creationId xmlns:a16="http://schemas.microsoft.com/office/drawing/2014/main" id="{36258A09-1549-48E1-BD69-4FECC223EBF1}"/>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4645" cy="259080"/>
    <xdr:sp macro="" textlink="">
      <xdr:nvSpPr>
        <xdr:cNvPr id="163" name="テキスト ボックス 162">
          <a:extLst>
            <a:ext uri="{FF2B5EF4-FFF2-40B4-BE49-F238E27FC236}">
              <a16:creationId xmlns:a16="http://schemas.microsoft.com/office/drawing/2014/main" id="{BF8D61B5-A17D-44E7-89F8-447C326EB2E7}"/>
            </a:ext>
          </a:extLst>
        </xdr:cNvPr>
        <xdr:cNvSpPr txBox="1"/>
      </xdr:nvSpPr>
      <xdr:spPr>
        <a:xfrm>
          <a:off x="422910" y="932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BE038C0A-E700-4C19-8F93-45DCC1FA323D}"/>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1B219C5F-3084-4949-A153-433781B02441}"/>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19685</xdr:rowOff>
    </xdr:from>
    <xdr:to>
      <xdr:col>24</xdr:col>
      <xdr:colOff>62865</xdr:colOff>
      <xdr:row>63</xdr:row>
      <xdr:rowOff>91440</xdr:rowOff>
    </xdr:to>
    <xdr:cxnSp macro="">
      <xdr:nvCxnSpPr>
        <xdr:cNvPr id="166" name="直線コネクタ 165">
          <a:extLst>
            <a:ext uri="{FF2B5EF4-FFF2-40B4-BE49-F238E27FC236}">
              <a16:creationId xmlns:a16="http://schemas.microsoft.com/office/drawing/2014/main" id="{E8AAB7FC-FF14-485B-8B1A-EC3F1C2979EE}"/>
            </a:ext>
          </a:extLst>
        </xdr:cNvPr>
        <xdr:cNvCxnSpPr/>
      </xdr:nvCxnSpPr>
      <xdr:spPr>
        <a:xfrm flipV="1">
          <a:off x="4634865" y="9620885"/>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95250</xdr:rowOff>
    </xdr:from>
    <xdr:ext cx="405130" cy="259080"/>
    <xdr:sp macro="" textlink="">
      <xdr:nvSpPr>
        <xdr:cNvPr id="167" name="【橋りょう・トンネル】&#10;有形固定資産減価償却率最小値テキスト">
          <a:extLst>
            <a:ext uri="{FF2B5EF4-FFF2-40B4-BE49-F238E27FC236}">
              <a16:creationId xmlns:a16="http://schemas.microsoft.com/office/drawing/2014/main" id="{B9C6D4E7-787B-4639-B880-1490CED45896}"/>
            </a:ext>
          </a:extLst>
        </xdr:cNvPr>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68" name="直線コネクタ 167">
          <a:extLst>
            <a:ext uri="{FF2B5EF4-FFF2-40B4-BE49-F238E27FC236}">
              <a16:creationId xmlns:a16="http://schemas.microsoft.com/office/drawing/2014/main" id="{0DC1DDC8-1D2E-433E-93A7-1E20DACAEC72}"/>
            </a:ext>
          </a:extLst>
        </xdr:cNvPr>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137795</xdr:rowOff>
    </xdr:from>
    <xdr:ext cx="340360" cy="259080"/>
    <xdr:sp macro="" textlink="">
      <xdr:nvSpPr>
        <xdr:cNvPr id="169" name="【橋りょう・トンネル】&#10;有形固定資産減価償却率最大値テキスト">
          <a:extLst>
            <a:ext uri="{FF2B5EF4-FFF2-40B4-BE49-F238E27FC236}">
              <a16:creationId xmlns:a16="http://schemas.microsoft.com/office/drawing/2014/main" id="{424605E5-A9A7-4458-9BB6-0C8FA579DE0F}"/>
            </a:ext>
          </a:extLst>
        </xdr:cNvPr>
        <xdr:cNvSpPr txBox="1"/>
      </xdr:nvSpPr>
      <xdr:spPr>
        <a:xfrm>
          <a:off x="4673600" y="93960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19685</xdr:rowOff>
    </xdr:from>
    <xdr:to>
      <xdr:col>24</xdr:col>
      <xdr:colOff>152400</xdr:colOff>
      <xdr:row>56</xdr:row>
      <xdr:rowOff>19685</xdr:rowOff>
    </xdr:to>
    <xdr:cxnSp macro="">
      <xdr:nvCxnSpPr>
        <xdr:cNvPr id="170" name="直線コネクタ 169">
          <a:extLst>
            <a:ext uri="{FF2B5EF4-FFF2-40B4-BE49-F238E27FC236}">
              <a16:creationId xmlns:a16="http://schemas.microsoft.com/office/drawing/2014/main" id="{CA864981-B79F-494C-A9E4-187FF00BD55E}"/>
            </a:ext>
          </a:extLst>
        </xdr:cNvPr>
        <xdr:cNvCxnSpPr/>
      </xdr:nvCxnSpPr>
      <xdr:spPr>
        <a:xfrm>
          <a:off x="4546600" y="962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114300</xdr:rowOff>
    </xdr:from>
    <xdr:ext cx="405130" cy="259080"/>
    <xdr:sp macro="" textlink="">
      <xdr:nvSpPr>
        <xdr:cNvPr id="171" name="【橋りょう・トンネル】&#10;有形固定資産減価償却率平均値テキスト">
          <a:extLst>
            <a:ext uri="{FF2B5EF4-FFF2-40B4-BE49-F238E27FC236}">
              <a16:creationId xmlns:a16="http://schemas.microsoft.com/office/drawing/2014/main" id="{8F5B5644-4710-4712-81FB-3834CCD14CAE}"/>
            </a:ext>
          </a:extLst>
        </xdr:cNvPr>
        <xdr:cNvSpPr txBox="1"/>
      </xdr:nvSpPr>
      <xdr:spPr>
        <a:xfrm>
          <a:off x="4673600" y="10229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91440</xdr:rowOff>
    </xdr:from>
    <xdr:to>
      <xdr:col>24</xdr:col>
      <xdr:colOff>114300</xdr:colOff>
      <xdr:row>61</xdr:row>
      <xdr:rowOff>21590</xdr:rowOff>
    </xdr:to>
    <xdr:sp macro="" textlink="">
      <xdr:nvSpPr>
        <xdr:cNvPr id="172" name="フローチャート: 判断 171">
          <a:extLst>
            <a:ext uri="{FF2B5EF4-FFF2-40B4-BE49-F238E27FC236}">
              <a16:creationId xmlns:a16="http://schemas.microsoft.com/office/drawing/2014/main" id="{F680AD2E-C3C2-4F23-93ED-09CC71AEE5EB}"/>
            </a:ext>
          </a:extLst>
        </xdr:cNvPr>
        <xdr:cNvSpPr/>
      </xdr:nvSpPr>
      <xdr:spPr>
        <a:xfrm>
          <a:off x="45847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3" name="フローチャート: 判断 172">
          <a:extLst>
            <a:ext uri="{FF2B5EF4-FFF2-40B4-BE49-F238E27FC236}">
              <a16:creationId xmlns:a16="http://schemas.microsoft.com/office/drawing/2014/main" id="{7E71DE08-5FED-4150-84D0-A6C98DF7664F}"/>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35560</xdr:rowOff>
    </xdr:from>
    <xdr:to>
      <xdr:col>15</xdr:col>
      <xdr:colOff>101600</xdr:colOff>
      <xdr:row>60</xdr:row>
      <xdr:rowOff>137160</xdr:rowOff>
    </xdr:to>
    <xdr:sp macro="" textlink="">
      <xdr:nvSpPr>
        <xdr:cNvPr id="174" name="フローチャート: 判断 173">
          <a:extLst>
            <a:ext uri="{FF2B5EF4-FFF2-40B4-BE49-F238E27FC236}">
              <a16:creationId xmlns:a16="http://schemas.microsoft.com/office/drawing/2014/main" id="{DACB3216-44BD-4043-8470-5248A5A5ACC4}"/>
            </a:ext>
          </a:extLst>
        </xdr:cNvPr>
        <xdr:cNvSpPr/>
      </xdr:nvSpPr>
      <xdr:spPr>
        <a:xfrm>
          <a:off x="2857500" y="103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22860</xdr:rowOff>
    </xdr:from>
    <xdr:to>
      <xdr:col>10</xdr:col>
      <xdr:colOff>165100</xdr:colOff>
      <xdr:row>60</xdr:row>
      <xdr:rowOff>124460</xdr:rowOff>
    </xdr:to>
    <xdr:sp macro="" textlink="">
      <xdr:nvSpPr>
        <xdr:cNvPr id="175" name="フローチャート: 判断 174">
          <a:extLst>
            <a:ext uri="{FF2B5EF4-FFF2-40B4-BE49-F238E27FC236}">
              <a16:creationId xmlns:a16="http://schemas.microsoft.com/office/drawing/2014/main" id="{903070EE-A4DA-4B26-B7D3-7C778104873A}"/>
            </a:ext>
          </a:extLst>
        </xdr:cNvPr>
        <xdr:cNvSpPr/>
      </xdr:nvSpPr>
      <xdr:spPr>
        <a:xfrm>
          <a:off x="1968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176" name="フローチャート: 判断 175">
          <a:extLst>
            <a:ext uri="{FF2B5EF4-FFF2-40B4-BE49-F238E27FC236}">
              <a16:creationId xmlns:a16="http://schemas.microsoft.com/office/drawing/2014/main" id="{9E93C65E-B70D-4FC6-A954-DB7ED092702A}"/>
            </a:ext>
          </a:extLst>
        </xdr:cNvPr>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77" name="テキスト ボックス 176">
          <a:extLst>
            <a:ext uri="{FF2B5EF4-FFF2-40B4-BE49-F238E27FC236}">
              <a16:creationId xmlns:a16="http://schemas.microsoft.com/office/drawing/2014/main" id="{A2CC38A7-73E1-4AC1-80BA-4CE063D72C12}"/>
            </a:ext>
          </a:extLst>
        </xdr:cNvPr>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78" name="テキスト ボックス 177">
          <a:extLst>
            <a:ext uri="{FF2B5EF4-FFF2-40B4-BE49-F238E27FC236}">
              <a16:creationId xmlns:a16="http://schemas.microsoft.com/office/drawing/2014/main" id="{79F02619-1709-46A9-A601-EBEA90AC1DC1}"/>
            </a:ext>
          </a:extLst>
        </xdr:cNvPr>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79" name="テキスト ボックス 178">
          <a:extLst>
            <a:ext uri="{FF2B5EF4-FFF2-40B4-BE49-F238E27FC236}">
              <a16:creationId xmlns:a16="http://schemas.microsoft.com/office/drawing/2014/main" id="{E9B0AD90-49EE-415D-BFCF-8A271F19D162}"/>
            </a:ext>
          </a:extLst>
        </xdr:cNvPr>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0" name="テキスト ボックス 179">
          <a:extLst>
            <a:ext uri="{FF2B5EF4-FFF2-40B4-BE49-F238E27FC236}">
              <a16:creationId xmlns:a16="http://schemas.microsoft.com/office/drawing/2014/main" id="{DCB369B1-57FE-4401-9323-946E58DD4039}"/>
            </a:ext>
          </a:extLst>
        </xdr:cNvPr>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1" name="テキスト ボックス 180">
          <a:extLst>
            <a:ext uri="{FF2B5EF4-FFF2-40B4-BE49-F238E27FC236}">
              <a16:creationId xmlns:a16="http://schemas.microsoft.com/office/drawing/2014/main" id="{61B18C4D-3F21-4C74-AC0D-0E12F7C8E11B}"/>
            </a:ext>
          </a:extLst>
        </xdr:cNvPr>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2" name="楕円 181">
          <a:extLst>
            <a:ext uri="{FF2B5EF4-FFF2-40B4-BE49-F238E27FC236}">
              <a16:creationId xmlns:a16="http://schemas.microsoft.com/office/drawing/2014/main" id="{49D23218-7538-4727-9D35-09DD492A4C85}"/>
            </a:ext>
          </a:extLst>
        </xdr:cNvPr>
        <xdr:cNvSpPr/>
      </xdr:nvSpPr>
      <xdr:spPr>
        <a:xfrm>
          <a:off x="4584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6350</xdr:rowOff>
    </xdr:from>
    <xdr:ext cx="405130" cy="254635"/>
    <xdr:sp macro="" textlink="">
      <xdr:nvSpPr>
        <xdr:cNvPr id="183" name="【橋りょう・トンネル】&#10;有形固定資産減価償却率該当値テキスト">
          <a:extLst>
            <a:ext uri="{FF2B5EF4-FFF2-40B4-BE49-F238E27FC236}">
              <a16:creationId xmlns:a16="http://schemas.microsoft.com/office/drawing/2014/main" id="{C761818E-58C6-44CD-95B1-E68F5D2327D6}"/>
            </a:ext>
          </a:extLst>
        </xdr:cNvPr>
        <xdr:cNvSpPr txBox="1"/>
      </xdr:nvSpPr>
      <xdr:spPr>
        <a:xfrm>
          <a:off x="4673600" y="104648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168275</xdr:rowOff>
    </xdr:from>
    <xdr:to>
      <xdr:col>20</xdr:col>
      <xdr:colOff>38100</xdr:colOff>
      <xdr:row>61</xdr:row>
      <xdr:rowOff>98425</xdr:rowOff>
    </xdr:to>
    <xdr:sp macro="" textlink="">
      <xdr:nvSpPr>
        <xdr:cNvPr id="184" name="楕円 183">
          <a:extLst>
            <a:ext uri="{FF2B5EF4-FFF2-40B4-BE49-F238E27FC236}">
              <a16:creationId xmlns:a16="http://schemas.microsoft.com/office/drawing/2014/main" id="{FA3C8247-B888-4E24-82D0-7030E5BE2D7C}"/>
            </a:ext>
          </a:extLst>
        </xdr:cNvPr>
        <xdr:cNvSpPr/>
      </xdr:nvSpPr>
      <xdr:spPr>
        <a:xfrm>
          <a:off x="3746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47625</xdr:rowOff>
    </xdr:from>
    <xdr:to>
      <xdr:col>24</xdr:col>
      <xdr:colOff>63500</xdr:colOff>
      <xdr:row>61</xdr:row>
      <xdr:rowOff>78105</xdr:rowOff>
    </xdr:to>
    <xdr:cxnSp macro="">
      <xdr:nvCxnSpPr>
        <xdr:cNvPr id="185" name="直線コネクタ 184">
          <a:extLst>
            <a:ext uri="{FF2B5EF4-FFF2-40B4-BE49-F238E27FC236}">
              <a16:creationId xmlns:a16="http://schemas.microsoft.com/office/drawing/2014/main" id="{17BE8911-A182-4334-A2FE-EC012E8B83BC}"/>
            </a:ext>
          </a:extLst>
        </xdr:cNvPr>
        <xdr:cNvCxnSpPr/>
      </xdr:nvCxnSpPr>
      <xdr:spPr>
        <a:xfrm>
          <a:off x="3797300" y="1050607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145415</xdr:rowOff>
    </xdr:from>
    <xdr:to>
      <xdr:col>15</xdr:col>
      <xdr:colOff>101600</xdr:colOff>
      <xdr:row>61</xdr:row>
      <xdr:rowOff>75565</xdr:rowOff>
    </xdr:to>
    <xdr:sp macro="" textlink="">
      <xdr:nvSpPr>
        <xdr:cNvPr id="186" name="楕円 185">
          <a:extLst>
            <a:ext uri="{FF2B5EF4-FFF2-40B4-BE49-F238E27FC236}">
              <a16:creationId xmlns:a16="http://schemas.microsoft.com/office/drawing/2014/main" id="{5A4C5613-D291-4F60-8644-B2B6719800A2}"/>
            </a:ext>
          </a:extLst>
        </xdr:cNvPr>
        <xdr:cNvSpPr/>
      </xdr:nvSpPr>
      <xdr:spPr>
        <a:xfrm>
          <a:off x="2857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24765</xdr:rowOff>
    </xdr:from>
    <xdr:to>
      <xdr:col>19</xdr:col>
      <xdr:colOff>177800</xdr:colOff>
      <xdr:row>61</xdr:row>
      <xdr:rowOff>47625</xdr:rowOff>
    </xdr:to>
    <xdr:cxnSp macro="">
      <xdr:nvCxnSpPr>
        <xdr:cNvPr id="187" name="直線コネクタ 186">
          <a:extLst>
            <a:ext uri="{FF2B5EF4-FFF2-40B4-BE49-F238E27FC236}">
              <a16:creationId xmlns:a16="http://schemas.microsoft.com/office/drawing/2014/main" id="{50F78484-24D6-4C7D-8CD8-26D711633136}"/>
            </a:ext>
          </a:extLst>
        </xdr:cNvPr>
        <xdr:cNvCxnSpPr/>
      </xdr:nvCxnSpPr>
      <xdr:spPr>
        <a:xfrm>
          <a:off x="2908300" y="104832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123825</xdr:rowOff>
    </xdr:from>
    <xdr:to>
      <xdr:col>10</xdr:col>
      <xdr:colOff>165100</xdr:colOff>
      <xdr:row>61</xdr:row>
      <xdr:rowOff>53975</xdr:rowOff>
    </xdr:to>
    <xdr:sp macro="" textlink="">
      <xdr:nvSpPr>
        <xdr:cNvPr id="188" name="楕円 187">
          <a:extLst>
            <a:ext uri="{FF2B5EF4-FFF2-40B4-BE49-F238E27FC236}">
              <a16:creationId xmlns:a16="http://schemas.microsoft.com/office/drawing/2014/main" id="{24A7A8B3-5F72-44B3-BCA2-06948A52D8DC}"/>
            </a:ext>
          </a:extLst>
        </xdr:cNvPr>
        <xdr:cNvSpPr/>
      </xdr:nvSpPr>
      <xdr:spPr>
        <a:xfrm>
          <a:off x="19685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3175</xdr:rowOff>
    </xdr:from>
    <xdr:to>
      <xdr:col>15</xdr:col>
      <xdr:colOff>50800</xdr:colOff>
      <xdr:row>61</xdr:row>
      <xdr:rowOff>24765</xdr:rowOff>
    </xdr:to>
    <xdr:cxnSp macro="">
      <xdr:nvCxnSpPr>
        <xdr:cNvPr id="189" name="直線コネクタ 188">
          <a:extLst>
            <a:ext uri="{FF2B5EF4-FFF2-40B4-BE49-F238E27FC236}">
              <a16:creationId xmlns:a16="http://schemas.microsoft.com/office/drawing/2014/main" id="{F003C7FC-6A05-4AB0-81A4-5A913D975BD1}"/>
            </a:ext>
          </a:extLst>
        </xdr:cNvPr>
        <xdr:cNvCxnSpPr/>
      </xdr:nvCxnSpPr>
      <xdr:spPr>
        <a:xfrm>
          <a:off x="2019300" y="1046162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10160</xdr:rowOff>
    </xdr:from>
    <xdr:ext cx="405130" cy="259080"/>
    <xdr:sp macro="" textlink="">
      <xdr:nvSpPr>
        <xdr:cNvPr id="190" name="n_1aveValue【橋りょう・トンネル】&#10;有形固定資産減価償却率">
          <a:extLst>
            <a:ext uri="{FF2B5EF4-FFF2-40B4-BE49-F238E27FC236}">
              <a16:creationId xmlns:a16="http://schemas.microsoft.com/office/drawing/2014/main" id="{6D9B53E1-FCF9-4B92-96B3-3612418EF631}"/>
            </a:ext>
          </a:extLst>
        </xdr:cNvPr>
        <xdr:cNvSpPr txBox="1"/>
      </xdr:nvSpPr>
      <xdr:spPr>
        <a:xfrm>
          <a:off x="3582035" y="1012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153670</xdr:rowOff>
    </xdr:from>
    <xdr:ext cx="400685" cy="259080"/>
    <xdr:sp macro="" textlink="">
      <xdr:nvSpPr>
        <xdr:cNvPr id="191" name="n_2aveValue【橋りょう・トンネル】&#10;有形固定資産減価償却率">
          <a:extLst>
            <a:ext uri="{FF2B5EF4-FFF2-40B4-BE49-F238E27FC236}">
              <a16:creationId xmlns:a16="http://schemas.microsoft.com/office/drawing/2014/main" id="{F459DD00-5B39-4D69-A165-07F8A276C146}"/>
            </a:ext>
          </a:extLst>
        </xdr:cNvPr>
        <xdr:cNvSpPr txBox="1"/>
      </xdr:nvSpPr>
      <xdr:spPr>
        <a:xfrm>
          <a:off x="2705735" y="100977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140970</xdr:rowOff>
    </xdr:from>
    <xdr:ext cx="400685" cy="259080"/>
    <xdr:sp macro="" textlink="">
      <xdr:nvSpPr>
        <xdr:cNvPr id="192" name="n_3aveValue【橋りょう・トンネル】&#10;有形固定資産減価償却率">
          <a:extLst>
            <a:ext uri="{FF2B5EF4-FFF2-40B4-BE49-F238E27FC236}">
              <a16:creationId xmlns:a16="http://schemas.microsoft.com/office/drawing/2014/main" id="{F79553ED-7152-421D-B573-20829932AE19}"/>
            </a:ext>
          </a:extLst>
        </xdr:cNvPr>
        <xdr:cNvSpPr txBox="1"/>
      </xdr:nvSpPr>
      <xdr:spPr>
        <a:xfrm>
          <a:off x="1816735" y="100850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34925</xdr:rowOff>
    </xdr:from>
    <xdr:ext cx="400685" cy="259080"/>
    <xdr:sp macro="" textlink="">
      <xdr:nvSpPr>
        <xdr:cNvPr id="193" name="n_4aveValue【橋りょう・トンネル】&#10;有形固定資産減価償却率">
          <a:extLst>
            <a:ext uri="{FF2B5EF4-FFF2-40B4-BE49-F238E27FC236}">
              <a16:creationId xmlns:a16="http://schemas.microsoft.com/office/drawing/2014/main" id="{35F527D9-5356-46BB-B784-5DF82D97E7BF}"/>
            </a:ext>
          </a:extLst>
        </xdr:cNvPr>
        <xdr:cNvSpPr txBox="1"/>
      </xdr:nvSpPr>
      <xdr:spPr>
        <a:xfrm>
          <a:off x="927735" y="101504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89535</xdr:rowOff>
    </xdr:from>
    <xdr:ext cx="405130" cy="254635"/>
    <xdr:sp macro="" textlink="">
      <xdr:nvSpPr>
        <xdr:cNvPr id="194" name="n_1mainValue【橋りょう・トンネル】&#10;有形固定資産減価償却率">
          <a:extLst>
            <a:ext uri="{FF2B5EF4-FFF2-40B4-BE49-F238E27FC236}">
              <a16:creationId xmlns:a16="http://schemas.microsoft.com/office/drawing/2014/main" id="{E67F59E0-7FEA-4623-8C5D-D5ED3F0A0D3E}"/>
            </a:ext>
          </a:extLst>
        </xdr:cNvPr>
        <xdr:cNvSpPr txBox="1"/>
      </xdr:nvSpPr>
      <xdr:spPr>
        <a:xfrm>
          <a:off x="3582035" y="105479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66675</xdr:rowOff>
    </xdr:from>
    <xdr:ext cx="400685" cy="254635"/>
    <xdr:sp macro="" textlink="">
      <xdr:nvSpPr>
        <xdr:cNvPr id="195" name="n_2mainValue【橋りょう・トンネル】&#10;有形固定資産減価償却率">
          <a:extLst>
            <a:ext uri="{FF2B5EF4-FFF2-40B4-BE49-F238E27FC236}">
              <a16:creationId xmlns:a16="http://schemas.microsoft.com/office/drawing/2014/main" id="{C49AC7C6-5D62-4D67-8D6B-C267D3B263A0}"/>
            </a:ext>
          </a:extLst>
        </xdr:cNvPr>
        <xdr:cNvSpPr txBox="1"/>
      </xdr:nvSpPr>
      <xdr:spPr>
        <a:xfrm>
          <a:off x="2705735" y="105251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45085</xdr:rowOff>
    </xdr:from>
    <xdr:ext cx="400685" cy="258445"/>
    <xdr:sp macro="" textlink="">
      <xdr:nvSpPr>
        <xdr:cNvPr id="196" name="n_3mainValue【橋りょう・トンネル】&#10;有形固定資産減価償却率">
          <a:extLst>
            <a:ext uri="{FF2B5EF4-FFF2-40B4-BE49-F238E27FC236}">
              <a16:creationId xmlns:a16="http://schemas.microsoft.com/office/drawing/2014/main" id="{98C9C841-96E1-4BBE-9EBA-9932FBFA1510}"/>
            </a:ext>
          </a:extLst>
        </xdr:cNvPr>
        <xdr:cNvSpPr txBox="1"/>
      </xdr:nvSpPr>
      <xdr:spPr>
        <a:xfrm>
          <a:off x="1816735" y="1050353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9CAD53F1-308C-4B1D-9548-7E18336E69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46D28342-4334-4E1B-BF31-6A2443D976EE}"/>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40B3-B33C-419C-9109-3DDF6FAA58E1}"/>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5259761D-C74F-46E3-AD78-311B4AC29406}"/>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C1622037-2000-4839-8799-4FCB2C233637}"/>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237DFC3C-DFB9-4989-81B1-0BD13A5F5A62}"/>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40751B5C-450D-4BFD-B674-17241A78ACAA}"/>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137,518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5893E747-E21C-470B-8ACD-502BD28CE8ED}"/>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05" name="テキスト ボックス 204">
          <a:extLst>
            <a:ext uri="{FF2B5EF4-FFF2-40B4-BE49-F238E27FC236}">
              <a16:creationId xmlns:a16="http://schemas.microsoft.com/office/drawing/2014/main" id="{2E381F33-8948-4406-A329-FCB24689B46B}"/>
            </a:ext>
          </a:extLst>
        </xdr:cNvPr>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43888E44-7A85-4B7E-96A5-F605EC3C5DFC}"/>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0C39DE78-DCE2-4CE6-9FFB-9DA461B3D261}"/>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4475" cy="259080"/>
    <xdr:sp macro="" textlink="">
      <xdr:nvSpPr>
        <xdr:cNvPr id="208" name="テキスト ボックス 207">
          <a:extLst>
            <a:ext uri="{FF2B5EF4-FFF2-40B4-BE49-F238E27FC236}">
              <a16:creationId xmlns:a16="http://schemas.microsoft.com/office/drawing/2014/main" id="{612FA52E-AFB9-43B6-94DC-294FEEB0620B}"/>
            </a:ext>
          </a:extLst>
        </xdr:cNvPr>
        <xdr:cNvSpPr txBox="1"/>
      </xdr:nvSpPr>
      <xdr:spPr>
        <a:xfrm>
          <a:off x="6355080" y="1090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83B87678-D42E-484E-936E-28E433A6C203}"/>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1185" cy="259080"/>
    <xdr:sp macro="" textlink="">
      <xdr:nvSpPr>
        <xdr:cNvPr id="210" name="テキスト ボックス 209">
          <a:extLst>
            <a:ext uri="{FF2B5EF4-FFF2-40B4-BE49-F238E27FC236}">
              <a16:creationId xmlns:a16="http://schemas.microsoft.com/office/drawing/2014/main" id="{9F5E1D25-0C6D-422B-975F-8062727A739C}"/>
            </a:ext>
          </a:extLst>
        </xdr:cNvPr>
        <xdr:cNvSpPr txBox="1"/>
      </xdr:nvSpPr>
      <xdr:spPr>
        <a:xfrm>
          <a:off x="6008370" y="1052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FB31ED95-73B1-49BF-9D5A-53606ACBDAB6}"/>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1185" cy="254635"/>
    <xdr:sp macro="" textlink="">
      <xdr:nvSpPr>
        <xdr:cNvPr id="212" name="テキスト ボックス 211">
          <a:extLst>
            <a:ext uri="{FF2B5EF4-FFF2-40B4-BE49-F238E27FC236}">
              <a16:creationId xmlns:a16="http://schemas.microsoft.com/office/drawing/2014/main" id="{22EBB07B-57BA-43DB-83E7-E359734A0280}"/>
            </a:ext>
          </a:extLst>
        </xdr:cNvPr>
        <xdr:cNvSpPr txBox="1"/>
      </xdr:nvSpPr>
      <xdr:spPr>
        <a:xfrm>
          <a:off x="6008370" y="1014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B65B6B91-2A11-4534-93EE-F8ABCEBCE02C}"/>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1185" cy="259080"/>
    <xdr:sp macro="" textlink="">
      <xdr:nvSpPr>
        <xdr:cNvPr id="214" name="テキスト ボックス 213">
          <a:extLst>
            <a:ext uri="{FF2B5EF4-FFF2-40B4-BE49-F238E27FC236}">
              <a16:creationId xmlns:a16="http://schemas.microsoft.com/office/drawing/2014/main" id="{0713358D-7584-4937-B1A3-FD703DCA9255}"/>
            </a:ext>
          </a:extLst>
        </xdr:cNvPr>
        <xdr:cNvSpPr txBox="1"/>
      </xdr:nvSpPr>
      <xdr:spPr>
        <a:xfrm>
          <a:off x="6008370" y="976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1101F285-ACD8-4FDE-89F7-D7451684D3BA}"/>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1355" cy="259080"/>
    <xdr:sp macro="" textlink="">
      <xdr:nvSpPr>
        <xdr:cNvPr id="216" name="テキスト ボックス 215">
          <a:extLst>
            <a:ext uri="{FF2B5EF4-FFF2-40B4-BE49-F238E27FC236}">
              <a16:creationId xmlns:a16="http://schemas.microsoft.com/office/drawing/2014/main" id="{6BBD0FC7-091E-4F72-A481-24B94B5F570E}"/>
            </a:ext>
          </a:extLst>
        </xdr:cNvPr>
        <xdr:cNvSpPr txBox="1"/>
      </xdr:nvSpPr>
      <xdr:spPr>
        <a:xfrm>
          <a:off x="5918200" y="9382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B328131D-58D0-4607-BC46-8790F7709F04}"/>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355" cy="254635"/>
    <xdr:sp macro="" textlink="">
      <xdr:nvSpPr>
        <xdr:cNvPr id="218" name="テキスト ボックス 217">
          <a:extLst>
            <a:ext uri="{FF2B5EF4-FFF2-40B4-BE49-F238E27FC236}">
              <a16:creationId xmlns:a16="http://schemas.microsoft.com/office/drawing/2014/main" id="{3E23816A-B85D-4832-9640-0538FD5CBBD8}"/>
            </a:ext>
          </a:extLst>
        </xdr:cNvPr>
        <xdr:cNvSpPr txBox="1"/>
      </xdr:nvSpPr>
      <xdr:spPr>
        <a:xfrm>
          <a:off x="5918200" y="900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95447922-2603-47DC-ACC8-7F4F02A747DB}"/>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84455</xdr:rowOff>
    </xdr:from>
    <xdr:to>
      <xdr:col>54</xdr:col>
      <xdr:colOff>189865</xdr:colOff>
      <xdr:row>64</xdr:row>
      <xdr:rowOff>71755</xdr:rowOff>
    </xdr:to>
    <xdr:cxnSp macro="">
      <xdr:nvCxnSpPr>
        <xdr:cNvPr id="220" name="直線コネクタ 219">
          <a:extLst>
            <a:ext uri="{FF2B5EF4-FFF2-40B4-BE49-F238E27FC236}">
              <a16:creationId xmlns:a16="http://schemas.microsoft.com/office/drawing/2014/main" id="{FADC7B12-2EDF-43BC-BFC0-A7A881833BE0}"/>
            </a:ext>
          </a:extLst>
        </xdr:cNvPr>
        <xdr:cNvCxnSpPr/>
      </xdr:nvCxnSpPr>
      <xdr:spPr>
        <a:xfrm flipV="1">
          <a:off x="10476865" y="968565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75565</xdr:rowOff>
    </xdr:from>
    <xdr:ext cx="469900" cy="254635"/>
    <xdr:sp macro="" textlink="">
      <xdr:nvSpPr>
        <xdr:cNvPr id="221" name="【橋りょう・トンネル】&#10;一人当たり有形固定資産（償却資産）額最小値テキスト">
          <a:extLst>
            <a:ext uri="{FF2B5EF4-FFF2-40B4-BE49-F238E27FC236}">
              <a16:creationId xmlns:a16="http://schemas.microsoft.com/office/drawing/2014/main" id="{250D7167-0454-43BA-BE8D-9A9411DF0744}"/>
            </a:ext>
          </a:extLst>
        </xdr:cNvPr>
        <xdr:cNvSpPr txBox="1"/>
      </xdr:nvSpPr>
      <xdr:spPr>
        <a:xfrm>
          <a:off x="10515600" y="110483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71755</xdr:rowOff>
    </xdr:from>
    <xdr:to>
      <xdr:col>55</xdr:col>
      <xdr:colOff>88900</xdr:colOff>
      <xdr:row>64</xdr:row>
      <xdr:rowOff>71755</xdr:rowOff>
    </xdr:to>
    <xdr:cxnSp macro="">
      <xdr:nvCxnSpPr>
        <xdr:cNvPr id="222" name="直線コネクタ 221">
          <a:extLst>
            <a:ext uri="{FF2B5EF4-FFF2-40B4-BE49-F238E27FC236}">
              <a16:creationId xmlns:a16="http://schemas.microsoft.com/office/drawing/2014/main" id="{62C1CCCA-8236-41FD-95AE-A58CAD6475C9}"/>
            </a:ext>
          </a:extLst>
        </xdr:cNvPr>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31115</xdr:rowOff>
    </xdr:from>
    <xdr:ext cx="690245" cy="254635"/>
    <xdr:sp macro="" textlink="">
      <xdr:nvSpPr>
        <xdr:cNvPr id="223" name="【橋りょう・トンネル】&#10;一人当たり有形固定資産（償却資産）額最大値テキスト">
          <a:extLst>
            <a:ext uri="{FF2B5EF4-FFF2-40B4-BE49-F238E27FC236}">
              <a16:creationId xmlns:a16="http://schemas.microsoft.com/office/drawing/2014/main" id="{D293ABA6-8848-4D60-A6F7-B74ED7EF7FBB}"/>
            </a:ext>
          </a:extLst>
        </xdr:cNvPr>
        <xdr:cNvSpPr txBox="1"/>
      </xdr:nvSpPr>
      <xdr:spPr>
        <a:xfrm>
          <a:off x="10515600" y="9460865"/>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1,073,314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84455</xdr:rowOff>
    </xdr:from>
    <xdr:to>
      <xdr:col>55</xdr:col>
      <xdr:colOff>88900</xdr:colOff>
      <xdr:row>56</xdr:row>
      <xdr:rowOff>84455</xdr:rowOff>
    </xdr:to>
    <xdr:cxnSp macro="">
      <xdr:nvCxnSpPr>
        <xdr:cNvPr id="224" name="直線コネクタ 223">
          <a:extLst>
            <a:ext uri="{FF2B5EF4-FFF2-40B4-BE49-F238E27FC236}">
              <a16:creationId xmlns:a16="http://schemas.microsoft.com/office/drawing/2014/main" id="{4C1BF354-1EAC-4B4F-B5BE-D7FA11BEB4B1}"/>
            </a:ext>
          </a:extLst>
        </xdr:cNvPr>
        <xdr:cNvCxnSpPr/>
      </xdr:nvCxnSpPr>
      <xdr:spPr>
        <a:xfrm>
          <a:off x="10388600" y="968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31750</xdr:rowOff>
    </xdr:from>
    <xdr:ext cx="598805" cy="254635"/>
    <xdr:sp macro="" textlink="">
      <xdr:nvSpPr>
        <xdr:cNvPr id="225" name="【橋りょう・トンネル】&#10;一人当たり有形固定資産（償却資産）額平均値テキスト">
          <a:extLst>
            <a:ext uri="{FF2B5EF4-FFF2-40B4-BE49-F238E27FC236}">
              <a16:creationId xmlns:a16="http://schemas.microsoft.com/office/drawing/2014/main" id="{F08B9D0B-5F78-4DA9-AD56-E1685E45728C}"/>
            </a:ext>
          </a:extLst>
        </xdr:cNvPr>
        <xdr:cNvSpPr txBox="1"/>
      </xdr:nvSpPr>
      <xdr:spPr>
        <a:xfrm>
          <a:off x="10515600" y="1083310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53340</xdr:rowOff>
    </xdr:from>
    <xdr:to>
      <xdr:col>55</xdr:col>
      <xdr:colOff>50800</xdr:colOff>
      <xdr:row>63</xdr:row>
      <xdr:rowOff>154940</xdr:rowOff>
    </xdr:to>
    <xdr:sp macro="" textlink="">
      <xdr:nvSpPr>
        <xdr:cNvPr id="226" name="フローチャート: 判断 225">
          <a:extLst>
            <a:ext uri="{FF2B5EF4-FFF2-40B4-BE49-F238E27FC236}">
              <a16:creationId xmlns:a16="http://schemas.microsoft.com/office/drawing/2014/main" id="{1A5DEA31-3CBB-41CE-96A9-ECAB982664EC}"/>
            </a:ext>
          </a:extLst>
        </xdr:cNvPr>
        <xdr:cNvSpPr/>
      </xdr:nvSpPr>
      <xdr:spPr>
        <a:xfrm>
          <a:off x="10426700" y="1085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60960</xdr:rowOff>
    </xdr:from>
    <xdr:to>
      <xdr:col>50</xdr:col>
      <xdr:colOff>165100</xdr:colOff>
      <xdr:row>63</xdr:row>
      <xdr:rowOff>162560</xdr:rowOff>
    </xdr:to>
    <xdr:sp macro="" textlink="">
      <xdr:nvSpPr>
        <xdr:cNvPr id="227" name="フローチャート: 判断 226">
          <a:extLst>
            <a:ext uri="{FF2B5EF4-FFF2-40B4-BE49-F238E27FC236}">
              <a16:creationId xmlns:a16="http://schemas.microsoft.com/office/drawing/2014/main" id="{8D7C20FB-A6B0-4223-B511-464C0907528C}"/>
            </a:ext>
          </a:extLst>
        </xdr:cNvPr>
        <xdr:cNvSpPr/>
      </xdr:nvSpPr>
      <xdr:spPr>
        <a:xfrm>
          <a:off x="9588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62230</xdr:rowOff>
    </xdr:from>
    <xdr:to>
      <xdr:col>46</xdr:col>
      <xdr:colOff>38100</xdr:colOff>
      <xdr:row>63</xdr:row>
      <xdr:rowOff>163830</xdr:rowOff>
    </xdr:to>
    <xdr:sp macro="" textlink="">
      <xdr:nvSpPr>
        <xdr:cNvPr id="228" name="フローチャート: 判断 227">
          <a:extLst>
            <a:ext uri="{FF2B5EF4-FFF2-40B4-BE49-F238E27FC236}">
              <a16:creationId xmlns:a16="http://schemas.microsoft.com/office/drawing/2014/main" id="{91C1D0E6-226D-436E-BBD1-116AE5CD30F1}"/>
            </a:ext>
          </a:extLst>
        </xdr:cNvPr>
        <xdr:cNvSpPr/>
      </xdr:nvSpPr>
      <xdr:spPr>
        <a:xfrm>
          <a:off x="8699500" y="108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63500</xdr:rowOff>
    </xdr:from>
    <xdr:to>
      <xdr:col>41</xdr:col>
      <xdr:colOff>101600</xdr:colOff>
      <xdr:row>63</xdr:row>
      <xdr:rowOff>164465</xdr:rowOff>
    </xdr:to>
    <xdr:sp macro="" textlink="">
      <xdr:nvSpPr>
        <xdr:cNvPr id="229" name="フローチャート: 判断 228">
          <a:extLst>
            <a:ext uri="{FF2B5EF4-FFF2-40B4-BE49-F238E27FC236}">
              <a16:creationId xmlns:a16="http://schemas.microsoft.com/office/drawing/2014/main" id="{C8D7BF1C-38D6-4809-B59B-1E4BA0C974A8}"/>
            </a:ext>
          </a:extLst>
        </xdr:cNvPr>
        <xdr:cNvSpPr/>
      </xdr:nvSpPr>
      <xdr:spPr>
        <a:xfrm>
          <a:off x="7810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168275</xdr:rowOff>
    </xdr:from>
    <xdr:to>
      <xdr:col>36</xdr:col>
      <xdr:colOff>165100</xdr:colOff>
      <xdr:row>62</xdr:row>
      <xdr:rowOff>98425</xdr:rowOff>
    </xdr:to>
    <xdr:sp macro="" textlink="">
      <xdr:nvSpPr>
        <xdr:cNvPr id="230" name="フローチャート: 判断 229">
          <a:extLst>
            <a:ext uri="{FF2B5EF4-FFF2-40B4-BE49-F238E27FC236}">
              <a16:creationId xmlns:a16="http://schemas.microsoft.com/office/drawing/2014/main" id="{0BDE7497-D73C-4932-8E19-71690254839C}"/>
            </a:ext>
          </a:extLst>
        </xdr:cNvPr>
        <xdr:cNvSpPr/>
      </xdr:nvSpPr>
      <xdr:spPr>
        <a:xfrm>
          <a:off x="6921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31" name="テキスト ボックス 230">
          <a:extLst>
            <a:ext uri="{FF2B5EF4-FFF2-40B4-BE49-F238E27FC236}">
              <a16:creationId xmlns:a16="http://schemas.microsoft.com/office/drawing/2014/main" id="{CCD561A0-C28D-4A75-9F7B-F0B951149574}"/>
            </a:ext>
          </a:extLst>
        </xdr:cNvPr>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32" name="テキスト ボックス 231">
          <a:extLst>
            <a:ext uri="{FF2B5EF4-FFF2-40B4-BE49-F238E27FC236}">
              <a16:creationId xmlns:a16="http://schemas.microsoft.com/office/drawing/2014/main" id="{633FEE6A-A0E2-45F0-97C4-1178CD7848C6}"/>
            </a:ext>
          </a:extLst>
        </xdr:cNvPr>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33" name="テキスト ボックス 232">
          <a:extLst>
            <a:ext uri="{FF2B5EF4-FFF2-40B4-BE49-F238E27FC236}">
              <a16:creationId xmlns:a16="http://schemas.microsoft.com/office/drawing/2014/main" id="{BADD3966-E4C7-4E9E-B6D2-BF422F4EC82B}"/>
            </a:ext>
          </a:extLst>
        </xdr:cNvPr>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34" name="テキスト ボックス 233">
          <a:extLst>
            <a:ext uri="{FF2B5EF4-FFF2-40B4-BE49-F238E27FC236}">
              <a16:creationId xmlns:a16="http://schemas.microsoft.com/office/drawing/2014/main" id="{C10931C5-A284-4669-809E-C745E67EA80A}"/>
            </a:ext>
          </a:extLst>
        </xdr:cNvPr>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35" name="テキスト ボックス 234">
          <a:extLst>
            <a:ext uri="{FF2B5EF4-FFF2-40B4-BE49-F238E27FC236}">
              <a16:creationId xmlns:a16="http://schemas.microsoft.com/office/drawing/2014/main" id="{20AA2E69-E72E-49E4-A274-654E853DF734}"/>
            </a:ext>
          </a:extLst>
        </xdr:cNvPr>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46990</xdr:rowOff>
    </xdr:from>
    <xdr:to>
      <xdr:col>55</xdr:col>
      <xdr:colOff>50800</xdr:colOff>
      <xdr:row>63</xdr:row>
      <xdr:rowOff>148590</xdr:rowOff>
    </xdr:to>
    <xdr:sp macro="" textlink="">
      <xdr:nvSpPr>
        <xdr:cNvPr id="236" name="楕円 235">
          <a:extLst>
            <a:ext uri="{FF2B5EF4-FFF2-40B4-BE49-F238E27FC236}">
              <a16:creationId xmlns:a16="http://schemas.microsoft.com/office/drawing/2014/main" id="{ED2AE91C-887B-4AED-9EEB-C183C213BC7C}"/>
            </a:ext>
          </a:extLst>
        </xdr:cNvPr>
        <xdr:cNvSpPr/>
      </xdr:nvSpPr>
      <xdr:spPr>
        <a:xfrm>
          <a:off x="104267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69850</xdr:rowOff>
    </xdr:from>
    <xdr:ext cx="598805" cy="259080"/>
    <xdr:sp macro="" textlink="">
      <xdr:nvSpPr>
        <xdr:cNvPr id="237" name="【橋りょう・トンネル】&#10;一人当たり有形固定資産（償却資産）額該当値テキスト">
          <a:extLst>
            <a:ext uri="{FF2B5EF4-FFF2-40B4-BE49-F238E27FC236}">
              <a16:creationId xmlns:a16="http://schemas.microsoft.com/office/drawing/2014/main" id="{21F1561D-D554-4FAD-9585-579E09C28EF1}"/>
            </a:ext>
          </a:extLst>
        </xdr:cNvPr>
        <xdr:cNvSpPr txBox="1"/>
      </xdr:nvSpPr>
      <xdr:spPr>
        <a:xfrm>
          <a:off x="10515600" y="1069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118,062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45720</xdr:rowOff>
    </xdr:from>
    <xdr:to>
      <xdr:col>50</xdr:col>
      <xdr:colOff>165100</xdr:colOff>
      <xdr:row>63</xdr:row>
      <xdr:rowOff>147320</xdr:rowOff>
    </xdr:to>
    <xdr:sp macro="" textlink="">
      <xdr:nvSpPr>
        <xdr:cNvPr id="238" name="楕円 237">
          <a:extLst>
            <a:ext uri="{FF2B5EF4-FFF2-40B4-BE49-F238E27FC236}">
              <a16:creationId xmlns:a16="http://schemas.microsoft.com/office/drawing/2014/main" id="{3C5A3CFD-ED47-4F2A-85B2-12168A39F4BF}"/>
            </a:ext>
          </a:extLst>
        </xdr:cNvPr>
        <xdr:cNvSpPr/>
      </xdr:nvSpPr>
      <xdr:spPr>
        <a:xfrm>
          <a:off x="9588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96520</xdr:rowOff>
    </xdr:from>
    <xdr:to>
      <xdr:col>55</xdr:col>
      <xdr:colOff>0</xdr:colOff>
      <xdr:row>63</xdr:row>
      <xdr:rowOff>97790</xdr:rowOff>
    </xdr:to>
    <xdr:cxnSp macro="">
      <xdr:nvCxnSpPr>
        <xdr:cNvPr id="239" name="直線コネクタ 238">
          <a:extLst>
            <a:ext uri="{FF2B5EF4-FFF2-40B4-BE49-F238E27FC236}">
              <a16:creationId xmlns:a16="http://schemas.microsoft.com/office/drawing/2014/main" id="{334D5684-72A3-4868-AB1C-D40E6137C933}"/>
            </a:ext>
          </a:extLst>
        </xdr:cNvPr>
        <xdr:cNvCxnSpPr/>
      </xdr:nvCxnSpPr>
      <xdr:spPr>
        <a:xfrm>
          <a:off x="9639300" y="108978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45085</xdr:rowOff>
    </xdr:from>
    <xdr:to>
      <xdr:col>46</xdr:col>
      <xdr:colOff>38100</xdr:colOff>
      <xdr:row>63</xdr:row>
      <xdr:rowOff>146685</xdr:rowOff>
    </xdr:to>
    <xdr:sp macro="" textlink="">
      <xdr:nvSpPr>
        <xdr:cNvPr id="240" name="楕円 239">
          <a:extLst>
            <a:ext uri="{FF2B5EF4-FFF2-40B4-BE49-F238E27FC236}">
              <a16:creationId xmlns:a16="http://schemas.microsoft.com/office/drawing/2014/main" id="{7C6F5D61-A5BA-499A-A8AC-CD310FE85DD0}"/>
            </a:ext>
          </a:extLst>
        </xdr:cNvPr>
        <xdr:cNvSpPr/>
      </xdr:nvSpPr>
      <xdr:spPr>
        <a:xfrm>
          <a:off x="8699500" y="10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95885</xdr:rowOff>
    </xdr:from>
    <xdr:to>
      <xdr:col>50</xdr:col>
      <xdr:colOff>114300</xdr:colOff>
      <xdr:row>63</xdr:row>
      <xdr:rowOff>96520</xdr:rowOff>
    </xdr:to>
    <xdr:cxnSp macro="">
      <xdr:nvCxnSpPr>
        <xdr:cNvPr id="241" name="直線コネクタ 240">
          <a:extLst>
            <a:ext uri="{FF2B5EF4-FFF2-40B4-BE49-F238E27FC236}">
              <a16:creationId xmlns:a16="http://schemas.microsoft.com/office/drawing/2014/main" id="{3FB253B9-45A7-46D5-8CDA-22E4DE494FD7}"/>
            </a:ext>
          </a:extLst>
        </xdr:cNvPr>
        <xdr:cNvCxnSpPr/>
      </xdr:nvCxnSpPr>
      <xdr:spPr>
        <a:xfrm>
          <a:off x="8750300" y="108972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242" name="楕円 241">
          <a:extLst>
            <a:ext uri="{FF2B5EF4-FFF2-40B4-BE49-F238E27FC236}">
              <a16:creationId xmlns:a16="http://schemas.microsoft.com/office/drawing/2014/main" id="{FD40EC18-F919-4408-8A72-8EDFB659C9EC}"/>
            </a:ext>
          </a:extLst>
        </xdr:cNvPr>
        <xdr:cNvSpPr/>
      </xdr:nvSpPr>
      <xdr:spPr>
        <a:xfrm>
          <a:off x="781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95250</xdr:rowOff>
    </xdr:from>
    <xdr:to>
      <xdr:col>45</xdr:col>
      <xdr:colOff>177800</xdr:colOff>
      <xdr:row>63</xdr:row>
      <xdr:rowOff>95885</xdr:rowOff>
    </xdr:to>
    <xdr:cxnSp macro="">
      <xdr:nvCxnSpPr>
        <xdr:cNvPr id="243" name="直線コネクタ 242">
          <a:extLst>
            <a:ext uri="{FF2B5EF4-FFF2-40B4-BE49-F238E27FC236}">
              <a16:creationId xmlns:a16="http://schemas.microsoft.com/office/drawing/2014/main" id="{BBFA9CCA-EE8F-4235-A64C-5F8460827A86}"/>
            </a:ext>
          </a:extLst>
        </xdr:cNvPr>
        <xdr:cNvCxnSpPr/>
      </xdr:nvCxnSpPr>
      <xdr:spPr>
        <a:xfrm>
          <a:off x="7861300" y="108966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153670</xdr:rowOff>
    </xdr:from>
    <xdr:ext cx="594360" cy="259080"/>
    <xdr:sp macro="" textlink="">
      <xdr:nvSpPr>
        <xdr:cNvPr id="244" name="n_1aveValue【橋りょう・トンネル】&#10;一人当たり有形固定資産（償却資産）額">
          <a:extLst>
            <a:ext uri="{FF2B5EF4-FFF2-40B4-BE49-F238E27FC236}">
              <a16:creationId xmlns:a16="http://schemas.microsoft.com/office/drawing/2014/main" id="{254814C4-4DAB-4C4D-8DBC-9F10D4872A84}"/>
            </a:ext>
          </a:extLst>
        </xdr:cNvPr>
        <xdr:cNvSpPr txBox="1"/>
      </xdr:nvSpPr>
      <xdr:spPr>
        <a:xfrm>
          <a:off x="9326880" y="109550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107,132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154940</xdr:rowOff>
    </xdr:from>
    <xdr:ext cx="594360" cy="254635"/>
    <xdr:sp macro="" textlink="">
      <xdr:nvSpPr>
        <xdr:cNvPr id="245" name="n_2aveValue【橋りょう・トンネル】&#10;一人当たり有形固定資産（償却資産）額">
          <a:extLst>
            <a:ext uri="{FF2B5EF4-FFF2-40B4-BE49-F238E27FC236}">
              <a16:creationId xmlns:a16="http://schemas.microsoft.com/office/drawing/2014/main" id="{B95708FB-35C1-47DB-BD96-D639A67CF95C}"/>
            </a:ext>
          </a:extLst>
        </xdr:cNvPr>
        <xdr:cNvSpPr txBox="1"/>
      </xdr:nvSpPr>
      <xdr:spPr>
        <a:xfrm>
          <a:off x="8450580" y="109562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105,999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155575</xdr:rowOff>
    </xdr:from>
    <xdr:ext cx="594360" cy="254635"/>
    <xdr:sp macro="" textlink="">
      <xdr:nvSpPr>
        <xdr:cNvPr id="246" name="n_3aveValue【橋りょう・トンネル】&#10;一人当たり有形固定資産（償却資産）額">
          <a:extLst>
            <a:ext uri="{FF2B5EF4-FFF2-40B4-BE49-F238E27FC236}">
              <a16:creationId xmlns:a16="http://schemas.microsoft.com/office/drawing/2014/main" id="{8522AF04-70C1-46B2-9C6B-3255A962BE95}"/>
            </a:ext>
          </a:extLst>
        </xdr:cNvPr>
        <xdr:cNvSpPr txBox="1"/>
      </xdr:nvSpPr>
      <xdr:spPr>
        <a:xfrm>
          <a:off x="7561580" y="109569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114935</xdr:rowOff>
    </xdr:from>
    <xdr:ext cx="594360" cy="259080"/>
    <xdr:sp macro="" textlink="">
      <xdr:nvSpPr>
        <xdr:cNvPr id="247" name="n_4aveValue【橋りょう・トンネル】&#10;一人当たり有形固定資産（償却資産）額">
          <a:extLst>
            <a:ext uri="{FF2B5EF4-FFF2-40B4-BE49-F238E27FC236}">
              <a16:creationId xmlns:a16="http://schemas.microsoft.com/office/drawing/2014/main" id="{5D507FF6-AB8A-4D49-8207-E99377650238}"/>
            </a:ext>
          </a:extLst>
        </xdr:cNvPr>
        <xdr:cNvSpPr txBox="1"/>
      </xdr:nvSpPr>
      <xdr:spPr>
        <a:xfrm>
          <a:off x="6672580" y="104019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163830</xdr:rowOff>
    </xdr:from>
    <xdr:ext cx="594360" cy="259080"/>
    <xdr:sp macro="" textlink="">
      <xdr:nvSpPr>
        <xdr:cNvPr id="248" name="n_1mainValue【橋りょう・トンネル】&#10;一人当たり有形固定資産（償却資産）額">
          <a:extLst>
            <a:ext uri="{FF2B5EF4-FFF2-40B4-BE49-F238E27FC236}">
              <a16:creationId xmlns:a16="http://schemas.microsoft.com/office/drawing/2014/main" id="{E362260D-1203-40FB-BB2C-8B5D635164B0}"/>
            </a:ext>
          </a:extLst>
        </xdr:cNvPr>
        <xdr:cNvSpPr txBox="1"/>
      </xdr:nvSpPr>
      <xdr:spPr>
        <a:xfrm>
          <a:off x="9326880" y="106222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163195</xdr:rowOff>
    </xdr:from>
    <xdr:ext cx="594360" cy="259080"/>
    <xdr:sp macro="" textlink="">
      <xdr:nvSpPr>
        <xdr:cNvPr id="249" name="n_2mainValue【橋りょう・トンネル】&#10;一人当たり有形固定資産（償却資産）額">
          <a:extLst>
            <a:ext uri="{FF2B5EF4-FFF2-40B4-BE49-F238E27FC236}">
              <a16:creationId xmlns:a16="http://schemas.microsoft.com/office/drawing/2014/main" id="{90DCE2BC-2A4B-45F2-AF18-5C93854BD5FF}"/>
            </a:ext>
          </a:extLst>
        </xdr:cNvPr>
        <xdr:cNvSpPr txBox="1"/>
      </xdr:nvSpPr>
      <xdr:spPr>
        <a:xfrm>
          <a:off x="8450580" y="106216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119,516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61</xdr:row>
      <xdr:rowOff>162560</xdr:rowOff>
    </xdr:from>
    <xdr:ext cx="594360" cy="259080"/>
    <xdr:sp macro="" textlink="">
      <xdr:nvSpPr>
        <xdr:cNvPr id="250" name="n_3mainValue【橋りょう・トンネル】&#10;一人当たり有形固定資産（償却資産）額">
          <a:extLst>
            <a:ext uri="{FF2B5EF4-FFF2-40B4-BE49-F238E27FC236}">
              <a16:creationId xmlns:a16="http://schemas.microsoft.com/office/drawing/2014/main" id="{6D01860B-1CEF-4A91-A925-9909C6EF28C1}"/>
            </a:ext>
          </a:extLst>
        </xdr:cNvPr>
        <xdr:cNvSpPr txBox="1"/>
      </xdr:nvSpPr>
      <xdr:spPr>
        <a:xfrm>
          <a:off x="7561580" y="10621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8A9C667E-8FE8-4917-8054-E7D1D8908F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F5190180-AD26-49FB-BD02-B1E2D15A6879}"/>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80119029-E528-4F9B-9D23-793D4EADAB9B}"/>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7CFFCCED-1AEE-44BE-AF37-9B1A89F7A95D}"/>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91031A83-D1D7-4251-9F22-1FCF502789A9}"/>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B5133DD-0B87-433A-910C-EBEEAF835282}"/>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A49587AC-16F1-4F76-B4F9-8572967FBC04}"/>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22E05C60-11F3-48BF-8BF7-0EFFA2E61DC7}"/>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59" name="テキスト ボックス 258">
          <a:extLst>
            <a:ext uri="{FF2B5EF4-FFF2-40B4-BE49-F238E27FC236}">
              <a16:creationId xmlns:a16="http://schemas.microsoft.com/office/drawing/2014/main" id="{3FC56152-89F4-46CA-B4FF-9B29DADA6336}"/>
            </a:ext>
          </a:extLst>
        </xdr:cNvPr>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63A70C3-6335-44DB-8826-DE685D7AEA1C}"/>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61" name="テキスト ボックス 260">
          <a:extLst>
            <a:ext uri="{FF2B5EF4-FFF2-40B4-BE49-F238E27FC236}">
              <a16:creationId xmlns:a16="http://schemas.microsoft.com/office/drawing/2014/main" id="{B6E678E5-8AAB-48C6-9E1E-127BEB6682EB}"/>
            </a:ext>
          </a:extLst>
        </xdr:cNvPr>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AB715529-D780-49C6-9FE9-D423D96908F1}"/>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915" cy="254635"/>
    <xdr:sp macro="" textlink="">
      <xdr:nvSpPr>
        <xdr:cNvPr id="263" name="テキスト ボックス 262">
          <a:extLst>
            <a:ext uri="{FF2B5EF4-FFF2-40B4-BE49-F238E27FC236}">
              <a16:creationId xmlns:a16="http://schemas.microsoft.com/office/drawing/2014/main" id="{B618BB3A-C19A-418F-A5E8-B5792136770E}"/>
            </a:ext>
          </a:extLst>
        </xdr:cNvPr>
        <xdr:cNvSpPr txBox="1"/>
      </xdr:nvSpPr>
      <xdr:spPr>
        <a:xfrm>
          <a:off x="294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27DFCC90-75E2-4387-B0D8-67FB0D9A3674}"/>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5" name="テキスト ボックス 264">
          <a:extLst>
            <a:ext uri="{FF2B5EF4-FFF2-40B4-BE49-F238E27FC236}">
              <a16:creationId xmlns:a16="http://schemas.microsoft.com/office/drawing/2014/main" id="{126D50FF-1E73-43DB-BDCC-06EC5912A284}"/>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B13AA171-77BF-4E51-9296-70502F1179D1}"/>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7" name="テキスト ボックス 266">
          <a:extLst>
            <a:ext uri="{FF2B5EF4-FFF2-40B4-BE49-F238E27FC236}">
              <a16:creationId xmlns:a16="http://schemas.microsoft.com/office/drawing/2014/main" id="{9837CB1B-29ED-4A32-A0CC-C86D59CC459B}"/>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7F54B2E4-C817-4C68-A646-4FA05D50F488}"/>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69" name="テキスト ボックス 268">
          <a:extLst>
            <a:ext uri="{FF2B5EF4-FFF2-40B4-BE49-F238E27FC236}">
              <a16:creationId xmlns:a16="http://schemas.microsoft.com/office/drawing/2014/main" id="{EC427B4C-A3A0-4E49-9697-FE86BF596E48}"/>
            </a:ext>
          </a:extLst>
        </xdr:cNvPr>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C3D31600-DB87-4C36-BD8E-EDC9F81CCC9E}"/>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1" name="テキスト ボックス 270">
          <a:extLst>
            <a:ext uri="{FF2B5EF4-FFF2-40B4-BE49-F238E27FC236}">
              <a16:creationId xmlns:a16="http://schemas.microsoft.com/office/drawing/2014/main" id="{A4E26032-94F1-41AC-934E-A29375CD5224}"/>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A371A93A-7328-40A2-BF6C-B19E4EAB7296}"/>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645" cy="259080"/>
    <xdr:sp macro="" textlink="">
      <xdr:nvSpPr>
        <xdr:cNvPr id="273" name="テキスト ボックス 272">
          <a:extLst>
            <a:ext uri="{FF2B5EF4-FFF2-40B4-BE49-F238E27FC236}">
              <a16:creationId xmlns:a16="http://schemas.microsoft.com/office/drawing/2014/main" id="{1EE6D88A-BCD8-45A6-95B4-A649D6B64F35}"/>
            </a:ext>
          </a:extLst>
        </xdr:cNvPr>
        <xdr:cNvSpPr txBox="1"/>
      </xdr:nvSpPr>
      <xdr:spPr>
        <a:xfrm>
          <a:off x="422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2D33AEC8-F5FD-4DF1-B4A9-41EFFAE341C4}"/>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146685</xdr:rowOff>
    </xdr:from>
    <xdr:to>
      <xdr:col>24</xdr:col>
      <xdr:colOff>62865</xdr:colOff>
      <xdr:row>86</xdr:row>
      <xdr:rowOff>114300</xdr:rowOff>
    </xdr:to>
    <xdr:cxnSp macro="">
      <xdr:nvCxnSpPr>
        <xdr:cNvPr id="275" name="直線コネクタ 274">
          <a:extLst>
            <a:ext uri="{FF2B5EF4-FFF2-40B4-BE49-F238E27FC236}">
              <a16:creationId xmlns:a16="http://schemas.microsoft.com/office/drawing/2014/main" id="{16E9C0DF-522B-46B7-8970-798A4508CE30}"/>
            </a:ext>
          </a:extLst>
        </xdr:cNvPr>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76" name="【公営住宅】&#10;有形固定資産減価償却率最小値テキスト">
          <a:extLst>
            <a:ext uri="{FF2B5EF4-FFF2-40B4-BE49-F238E27FC236}">
              <a16:creationId xmlns:a16="http://schemas.microsoft.com/office/drawing/2014/main" id="{6F85D22F-B34A-4471-B2EE-84D24BE74106}"/>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7" name="直線コネクタ 276">
          <a:extLst>
            <a:ext uri="{FF2B5EF4-FFF2-40B4-BE49-F238E27FC236}">
              <a16:creationId xmlns:a16="http://schemas.microsoft.com/office/drawing/2014/main" id="{A1BE39BD-4E77-4EB8-9517-823CD919169E}"/>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93345</xdr:rowOff>
    </xdr:from>
    <xdr:ext cx="405130" cy="259080"/>
    <xdr:sp macro="" textlink="">
      <xdr:nvSpPr>
        <xdr:cNvPr id="278" name="【公営住宅】&#10;有形固定資産減価償却率最大値テキスト">
          <a:extLst>
            <a:ext uri="{FF2B5EF4-FFF2-40B4-BE49-F238E27FC236}">
              <a16:creationId xmlns:a16="http://schemas.microsoft.com/office/drawing/2014/main" id="{109A82C6-1516-42E1-BA4C-9EBF15388F89}"/>
            </a:ext>
          </a:extLst>
        </xdr:cNvPr>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146685</xdr:rowOff>
    </xdr:from>
    <xdr:to>
      <xdr:col>24</xdr:col>
      <xdr:colOff>152400</xdr:colOff>
      <xdr:row>77</xdr:row>
      <xdr:rowOff>146685</xdr:rowOff>
    </xdr:to>
    <xdr:cxnSp macro="">
      <xdr:nvCxnSpPr>
        <xdr:cNvPr id="279" name="直線コネクタ 278">
          <a:extLst>
            <a:ext uri="{FF2B5EF4-FFF2-40B4-BE49-F238E27FC236}">
              <a16:creationId xmlns:a16="http://schemas.microsoft.com/office/drawing/2014/main" id="{42AD9ADE-D3F2-4AA8-B7F5-6FE2072060F9}"/>
            </a:ext>
          </a:extLst>
        </xdr:cNvPr>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127635</xdr:rowOff>
    </xdr:from>
    <xdr:ext cx="405130" cy="259080"/>
    <xdr:sp macro="" textlink="">
      <xdr:nvSpPr>
        <xdr:cNvPr id="280" name="【公営住宅】&#10;有形固定資産減価償却率平均値テキスト">
          <a:extLst>
            <a:ext uri="{FF2B5EF4-FFF2-40B4-BE49-F238E27FC236}">
              <a16:creationId xmlns:a16="http://schemas.microsoft.com/office/drawing/2014/main" id="{F4BD1FA2-3BF5-4ACE-A3CD-66587CDA8AF0}"/>
            </a:ext>
          </a:extLst>
        </xdr:cNvPr>
        <xdr:cNvSpPr txBox="1"/>
      </xdr:nvSpPr>
      <xdr:spPr>
        <a:xfrm>
          <a:off x="4673600" y="14015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1" name="フローチャート: 判断 280">
          <a:extLst>
            <a:ext uri="{FF2B5EF4-FFF2-40B4-BE49-F238E27FC236}">
              <a16:creationId xmlns:a16="http://schemas.microsoft.com/office/drawing/2014/main" id="{1708431B-3A67-4E6E-A577-FB1083D42D5F}"/>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2" name="フローチャート: 判断 281">
          <a:extLst>
            <a:ext uri="{FF2B5EF4-FFF2-40B4-BE49-F238E27FC236}">
              <a16:creationId xmlns:a16="http://schemas.microsoft.com/office/drawing/2014/main" id="{42502931-C11A-4F61-92DA-675027749D4C}"/>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3" name="フローチャート: 判断 282">
          <a:extLst>
            <a:ext uri="{FF2B5EF4-FFF2-40B4-BE49-F238E27FC236}">
              <a16:creationId xmlns:a16="http://schemas.microsoft.com/office/drawing/2014/main" id="{72C04732-D4B4-466D-B5F2-5893BAEE231B}"/>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4" name="フローチャート: 判断 283">
          <a:extLst>
            <a:ext uri="{FF2B5EF4-FFF2-40B4-BE49-F238E27FC236}">
              <a16:creationId xmlns:a16="http://schemas.microsoft.com/office/drawing/2014/main" id="{3802A90F-8EC3-4BE1-B98D-7F9B2738D61E}"/>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93980</xdr:rowOff>
    </xdr:from>
    <xdr:to>
      <xdr:col>6</xdr:col>
      <xdr:colOff>38100</xdr:colOff>
      <xdr:row>83</xdr:row>
      <xdr:rowOff>24130</xdr:rowOff>
    </xdr:to>
    <xdr:sp macro="" textlink="">
      <xdr:nvSpPr>
        <xdr:cNvPr id="285" name="フローチャート: 判断 284">
          <a:extLst>
            <a:ext uri="{FF2B5EF4-FFF2-40B4-BE49-F238E27FC236}">
              <a16:creationId xmlns:a16="http://schemas.microsoft.com/office/drawing/2014/main" id="{BCD490B2-9F4D-4DAA-B3E5-872487369E56}"/>
            </a:ext>
          </a:extLst>
        </xdr:cNvPr>
        <xdr:cNvSpPr/>
      </xdr:nvSpPr>
      <xdr:spPr>
        <a:xfrm>
          <a:off x="1079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6" name="テキスト ボックス 285">
          <a:extLst>
            <a:ext uri="{FF2B5EF4-FFF2-40B4-BE49-F238E27FC236}">
              <a16:creationId xmlns:a16="http://schemas.microsoft.com/office/drawing/2014/main" id="{626B85DE-BDCC-4B4E-95E6-B9C241636DC5}"/>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7" name="テキスト ボックス 286">
          <a:extLst>
            <a:ext uri="{FF2B5EF4-FFF2-40B4-BE49-F238E27FC236}">
              <a16:creationId xmlns:a16="http://schemas.microsoft.com/office/drawing/2014/main" id="{F605ED88-0F2C-44AC-8077-569A371CA64D}"/>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8" name="テキスト ボックス 287">
          <a:extLst>
            <a:ext uri="{FF2B5EF4-FFF2-40B4-BE49-F238E27FC236}">
              <a16:creationId xmlns:a16="http://schemas.microsoft.com/office/drawing/2014/main" id="{58386D67-B083-4B32-9645-85916FAABD9D}"/>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9" name="テキスト ボックス 288">
          <a:extLst>
            <a:ext uri="{FF2B5EF4-FFF2-40B4-BE49-F238E27FC236}">
              <a16:creationId xmlns:a16="http://schemas.microsoft.com/office/drawing/2014/main" id="{1C986580-2E8F-4D8E-96C0-4673AE7E5CF4}"/>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0" name="テキスト ボックス 289">
          <a:extLst>
            <a:ext uri="{FF2B5EF4-FFF2-40B4-BE49-F238E27FC236}">
              <a16:creationId xmlns:a16="http://schemas.microsoft.com/office/drawing/2014/main" id="{08E899F6-9591-42C3-A69C-778B207248DD}"/>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133985</xdr:rowOff>
    </xdr:from>
    <xdr:to>
      <xdr:col>24</xdr:col>
      <xdr:colOff>114300</xdr:colOff>
      <xdr:row>82</xdr:row>
      <xdr:rowOff>64135</xdr:rowOff>
    </xdr:to>
    <xdr:sp macro="" textlink="">
      <xdr:nvSpPr>
        <xdr:cNvPr id="291" name="楕円 290">
          <a:extLst>
            <a:ext uri="{FF2B5EF4-FFF2-40B4-BE49-F238E27FC236}">
              <a16:creationId xmlns:a16="http://schemas.microsoft.com/office/drawing/2014/main" id="{4253F373-93B3-4F09-8098-546C9E1197F4}"/>
            </a:ext>
          </a:extLst>
        </xdr:cNvPr>
        <xdr:cNvSpPr/>
      </xdr:nvSpPr>
      <xdr:spPr>
        <a:xfrm>
          <a:off x="45847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156845</xdr:rowOff>
    </xdr:from>
    <xdr:ext cx="405130" cy="254635"/>
    <xdr:sp macro="" textlink="">
      <xdr:nvSpPr>
        <xdr:cNvPr id="292" name="【公営住宅】&#10;有形固定資産減価償却率該当値テキスト">
          <a:extLst>
            <a:ext uri="{FF2B5EF4-FFF2-40B4-BE49-F238E27FC236}">
              <a16:creationId xmlns:a16="http://schemas.microsoft.com/office/drawing/2014/main" id="{35286C8B-D7B2-4652-8F24-E10001EF08AD}"/>
            </a:ext>
          </a:extLst>
        </xdr:cNvPr>
        <xdr:cNvSpPr txBox="1"/>
      </xdr:nvSpPr>
      <xdr:spPr>
        <a:xfrm>
          <a:off x="4673600" y="138728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293" name="楕円 292">
          <a:extLst>
            <a:ext uri="{FF2B5EF4-FFF2-40B4-BE49-F238E27FC236}">
              <a16:creationId xmlns:a16="http://schemas.microsoft.com/office/drawing/2014/main" id="{8E26B68C-12A8-4400-8CCE-4182763742D7}"/>
            </a:ext>
          </a:extLst>
        </xdr:cNvPr>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13335</xdr:rowOff>
    </xdr:to>
    <xdr:cxnSp macro="">
      <xdr:nvCxnSpPr>
        <xdr:cNvPr id="294" name="直線コネクタ 293">
          <a:extLst>
            <a:ext uri="{FF2B5EF4-FFF2-40B4-BE49-F238E27FC236}">
              <a16:creationId xmlns:a16="http://schemas.microsoft.com/office/drawing/2014/main" id="{C6C4C88C-9ACA-4ADB-ABA4-82ABDECE0005}"/>
            </a:ext>
          </a:extLst>
        </xdr:cNvPr>
        <xdr:cNvCxnSpPr/>
      </xdr:nvCxnSpPr>
      <xdr:spPr>
        <a:xfrm>
          <a:off x="3797300" y="1406842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295" name="楕円 294">
          <a:extLst>
            <a:ext uri="{FF2B5EF4-FFF2-40B4-BE49-F238E27FC236}">
              <a16:creationId xmlns:a16="http://schemas.microsoft.com/office/drawing/2014/main" id="{51DD17AC-76B4-40A1-82C3-4E3170D47467}"/>
            </a:ext>
          </a:extLst>
        </xdr:cNvPr>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9525</xdr:rowOff>
    </xdr:to>
    <xdr:cxnSp macro="">
      <xdr:nvCxnSpPr>
        <xdr:cNvPr id="296" name="直線コネクタ 295">
          <a:extLst>
            <a:ext uri="{FF2B5EF4-FFF2-40B4-BE49-F238E27FC236}">
              <a16:creationId xmlns:a16="http://schemas.microsoft.com/office/drawing/2014/main" id="{A150BBB0-889D-47C2-AB9E-933A235FB012}"/>
            </a:ext>
          </a:extLst>
        </xdr:cNvPr>
        <xdr:cNvCxnSpPr/>
      </xdr:nvCxnSpPr>
      <xdr:spPr>
        <a:xfrm>
          <a:off x="2908300" y="140284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42545</xdr:rowOff>
    </xdr:from>
    <xdr:to>
      <xdr:col>10</xdr:col>
      <xdr:colOff>165100</xdr:colOff>
      <xdr:row>81</xdr:row>
      <xdr:rowOff>144145</xdr:rowOff>
    </xdr:to>
    <xdr:sp macro="" textlink="">
      <xdr:nvSpPr>
        <xdr:cNvPr id="297" name="楕円 296">
          <a:extLst>
            <a:ext uri="{FF2B5EF4-FFF2-40B4-BE49-F238E27FC236}">
              <a16:creationId xmlns:a16="http://schemas.microsoft.com/office/drawing/2014/main" id="{54CFFF3F-66ED-46CD-952C-EB82D4545162}"/>
            </a:ext>
          </a:extLst>
        </xdr:cNvPr>
        <xdr:cNvSpPr/>
      </xdr:nvSpPr>
      <xdr:spPr>
        <a:xfrm>
          <a:off x="1968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93345</xdr:rowOff>
    </xdr:from>
    <xdr:to>
      <xdr:col>15</xdr:col>
      <xdr:colOff>50800</xdr:colOff>
      <xdr:row>81</xdr:row>
      <xdr:rowOff>140970</xdr:rowOff>
    </xdr:to>
    <xdr:cxnSp macro="">
      <xdr:nvCxnSpPr>
        <xdr:cNvPr id="298" name="直線コネクタ 297">
          <a:extLst>
            <a:ext uri="{FF2B5EF4-FFF2-40B4-BE49-F238E27FC236}">
              <a16:creationId xmlns:a16="http://schemas.microsoft.com/office/drawing/2014/main" id="{6CE1EE31-9A5D-4542-9254-14E09E1052A9}"/>
            </a:ext>
          </a:extLst>
        </xdr:cNvPr>
        <xdr:cNvCxnSpPr/>
      </xdr:nvCxnSpPr>
      <xdr:spPr>
        <a:xfrm>
          <a:off x="2019300" y="1398079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72390</xdr:rowOff>
    </xdr:from>
    <xdr:ext cx="405130" cy="259080"/>
    <xdr:sp macro="" textlink="">
      <xdr:nvSpPr>
        <xdr:cNvPr id="299" name="n_1aveValue【公営住宅】&#10;有形固定資産減価償却率">
          <a:extLst>
            <a:ext uri="{FF2B5EF4-FFF2-40B4-BE49-F238E27FC236}">
              <a16:creationId xmlns:a16="http://schemas.microsoft.com/office/drawing/2014/main" id="{CD782822-5F33-4542-B7C3-6A80F78F823D}"/>
            </a:ext>
          </a:extLst>
        </xdr:cNvPr>
        <xdr:cNvSpPr txBox="1"/>
      </xdr:nvSpPr>
      <xdr:spPr>
        <a:xfrm>
          <a:off x="3582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100965</xdr:rowOff>
    </xdr:from>
    <xdr:ext cx="400685" cy="254635"/>
    <xdr:sp macro="" textlink="">
      <xdr:nvSpPr>
        <xdr:cNvPr id="300" name="n_2aveValue【公営住宅】&#10;有形固定資産減価償却率">
          <a:extLst>
            <a:ext uri="{FF2B5EF4-FFF2-40B4-BE49-F238E27FC236}">
              <a16:creationId xmlns:a16="http://schemas.microsoft.com/office/drawing/2014/main" id="{C9A4A26F-A2FE-40E5-A685-DA7FCF60F1CC}"/>
            </a:ext>
          </a:extLst>
        </xdr:cNvPr>
        <xdr:cNvSpPr txBox="1"/>
      </xdr:nvSpPr>
      <xdr:spPr>
        <a:xfrm>
          <a:off x="2705735" y="141598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78105</xdr:rowOff>
    </xdr:from>
    <xdr:ext cx="400685" cy="254635"/>
    <xdr:sp macro="" textlink="">
      <xdr:nvSpPr>
        <xdr:cNvPr id="301" name="n_3aveValue【公営住宅】&#10;有形固定資産減価償却率">
          <a:extLst>
            <a:ext uri="{FF2B5EF4-FFF2-40B4-BE49-F238E27FC236}">
              <a16:creationId xmlns:a16="http://schemas.microsoft.com/office/drawing/2014/main" id="{C8510FF4-849B-4D65-AB8A-CC5D476F6307}"/>
            </a:ext>
          </a:extLst>
        </xdr:cNvPr>
        <xdr:cNvSpPr txBox="1"/>
      </xdr:nvSpPr>
      <xdr:spPr>
        <a:xfrm>
          <a:off x="1816735" y="141370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40640</xdr:rowOff>
    </xdr:from>
    <xdr:ext cx="400685" cy="254635"/>
    <xdr:sp macro="" textlink="">
      <xdr:nvSpPr>
        <xdr:cNvPr id="302" name="n_4aveValue【公営住宅】&#10;有形固定資産減価償却率">
          <a:extLst>
            <a:ext uri="{FF2B5EF4-FFF2-40B4-BE49-F238E27FC236}">
              <a16:creationId xmlns:a16="http://schemas.microsoft.com/office/drawing/2014/main" id="{2D6AD4B1-CF6B-41A4-852D-B44FC9287A58}"/>
            </a:ext>
          </a:extLst>
        </xdr:cNvPr>
        <xdr:cNvSpPr txBox="1"/>
      </xdr:nvSpPr>
      <xdr:spPr>
        <a:xfrm>
          <a:off x="927735" y="139280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76835</xdr:rowOff>
    </xdr:from>
    <xdr:ext cx="405130" cy="254635"/>
    <xdr:sp macro="" textlink="">
      <xdr:nvSpPr>
        <xdr:cNvPr id="303" name="n_1mainValue【公営住宅】&#10;有形固定資産減価償却率">
          <a:extLst>
            <a:ext uri="{FF2B5EF4-FFF2-40B4-BE49-F238E27FC236}">
              <a16:creationId xmlns:a16="http://schemas.microsoft.com/office/drawing/2014/main" id="{F4935892-2B46-48B8-B980-4179D3FF4360}"/>
            </a:ext>
          </a:extLst>
        </xdr:cNvPr>
        <xdr:cNvSpPr txBox="1"/>
      </xdr:nvSpPr>
      <xdr:spPr>
        <a:xfrm>
          <a:off x="3582035" y="137928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36830</xdr:rowOff>
    </xdr:from>
    <xdr:ext cx="400685" cy="259080"/>
    <xdr:sp macro="" textlink="">
      <xdr:nvSpPr>
        <xdr:cNvPr id="304" name="n_2mainValue【公営住宅】&#10;有形固定資産減価償却率">
          <a:extLst>
            <a:ext uri="{FF2B5EF4-FFF2-40B4-BE49-F238E27FC236}">
              <a16:creationId xmlns:a16="http://schemas.microsoft.com/office/drawing/2014/main" id="{30980724-9410-4E60-9374-863B23C99B5A}"/>
            </a:ext>
          </a:extLst>
        </xdr:cNvPr>
        <xdr:cNvSpPr txBox="1"/>
      </xdr:nvSpPr>
      <xdr:spPr>
        <a:xfrm>
          <a:off x="2705735" y="137528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160655</xdr:rowOff>
    </xdr:from>
    <xdr:ext cx="400685" cy="259080"/>
    <xdr:sp macro="" textlink="">
      <xdr:nvSpPr>
        <xdr:cNvPr id="305" name="n_3mainValue【公営住宅】&#10;有形固定資産減価償却率">
          <a:extLst>
            <a:ext uri="{FF2B5EF4-FFF2-40B4-BE49-F238E27FC236}">
              <a16:creationId xmlns:a16="http://schemas.microsoft.com/office/drawing/2014/main" id="{D15E848D-2EB7-47C8-B4CF-D6A7B3AAF7A8}"/>
            </a:ext>
          </a:extLst>
        </xdr:cNvPr>
        <xdr:cNvSpPr txBox="1"/>
      </xdr:nvSpPr>
      <xdr:spPr>
        <a:xfrm>
          <a:off x="1816735" y="137052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9753F0FF-D577-49B3-8C27-DB890A32BE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F336142E-5069-462B-9CE9-59A6A7A2705B}"/>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3CC21DAD-2898-4910-AEE2-AC29916134B4}"/>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97B4E3E6-B1F0-480F-BFBB-1C1A89085365}"/>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49AEBB0D-A497-44A3-9CA9-63BE138E74EA}"/>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FB04D93D-EFB0-40B0-A8F9-534FB26E0313}"/>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43F9E326-1E64-4F3F-A196-404482FF3F3C}"/>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B8C2BD00-5820-408B-9FB3-D88A74EBF341}"/>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14" name="テキスト ボックス 313">
          <a:extLst>
            <a:ext uri="{FF2B5EF4-FFF2-40B4-BE49-F238E27FC236}">
              <a16:creationId xmlns:a16="http://schemas.microsoft.com/office/drawing/2014/main" id="{57D68A3F-1C51-4043-8E0D-1DCB68B7A4BC}"/>
            </a:ext>
          </a:extLst>
        </xdr:cNvPr>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B2F11168-7EE2-4865-B7A6-EE01A555E76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2B009C72-4D4C-4C21-A5B6-800FA4C6819F}"/>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2915" cy="254635"/>
    <xdr:sp macro="" textlink="">
      <xdr:nvSpPr>
        <xdr:cNvPr id="317" name="テキスト ボックス 316">
          <a:extLst>
            <a:ext uri="{FF2B5EF4-FFF2-40B4-BE49-F238E27FC236}">
              <a16:creationId xmlns:a16="http://schemas.microsoft.com/office/drawing/2014/main" id="{184E3637-83B4-4272-A154-3D87DAE54E20}"/>
            </a:ext>
          </a:extLst>
        </xdr:cNvPr>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2AB33DAE-7E80-4F2C-8DAE-878EC5566873}"/>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2915" cy="259080"/>
    <xdr:sp macro="" textlink="">
      <xdr:nvSpPr>
        <xdr:cNvPr id="319" name="テキスト ボックス 318">
          <a:extLst>
            <a:ext uri="{FF2B5EF4-FFF2-40B4-BE49-F238E27FC236}">
              <a16:creationId xmlns:a16="http://schemas.microsoft.com/office/drawing/2014/main" id="{61AA1410-8F3A-4621-8BB6-157D5FF8192B}"/>
            </a:ext>
          </a:extLst>
        </xdr:cNvPr>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9FD28283-FEE4-4A9F-8C38-5D714311C386}"/>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321" name="テキスト ボックス 320">
          <a:extLst>
            <a:ext uri="{FF2B5EF4-FFF2-40B4-BE49-F238E27FC236}">
              <a16:creationId xmlns:a16="http://schemas.microsoft.com/office/drawing/2014/main" id="{0562F5FD-54A6-4720-B9B1-4ED6A2CED602}"/>
            </a:ext>
          </a:extLst>
        </xdr:cNvPr>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07758346-BC17-4A05-B963-7FE5C3D3B193}"/>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2915" cy="254635"/>
    <xdr:sp macro="" textlink="">
      <xdr:nvSpPr>
        <xdr:cNvPr id="323" name="テキスト ボックス 322">
          <a:extLst>
            <a:ext uri="{FF2B5EF4-FFF2-40B4-BE49-F238E27FC236}">
              <a16:creationId xmlns:a16="http://schemas.microsoft.com/office/drawing/2014/main" id="{9F7465B0-6A56-453E-99DA-9C396A76EF12}"/>
            </a:ext>
          </a:extLst>
        </xdr:cNvPr>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0C986D4A-1321-4C58-9899-2FC6E0B6C65B}"/>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2915" cy="259080"/>
    <xdr:sp macro="" textlink="">
      <xdr:nvSpPr>
        <xdr:cNvPr id="325" name="テキスト ボックス 324">
          <a:extLst>
            <a:ext uri="{FF2B5EF4-FFF2-40B4-BE49-F238E27FC236}">
              <a16:creationId xmlns:a16="http://schemas.microsoft.com/office/drawing/2014/main" id="{12FF7A49-7A80-4ABC-8779-D82BA60438FE}"/>
            </a:ext>
          </a:extLst>
        </xdr:cNvPr>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12ADA57A-2C97-45CD-9E2A-97D2DDA43B7E}"/>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27" name="テキスト ボックス 326">
          <a:extLst>
            <a:ext uri="{FF2B5EF4-FFF2-40B4-BE49-F238E27FC236}">
              <a16:creationId xmlns:a16="http://schemas.microsoft.com/office/drawing/2014/main" id="{F2BDC47E-E252-4FF0-B935-C9E415FFDF42}"/>
            </a:ext>
          </a:extLst>
        </xdr:cNvPr>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D80B98E6-98E7-43CA-819E-86E25765BFD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33655</xdr:rowOff>
    </xdr:from>
    <xdr:to>
      <xdr:col>54</xdr:col>
      <xdr:colOff>189865</xdr:colOff>
      <xdr:row>86</xdr:row>
      <xdr:rowOff>111125</xdr:rowOff>
    </xdr:to>
    <xdr:cxnSp macro="">
      <xdr:nvCxnSpPr>
        <xdr:cNvPr id="329" name="直線コネクタ 328">
          <a:extLst>
            <a:ext uri="{FF2B5EF4-FFF2-40B4-BE49-F238E27FC236}">
              <a16:creationId xmlns:a16="http://schemas.microsoft.com/office/drawing/2014/main" id="{81A3AD2B-4877-4109-B9FB-1C6B8661A96E}"/>
            </a:ext>
          </a:extLst>
        </xdr:cNvPr>
        <xdr:cNvCxnSpPr/>
      </xdr:nvCxnSpPr>
      <xdr:spPr>
        <a:xfrm flipV="1">
          <a:off x="10476865" y="13578205"/>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114935</xdr:rowOff>
    </xdr:from>
    <xdr:ext cx="469900" cy="259080"/>
    <xdr:sp macro="" textlink="">
      <xdr:nvSpPr>
        <xdr:cNvPr id="330" name="【公営住宅】&#10;一人当たり面積最小値テキスト">
          <a:extLst>
            <a:ext uri="{FF2B5EF4-FFF2-40B4-BE49-F238E27FC236}">
              <a16:creationId xmlns:a16="http://schemas.microsoft.com/office/drawing/2014/main" id="{CB46C194-CAAE-47BE-AF93-78063D051FFF}"/>
            </a:ext>
          </a:extLst>
        </xdr:cNvPr>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111125</xdr:rowOff>
    </xdr:from>
    <xdr:to>
      <xdr:col>55</xdr:col>
      <xdr:colOff>88900</xdr:colOff>
      <xdr:row>86</xdr:row>
      <xdr:rowOff>111125</xdr:rowOff>
    </xdr:to>
    <xdr:cxnSp macro="">
      <xdr:nvCxnSpPr>
        <xdr:cNvPr id="331" name="直線コネクタ 330">
          <a:extLst>
            <a:ext uri="{FF2B5EF4-FFF2-40B4-BE49-F238E27FC236}">
              <a16:creationId xmlns:a16="http://schemas.microsoft.com/office/drawing/2014/main" id="{BA4A18D1-B07C-43A6-A743-56B10E3B9EB4}"/>
            </a:ext>
          </a:extLst>
        </xdr:cNvPr>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151765</xdr:rowOff>
    </xdr:from>
    <xdr:ext cx="469900" cy="259080"/>
    <xdr:sp macro="" textlink="">
      <xdr:nvSpPr>
        <xdr:cNvPr id="332" name="【公営住宅】&#10;一人当たり面積最大値テキスト">
          <a:extLst>
            <a:ext uri="{FF2B5EF4-FFF2-40B4-BE49-F238E27FC236}">
              <a16:creationId xmlns:a16="http://schemas.microsoft.com/office/drawing/2014/main" id="{3988CFA6-D315-4401-851D-CFBAE9E06DCA}"/>
            </a:ext>
          </a:extLst>
        </xdr:cNvPr>
        <xdr:cNvSpPr txBox="1"/>
      </xdr:nvSpPr>
      <xdr:spPr>
        <a:xfrm>
          <a:off x="10515600" y="13353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33655</xdr:rowOff>
    </xdr:from>
    <xdr:to>
      <xdr:col>55</xdr:col>
      <xdr:colOff>88900</xdr:colOff>
      <xdr:row>79</xdr:row>
      <xdr:rowOff>33655</xdr:rowOff>
    </xdr:to>
    <xdr:cxnSp macro="">
      <xdr:nvCxnSpPr>
        <xdr:cNvPr id="333" name="直線コネクタ 332">
          <a:extLst>
            <a:ext uri="{FF2B5EF4-FFF2-40B4-BE49-F238E27FC236}">
              <a16:creationId xmlns:a16="http://schemas.microsoft.com/office/drawing/2014/main" id="{ECA524E6-D8BD-439D-923F-8FB152DE7DD5}"/>
            </a:ext>
          </a:extLst>
        </xdr:cNvPr>
        <xdr:cNvCxnSpPr/>
      </xdr:nvCxnSpPr>
      <xdr:spPr>
        <a:xfrm>
          <a:off x="10388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6350</xdr:rowOff>
    </xdr:from>
    <xdr:ext cx="469900" cy="254635"/>
    <xdr:sp macro="" textlink="">
      <xdr:nvSpPr>
        <xdr:cNvPr id="334" name="【公営住宅】&#10;一人当たり面積平均値テキスト">
          <a:extLst>
            <a:ext uri="{FF2B5EF4-FFF2-40B4-BE49-F238E27FC236}">
              <a16:creationId xmlns:a16="http://schemas.microsoft.com/office/drawing/2014/main" id="{398B3D6C-D332-4844-BB26-D7386EFC54CA}"/>
            </a:ext>
          </a:extLst>
        </xdr:cNvPr>
        <xdr:cNvSpPr txBox="1"/>
      </xdr:nvSpPr>
      <xdr:spPr>
        <a:xfrm>
          <a:off x="10515600" y="1440815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27940</xdr:rowOff>
    </xdr:from>
    <xdr:to>
      <xdr:col>55</xdr:col>
      <xdr:colOff>50800</xdr:colOff>
      <xdr:row>84</xdr:row>
      <xdr:rowOff>129540</xdr:rowOff>
    </xdr:to>
    <xdr:sp macro="" textlink="">
      <xdr:nvSpPr>
        <xdr:cNvPr id="335" name="フローチャート: 判断 334">
          <a:extLst>
            <a:ext uri="{FF2B5EF4-FFF2-40B4-BE49-F238E27FC236}">
              <a16:creationId xmlns:a16="http://schemas.microsoft.com/office/drawing/2014/main" id="{EDD7664D-E272-4A0C-BCD6-541A8E04D867}"/>
            </a:ext>
          </a:extLst>
        </xdr:cNvPr>
        <xdr:cNvSpPr/>
      </xdr:nvSpPr>
      <xdr:spPr>
        <a:xfrm>
          <a:off x="10426700" y="1442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16510</xdr:rowOff>
    </xdr:from>
    <xdr:to>
      <xdr:col>50</xdr:col>
      <xdr:colOff>165100</xdr:colOff>
      <xdr:row>84</xdr:row>
      <xdr:rowOff>118110</xdr:rowOff>
    </xdr:to>
    <xdr:sp macro="" textlink="">
      <xdr:nvSpPr>
        <xdr:cNvPr id="336" name="フローチャート: 判断 335">
          <a:extLst>
            <a:ext uri="{FF2B5EF4-FFF2-40B4-BE49-F238E27FC236}">
              <a16:creationId xmlns:a16="http://schemas.microsoft.com/office/drawing/2014/main" id="{11FBBB63-287F-4E20-9751-51DB0AB43FAC}"/>
            </a:ext>
          </a:extLst>
        </xdr:cNvPr>
        <xdr:cNvSpPr/>
      </xdr:nvSpPr>
      <xdr:spPr>
        <a:xfrm>
          <a:off x="9588500" y="1441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30480</xdr:rowOff>
    </xdr:from>
    <xdr:to>
      <xdr:col>46</xdr:col>
      <xdr:colOff>38100</xdr:colOff>
      <xdr:row>84</xdr:row>
      <xdr:rowOff>132080</xdr:rowOff>
    </xdr:to>
    <xdr:sp macro="" textlink="">
      <xdr:nvSpPr>
        <xdr:cNvPr id="337" name="フローチャート: 判断 336">
          <a:extLst>
            <a:ext uri="{FF2B5EF4-FFF2-40B4-BE49-F238E27FC236}">
              <a16:creationId xmlns:a16="http://schemas.microsoft.com/office/drawing/2014/main" id="{1C9DE5ED-9481-4E95-9029-7708EBB991A2}"/>
            </a:ext>
          </a:extLst>
        </xdr:cNvPr>
        <xdr:cNvSpPr/>
      </xdr:nvSpPr>
      <xdr:spPr>
        <a:xfrm>
          <a:off x="8699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22225</xdr:rowOff>
    </xdr:from>
    <xdr:to>
      <xdr:col>41</xdr:col>
      <xdr:colOff>101600</xdr:colOff>
      <xdr:row>84</xdr:row>
      <xdr:rowOff>123825</xdr:rowOff>
    </xdr:to>
    <xdr:sp macro="" textlink="">
      <xdr:nvSpPr>
        <xdr:cNvPr id="338" name="フローチャート: 判断 337">
          <a:extLst>
            <a:ext uri="{FF2B5EF4-FFF2-40B4-BE49-F238E27FC236}">
              <a16:creationId xmlns:a16="http://schemas.microsoft.com/office/drawing/2014/main" id="{F0170C39-C01D-43D0-87BF-726ED9709C82}"/>
            </a:ext>
          </a:extLst>
        </xdr:cNvPr>
        <xdr:cNvSpPr/>
      </xdr:nvSpPr>
      <xdr:spPr>
        <a:xfrm>
          <a:off x="7810500" y="1442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72390</xdr:rowOff>
    </xdr:from>
    <xdr:to>
      <xdr:col>36</xdr:col>
      <xdr:colOff>165100</xdr:colOff>
      <xdr:row>84</xdr:row>
      <xdr:rowOff>2540</xdr:rowOff>
    </xdr:to>
    <xdr:sp macro="" textlink="">
      <xdr:nvSpPr>
        <xdr:cNvPr id="339" name="フローチャート: 判断 338">
          <a:extLst>
            <a:ext uri="{FF2B5EF4-FFF2-40B4-BE49-F238E27FC236}">
              <a16:creationId xmlns:a16="http://schemas.microsoft.com/office/drawing/2014/main" id="{261AF067-D303-437B-B2B7-AF5B3A0FD657}"/>
            </a:ext>
          </a:extLst>
        </xdr:cNvPr>
        <xdr:cNvSpPr/>
      </xdr:nvSpPr>
      <xdr:spPr>
        <a:xfrm>
          <a:off x="6921500" y="143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0" name="テキスト ボックス 339">
          <a:extLst>
            <a:ext uri="{FF2B5EF4-FFF2-40B4-BE49-F238E27FC236}">
              <a16:creationId xmlns:a16="http://schemas.microsoft.com/office/drawing/2014/main" id="{47AB631D-E76C-4609-9782-FAFD006E801D}"/>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1" name="テキスト ボックス 340">
          <a:extLst>
            <a:ext uri="{FF2B5EF4-FFF2-40B4-BE49-F238E27FC236}">
              <a16:creationId xmlns:a16="http://schemas.microsoft.com/office/drawing/2014/main" id="{245C54DE-94C3-4434-B1DC-DDA5B1EE7059}"/>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2" name="テキスト ボックス 341">
          <a:extLst>
            <a:ext uri="{FF2B5EF4-FFF2-40B4-BE49-F238E27FC236}">
              <a16:creationId xmlns:a16="http://schemas.microsoft.com/office/drawing/2014/main" id="{900C6D40-6352-4096-AE94-E70FBC5B4949}"/>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3" name="テキスト ボックス 342">
          <a:extLst>
            <a:ext uri="{FF2B5EF4-FFF2-40B4-BE49-F238E27FC236}">
              <a16:creationId xmlns:a16="http://schemas.microsoft.com/office/drawing/2014/main" id="{88E93C6C-D9F1-47AC-B460-F84C5AF023B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4" name="テキスト ボックス 343">
          <a:extLst>
            <a:ext uri="{FF2B5EF4-FFF2-40B4-BE49-F238E27FC236}">
              <a16:creationId xmlns:a16="http://schemas.microsoft.com/office/drawing/2014/main" id="{39B09914-F9E7-499C-8DFA-B078A25351EC}"/>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1905</xdr:rowOff>
    </xdr:from>
    <xdr:to>
      <xdr:col>55</xdr:col>
      <xdr:colOff>50800</xdr:colOff>
      <xdr:row>82</xdr:row>
      <xdr:rowOff>103505</xdr:rowOff>
    </xdr:to>
    <xdr:sp macro="" textlink="">
      <xdr:nvSpPr>
        <xdr:cNvPr id="345" name="楕円 344">
          <a:extLst>
            <a:ext uri="{FF2B5EF4-FFF2-40B4-BE49-F238E27FC236}">
              <a16:creationId xmlns:a16="http://schemas.microsoft.com/office/drawing/2014/main" id="{48F66711-69E6-4AB0-815D-A5D843BB2343}"/>
            </a:ext>
          </a:extLst>
        </xdr:cNvPr>
        <xdr:cNvSpPr/>
      </xdr:nvSpPr>
      <xdr:spPr>
        <a:xfrm>
          <a:off x="10426700" y="140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24765</xdr:rowOff>
    </xdr:from>
    <xdr:ext cx="469900" cy="259080"/>
    <xdr:sp macro="" textlink="">
      <xdr:nvSpPr>
        <xdr:cNvPr id="346" name="【公営住宅】&#10;一人当たり面積該当値テキスト">
          <a:extLst>
            <a:ext uri="{FF2B5EF4-FFF2-40B4-BE49-F238E27FC236}">
              <a16:creationId xmlns:a16="http://schemas.microsoft.com/office/drawing/2014/main" id="{9755F3B7-3E69-48CF-850D-756F188F2194}"/>
            </a:ext>
          </a:extLst>
        </xdr:cNvPr>
        <xdr:cNvSpPr txBox="1"/>
      </xdr:nvSpPr>
      <xdr:spPr>
        <a:xfrm>
          <a:off x="10515600" y="13912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146685</xdr:rowOff>
    </xdr:from>
    <xdr:to>
      <xdr:col>50</xdr:col>
      <xdr:colOff>165100</xdr:colOff>
      <xdr:row>82</xdr:row>
      <xdr:rowOff>76835</xdr:rowOff>
    </xdr:to>
    <xdr:sp macro="" textlink="">
      <xdr:nvSpPr>
        <xdr:cNvPr id="347" name="楕円 346">
          <a:extLst>
            <a:ext uri="{FF2B5EF4-FFF2-40B4-BE49-F238E27FC236}">
              <a16:creationId xmlns:a16="http://schemas.microsoft.com/office/drawing/2014/main" id="{E7DC3240-D925-4DCA-AE9A-B6315BBBC337}"/>
            </a:ext>
          </a:extLst>
        </xdr:cNvPr>
        <xdr:cNvSpPr/>
      </xdr:nvSpPr>
      <xdr:spPr>
        <a:xfrm>
          <a:off x="9588500" y="140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26035</xdr:rowOff>
    </xdr:from>
    <xdr:to>
      <xdr:col>55</xdr:col>
      <xdr:colOff>0</xdr:colOff>
      <xdr:row>82</xdr:row>
      <xdr:rowOff>52705</xdr:rowOff>
    </xdr:to>
    <xdr:cxnSp macro="">
      <xdr:nvCxnSpPr>
        <xdr:cNvPr id="348" name="直線コネクタ 347">
          <a:extLst>
            <a:ext uri="{FF2B5EF4-FFF2-40B4-BE49-F238E27FC236}">
              <a16:creationId xmlns:a16="http://schemas.microsoft.com/office/drawing/2014/main" id="{EB7A9804-183D-44F3-9078-87E80651FD49}"/>
            </a:ext>
          </a:extLst>
        </xdr:cNvPr>
        <xdr:cNvCxnSpPr/>
      </xdr:nvCxnSpPr>
      <xdr:spPr>
        <a:xfrm>
          <a:off x="9639300" y="1408493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143510</xdr:rowOff>
    </xdr:from>
    <xdr:to>
      <xdr:col>46</xdr:col>
      <xdr:colOff>38100</xdr:colOff>
      <xdr:row>82</xdr:row>
      <xdr:rowOff>73660</xdr:rowOff>
    </xdr:to>
    <xdr:sp macro="" textlink="">
      <xdr:nvSpPr>
        <xdr:cNvPr id="349" name="楕円 348">
          <a:extLst>
            <a:ext uri="{FF2B5EF4-FFF2-40B4-BE49-F238E27FC236}">
              <a16:creationId xmlns:a16="http://schemas.microsoft.com/office/drawing/2014/main" id="{3C53A804-F3C4-42BF-B24C-DDA0724F47AE}"/>
            </a:ext>
          </a:extLst>
        </xdr:cNvPr>
        <xdr:cNvSpPr/>
      </xdr:nvSpPr>
      <xdr:spPr>
        <a:xfrm>
          <a:off x="86995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22860</xdr:rowOff>
    </xdr:from>
    <xdr:to>
      <xdr:col>50</xdr:col>
      <xdr:colOff>114300</xdr:colOff>
      <xdr:row>82</xdr:row>
      <xdr:rowOff>26035</xdr:rowOff>
    </xdr:to>
    <xdr:cxnSp macro="">
      <xdr:nvCxnSpPr>
        <xdr:cNvPr id="350" name="直線コネクタ 349">
          <a:extLst>
            <a:ext uri="{FF2B5EF4-FFF2-40B4-BE49-F238E27FC236}">
              <a16:creationId xmlns:a16="http://schemas.microsoft.com/office/drawing/2014/main" id="{1A7F5536-3054-409E-8FD8-B3C629F6FB93}"/>
            </a:ext>
          </a:extLst>
        </xdr:cNvPr>
        <xdr:cNvCxnSpPr/>
      </xdr:nvCxnSpPr>
      <xdr:spPr>
        <a:xfrm>
          <a:off x="8750300" y="140817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114300</xdr:rowOff>
    </xdr:from>
    <xdr:to>
      <xdr:col>41</xdr:col>
      <xdr:colOff>101600</xdr:colOff>
      <xdr:row>82</xdr:row>
      <xdr:rowOff>44450</xdr:rowOff>
    </xdr:to>
    <xdr:sp macro="" textlink="">
      <xdr:nvSpPr>
        <xdr:cNvPr id="351" name="楕円 350">
          <a:extLst>
            <a:ext uri="{FF2B5EF4-FFF2-40B4-BE49-F238E27FC236}">
              <a16:creationId xmlns:a16="http://schemas.microsoft.com/office/drawing/2014/main" id="{59B70582-908B-4639-8BFB-07EE27C7301E}"/>
            </a:ext>
          </a:extLst>
        </xdr:cNvPr>
        <xdr:cNvSpPr/>
      </xdr:nvSpPr>
      <xdr:spPr>
        <a:xfrm>
          <a:off x="78105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165100</xdr:rowOff>
    </xdr:from>
    <xdr:to>
      <xdr:col>45</xdr:col>
      <xdr:colOff>177800</xdr:colOff>
      <xdr:row>82</xdr:row>
      <xdr:rowOff>22860</xdr:rowOff>
    </xdr:to>
    <xdr:cxnSp macro="">
      <xdr:nvCxnSpPr>
        <xdr:cNvPr id="352" name="直線コネクタ 351">
          <a:extLst>
            <a:ext uri="{FF2B5EF4-FFF2-40B4-BE49-F238E27FC236}">
              <a16:creationId xmlns:a16="http://schemas.microsoft.com/office/drawing/2014/main" id="{BF01FE81-957D-4C0D-B391-13546300B866}"/>
            </a:ext>
          </a:extLst>
        </xdr:cNvPr>
        <xdr:cNvCxnSpPr/>
      </xdr:nvCxnSpPr>
      <xdr:spPr>
        <a:xfrm>
          <a:off x="7861300" y="140525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109220</xdr:rowOff>
    </xdr:from>
    <xdr:ext cx="469900" cy="254635"/>
    <xdr:sp macro="" textlink="">
      <xdr:nvSpPr>
        <xdr:cNvPr id="353" name="n_1aveValue【公営住宅】&#10;一人当たり面積">
          <a:extLst>
            <a:ext uri="{FF2B5EF4-FFF2-40B4-BE49-F238E27FC236}">
              <a16:creationId xmlns:a16="http://schemas.microsoft.com/office/drawing/2014/main" id="{0F1ACDEB-195E-4869-B353-6E07D8731A94}"/>
            </a:ext>
          </a:extLst>
        </xdr:cNvPr>
        <xdr:cNvSpPr txBox="1"/>
      </xdr:nvSpPr>
      <xdr:spPr>
        <a:xfrm>
          <a:off x="9391650" y="145110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123190</xdr:rowOff>
    </xdr:from>
    <xdr:ext cx="465455" cy="254635"/>
    <xdr:sp macro="" textlink="">
      <xdr:nvSpPr>
        <xdr:cNvPr id="354" name="n_2aveValue【公営住宅】&#10;一人当たり面積">
          <a:extLst>
            <a:ext uri="{FF2B5EF4-FFF2-40B4-BE49-F238E27FC236}">
              <a16:creationId xmlns:a16="http://schemas.microsoft.com/office/drawing/2014/main" id="{C91D8C6A-15D9-4778-A9E3-E5708543BEA5}"/>
            </a:ext>
          </a:extLst>
        </xdr:cNvPr>
        <xdr:cNvSpPr txBox="1"/>
      </xdr:nvSpPr>
      <xdr:spPr>
        <a:xfrm>
          <a:off x="8515350" y="14524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114935</xdr:rowOff>
    </xdr:from>
    <xdr:ext cx="465455" cy="259080"/>
    <xdr:sp macro="" textlink="">
      <xdr:nvSpPr>
        <xdr:cNvPr id="355" name="n_3aveValue【公営住宅】&#10;一人当たり面積">
          <a:extLst>
            <a:ext uri="{FF2B5EF4-FFF2-40B4-BE49-F238E27FC236}">
              <a16:creationId xmlns:a16="http://schemas.microsoft.com/office/drawing/2014/main" id="{D809C2E5-1952-4DF3-9A36-EFBFF1A0F78C}"/>
            </a:ext>
          </a:extLst>
        </xdr:cNvPr>
        <xdr:cNvSpPr txBox="1"/>
      </xdr:nvSpPr>
      <xdr:spPr>
        <a:xfrm>
          <a:off x="7626350" y="145167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19050</xdr:rowOff>
    </xdr:from>
    <xdr:ext cx="465455" cy="254635"/>
    <xdr:sp macro="" textlink="">
      <xdr:nvSpPr>
        <xdr:cNvPr id="356" name="n_4aveValue【公営住宅】&#10;一人当たり面積">
          <a:extLst>
            <a:ext uri="{FF2B5EF4-FFF2-40B4-BE49-F238E27FC236}">
              <a16:creationId xmlns:a16="http://schemas.microsoft.com/office/drawing/2014/main" id="{7BE7425D-825F-4A11-9AA5-9A86B296A7D3}"/>
            </a:ext>
          </a:extLst>
        </xdr:cNvPr>
        <xdr:cNvSpPr txBox="1"/>
      </xdr:nvSpPr>
      <xdr:spPr>
        <a:xfrm>
          <a:off x="6737350" y="140779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93345</xdr:rowOff>
    </xdr:from>
    <xdr:ext cx="469900" cy="259080"/>
    <xdr:sp macro="" textlink="">
      <xdr:nvSpPr>
        <xdr:cNvPr id="357" name="n_1mainValue【公営住宅】&#10;一人当たり面積">
          <a:extLst>
            <a:ext uri="{FF2B5EF4-FFF2-40B4-BE49-F238E27FC236}">
              <a16:creationId xmlns:a16="http://schemas.microsoft.com/office/drawing/2014/main" id="{4B4796BD-38AC-4210-AC7B-E925A77D0EE0}"/>
            </a:ext>
          </a:extLst>
        </xdr:cNvPr>
        <xdr:cNvSpPr txBox="1"/>
      </xdr:nvSpPr>
      <xdr:spPr>
        <a:xfrm>
          <a:off x="9391650" y="13809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90170</xdr:rowOff>
    </xdr:from>
    <xdr:ext cx="465455" cy="259080"/>
    <xdr:sp macro="" textlink="">
      <xdr:nvSpPr>
        <xdr:cNvPr id="358" name="n_2mainValue【公営住宅】&#10;一人当たり面積">
          <a:extLst>
            <a:ext uri="{FF2B5EF4-FFF2-40B4-BE49-F238E27FC236}">
              <a16:creationId xmlns:a16="http://schemas.microsoft.com/office/drawing/2014/main" id="{08AFCBB1-E3B2-490F-A89F-BF9331AAD5D3}"/>
            </a:ext>
          </a:extLst>
        </xdr:cNvPr>
        <xdr:cNvSpPr txBox="1"/>
      </xdr:nvSpPr>
      <xdr:spPr>
        <a:xfrm>
          <a:off x="8515350" y="138061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60960</xdr:rowOff>
    </xdr:from>
    <xdr:ext cx="465455" cy="259080"/>
    <xdr:sp macro="" textlink="">
      <xdr:nvSpPr>
        <xdr:cNvPr id="359" name="n_3mainValue【公営住宅】&#10;一人当たり面積">
          <a:extLst>
            <a:ext uri="{FF2B5EF4-FFF2-40B4-BE49-F238E27FC236}">
              <a16:creationId xmlns:a16="http://schemas.microsoft.com/office/drawing/2014/main" id="{C30DD31F-7351-468A-A001-4D6E5142F056}"/>
            </a:ext>
          </a:extLst>
        </xdr:cNvPr>
        <xdr:cNvSpPr txBox="1"/>
      </xdr:nvSpPr>
      <xdr:spPr>
        <a:xfrm>
          <a:off x="7626350" y="13776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7BE2FBC9-9A49-4775-B4D9-5AA5EBED0A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78EC7EFA-1882-4915-9F89-BB628F1CAAB2}"/>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978C60B8-91B0-4930-860A-E163F07661FD}"/>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25695599-5A10-430A-A3A2-943AAE8A7455}"/>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491F7AEB-920B-4321-BF41-DC95BCF75874}"/>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39853C0E-DE4B-4BE2-8BB1-A4F14AAC8088}"/>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A09B0218-61A5-462F-BF6E-249D78499D13}"/>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E980388B-2046-46B2-968A-5DBD829DD862}"/>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68" name="テキスト ボックス 367">
          <a:extLst>
            <a:ext uri="{FF2B5EF4-FFF2-40B4-BE49-F238E27FC236}">
              <a16:creationId xmlns:a16="http://schemas.microsoft.com/office/drawing/2014/main" id="{DEBFC8C2-FB4B-4288-99F5-3C060B4F626D}"/>
            </a:ext>
          </a:extLst>
        </xdr:cNvPr>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83059C7C-C27C-4DDF-99EA-47D5544ABA03}"/>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915" cy="259080"/>
    <xdr:sp macro="" textlink="">
      <xdr:nvSpPr>
        <xdr:cNvPr id="370" name="テキスト ボックス 369">
          <a:extLst>
            <a:ext uri="{FF2B5EF4-FFF2-40B4-BE49-F238E27FC236}">
              <a16:creationId xmlns:a16="http://schemas.microsoft.com/office/drawing/2014/main" id="{03AAEFD1-7831-48FF-9081-862F786EC85C}"/>
            </a:ext>
          </a:extLst>
        </xdr:cNvPr>
        <xdr:cNvSpPr txBox="1"/>
      </xdr:nvSpPr>
      <xdr:spPr>
        <a:xfrm>
          <a:off x="294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a:extLst>
            <a:ext uri="{FF2B5EF4-FFF2-40B4-BE49-F238E27FC236}">
              <a16:creationId xmlns:a16="http://schemas.microsoft.com/office/drawing/2014/main" id="{BBCE60D7-265A-4208-A56D-2E021CD6A2AF}"/>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2915" cy="259080"/>
    <xdr:sp macro="" textlink="">
      <xdr:nvSpPr>
        <xdr:cNvPr id="372" name="テキスト ボックス 371">
          <a:extLst>
            <a:ext uri="{FF2B5EF4-FFF2-40B4-BE49-F238E27FC236}">
              <a16:creationId xmlns:a16="http://schemas.microsoft.com/office/drawing/2014/main" id="{CF3ABC70-31F8-491C-94E5-794B83F56C0F}"/>
            </a:ext>
          </a:extLst>
        </xdr:cNvPr>
        <xdr:cNvSpPr txBox="1"/>
      </xdr:nvSpPr>
      <xdr:spPr>
        <a:xfrm>
          <a:off x="294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a:extLst>
            <a:ext uri="{FF2B5EF4-FFF2-40B4-BE49-F238E27FC236}">
              <a16:creationId xmlns:a16="http://schemas.microsoft.com/office/drawing/2014/main" id="{9C6889D4-C7BB-4AE6-B70B-5F1F563F629D}"/>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4635"/>
    <xdr:sp macro="" textlink="">
      <xdr:nvSpPr>
        <xdr:cNvPr id="374" name="テキスト ボックス 373">
          <a:extLst>
            <a:ext uri="{FF2B5EF4-FFF2-40B4-BE49-F238E27FC236}">
              <a16:creationId xmlns:a16="http://schemas.microsoft.com/office/drawing/2014/main" id="{390315C1-6644-4ECD-8B18-D300483E7CF0}"/>
            </a:ext>
          </a:extLst>
        </xdr:cNvPr>
        <xdr:cNvSpPr txBox="1"/>
      </xdr:nvSpPr>
      <xdr:spPr>
        <a:xfrm>
          <a:off x="358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a:extLst>
            <a:ext uri="{FF2B5EF4-FFF2-40B4-BE49-F238E27FC236}">
              <a16:creationId xmlns:a16="http://schemas.microsoft.com/office/drawing/2014/main" id="{97262D60-BE92-42F7-9E52-37008ACB042B}"/>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76" name="テキスト ボックス 375">
          <a:extLst>
            <a:ext uri="{FF2B5EF4-FFF2-40B4-BE49-F238E27FC236}">
              <a16:creationId xmlns:a16="http://schemas.microsoft.com/office/drawing/2014/main" id="{3D1BC1BA-9BCC-472C-A19E-387B94DE0C87}"/>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a:extLst>
            <a:ext uri="{FF2B5EF4-FFF2-40B4-BE49-F238E27FC236}">
              <a16:creationId xmlns:a16="http://schemas.microsoft.com/office/drawing/2014/main" id="{EF634228-8B01-4DF5-B60D-BCDCFD22ABF9}"/>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78" name="テキスト ボックス 377">
          <a:extLst>
            <a:ext uri="{FF2B5EF4-FFF2-40B4-BE49-F238E27FC236}">
              <a16:creationId xmlns:a16="http://schemas.microsoft.com/office/drawing/2014/main" id="{377DC813-FDA0-47AA-A167-B91FEBBB9C14}"/>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a:extLst>
            <a:ext uri="{FF2B5EF4-FFF2-40B4-BE49-F238E27FC236}">
              <a16:creationId xmlns:a16="http://schemas.microsoft.com/office/drawing/2014/main" id="{473972D8-84D4-4250-BEF2-34C0C74C4301}"/>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4635"/>
    <xdr:sp macro="" textlink="">
      <xdr:nvSpPr>
        <xdr:cNvPr id="380" name="テキスト ボックス 379">
          <a:extLst>
            <a:ext uri="{FF2B5EF4-FFF2-40B4-BE49-F238E27FC236}">
              <a16:creationId xmlns:a16="http://schemas.microsoft.com/office/drawing/2014/main" id="{CFDEDA8B-9F2D-4183-B2F4-7AA6A496C2AF}"/>
            </a:ext>
          </a:extLst>
        </xdr:cNvPr>
        <xdr:cNvSpPr txBox="1"/>
      </xdr:nvSpPr>
      <xdr:spPr>
        <a:xfrm>
          <a:off x="358775" y="1700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0BCBA98D-CA92-4FA8-98CC-B86AE6BC704E}"/>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4645" cy="259080"/>
    <xdr:sp macro="" textlink="">
      <xdr:nvSpPr>
        <xdr:cNvPr id="382" name="テキスト ボックス 381">
          <a:extLst>
            <a:ext uri="{FF2B5EF4-FFF2-40B4-BE49-F238E27FC236}">
              <a16:creationId xmlns:a16="http://schemas.microsoft.com/office/drawing/2014/main" id="{8935B261-9DFF-4B68-85B1-888DE3BBDFBE}"/>
            </a:ext>
          </a:extLst>
        </xdr:cNvPr>
        <xdr:cNvSpPr txBox="1"/>
      </xdr:nvSpPr>
      <xdr:spPr>
        <a:xfrm>
          <a:off x="422910" y="1662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77382866-8B88-40B5-85C7-81B7AE027F75}"/>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143510</xdr:rowOff>
    </xdr:to>
    <xdr:cxnSp macro="">
      <xdr:nvCxnSpPr>
        <xdr:cNvPr id="384" name="直線コネクタ 383">
          <a:extLst>
            <a:ext uri="{FF2B5EF4-FFF2-40B4-BE49-F238E27FC236}">
              <a16:creationId xmlns:a16="http://schemas.microsoft.com/office/drawing/2014/main" id="{1E6CC120-09E1-4BE0-AFA1-1E20B082CACF}"/>
            </a:ext>
          </a:extLst>
        </xdr:cNvPr>
        <xdr:cNvCxnSpPr/>
      </xdr:nvCxnSpPr>
      <xdr:spPr>
        <a:xfrm flipV="1">
          <a:off x="4634865" y="17394555"/>
          <a:ext cx="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146685</xdr:rowOff>
    </xdr:from>
    <xdr:ext cx="405130" cy="254635"/>
    <xdr:sp macro="" textlink="">
      <xdr:nvSpPr>
        <xdr:cNvPr id="385" name="【港湾・漁港】&#10;有形固定資産減価償却率最小値テキスト">
          <a:extLst>
            <a:ext uri="{FF2B5EF4-FFF2-40B4-BE49-F238E27FC236}">
              <a16:creationId xmlns:a16="http://schemas.microsoft.com/office/drawing/2014/main" id="{42A47B6E-3448-4BF9-8BE6-6B85E94FE933}"/>
            </a:ext>
          </a:extLst>
        </xdr:cNvPr>
        <xdr:cNvSpPr txBox="1"/>
      </xdr:nvSpPr>
      <xdr:spPr>
        <a:xfrm>
          <a:off x="4673600" y="186632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143510</xdr:rowOff>
    </xdr:from>
    <xdr:to>
      <xdr:col>24</xdr:col>
      <xdr:colOff>152400</xdr:colOff>
      <xdr:row>108</xdr:row>
      <xdr:rowOff>143510</xdr:rowOff>
    </xdr:to>
    <xdr:cxnSp macro="">
      <xdr:nvCxnSpPr>
        <xdr:cNvPr id="386" name="直線コネクタ 385">
          <a:extLst>
            <a:ext uri="{FF2B5EF4-FFF2-40B4-BE49-F238E27FC236}">
              <a16:creationId xmlns:a16="http://schemas.microsoft.com/office/drawing/2014/main" id="{CBDD4F7E-759E-4503-9DC4-C4DDCADB3659}"/>
            </a:ext>
          </a:extLst>
        </xdr:cNvPr>
        <xdr:cNvCxnSpPr/>
      </xdr:nvCxnSpPr>
      <xdr:spPr>
        <a:xfrm>
          <a:off x="4546600" y="1866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24765</xdr:rowOff>
    </xdr:from>
    <xdr:ext cx="405130" cy="259080"/>
    <xdr:sp macro="" textlink="">
      <xdr:nvSpPr>
        <xdr:cNvPr id="387" name="【港湾・漁港】&#10;有形固定資産減価償却率最大値テキスト">
          <a:extLst>
            <a:ext uri="{FF2B5EF4-FFF2-40B4-BE49-F238E27FC236}">
              <a16:creationId xmlns:a16="http://schemas.microsoft.com/office/drawing/2014/main" id="{DE042919-C78A-49BB-BB7A-77EC3B2AAC2E}"/>
            </a:ext>
          </a:extLst>
        </xdr:cNvPr>
        <xdr:cNvSpPr txBox="1"/>
      </xdr:nvSpPr>
      <xdr:spPr>
        <a:xfrm>
          <a:off x="4673600" y="17169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388" name="直線コネクタ 387">
          <a:extLst>
            <a:ext uri="{FF2B5EF4-FFF2-40B4-BE49-F238E27FC236}">
              <a16:creationId xmlns:a16="http://schemas.microsoft.com/office/drawing/2014/main" id="{39C8046E-E7C3-4C21-9F00-16AC65939B79}"/>
            </a:ext>
          </a:extLst>
        </xdr:cNvPr>
        <xdr:cNvCxnSpPr/>
      </xdr:nvCxnSpPr>
      <xdr:spPr>
        <a:xfrm>
          <a:off x="4546600" y="1739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13335</xdr:rowOff>
    </xdr:from>
    <xdr:ext cx="405130" cy="259080"/>
    <xdr:sp macro="" textlink="">
      <xdr:nvSpPr>
        <xdr:cNvPr id="389" name="【港湾・漁港】&#10;有形固定資産減価償却率平均値テキスト">
          <a:extLst>
            <a:ext uri="{FF2B5EF4-FFF2-40B4-BE49-F238E27FC236}">
              <a16:creationId xmlns:a16="http://schemas.microsoft.com/office/drawing/2014/main" id="{4A3E1650-ED22-42DE-B38D-C44C9BA79976}"/>
            </a:ext>
          </a:extLst>
        </xdr:cNvPr>
        <xdr:cNvSpPr txBox="1"/>
      </xdr:nvSpPr>
      <xdr:spPr>
        <a:xfrm>
          <a:off x="4673600" y="17844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390" name="フローチャート: 判断 389">
          <a:extLst>
            <a:ext uri="{FF2B5EF4-FFF2-40B4-BE49-F238E27FC236}">
              <a16:creationId xmlns:a16="http://schemas.microsoft.com/office/drawing/2014/main" id="{EEE2ACF8-774D-4755-B1C9-2253F3823AB1}"/>
            </a:ext>
          </a:extLst>
        </xdr:cNvPr>
        <xdr:cNvSpPr/>
      </xdr:nvSpPr>
      <xdr:spPr>
        <a:xfrm>
          <a:off x="4584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91" name="フローチャート: 判断 390">
          <a:extLst>
            <a:ext uri="{FF2B5EF4-FFF2-40B4-BE49-F238E27FC236}">
              <a16:creationId xmlns:a16="http://schemas.microsoft.com/office/drawing/2014/main" id="{97080CD9-3BF6-4B23-BDD8-FB31399C7787}"/>
            </a:ext>
          </a:extLst>
        </xdr:cNvPr>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392" name="フローチャート: 判断 391">
          <a:extLst>
            <a:ext uri="{FF2B5EF4-FFF2-40B4-BE49-F238E27FC236}">
              <a16:creationId xmlns:a16="http://schemas.microsoft.com/office/drawing/2014/main" id="{078BEC4D-E9FF-4179-881F-DC37C26145A6}"/>
            </a:ext>
          </a:extLst>
        </xdr:cNvPr>
        <xdr:cNvSpPr/>
      </xdr:nvSpPr>
      <xdr:spPr>
        <a:xfrm>
          <a:off x="2857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114935</xdr:rowOff>
    </xdr:from>
    <xdr:to>
      <xdr:col>10</xdr:col>
      <xdr:colOff>165100</xdr:colOff>
      <xdr:row>104</xdr:row>
      <xdr:rowOff>45085</xdr:rowOff>
    </xdr:to>
    <xdr:sp macro="" textlink="">
      <xdr:nvSpPr>
        <xdr:cNvPr id="393" name="フローチャート: 判断 392">
          <a:extLst>
            <a:ext uri="{FF2B5EF4-FFF2-40B4-BE49-F238E27FC236}">
              <a16:creationId xmlns:a16="http://schemas.microsoft.com/office/drawing/2014/main" id="{35527C10-A07A-43F7-AA7A-EED0A36CDA87}"/>
            </a:ext>
          </a:extLst>
        </xdr:cNvPr>
        <xdr:cNvSpPr/>
      </xdr:nvSpPr>
      <xdr:spPr>
        <a:xfrm>
          <a:off x="196850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94" name="フローチャート: 判断 393">
          <a:extLst>
            <a:ext uri="{FF2B5EF4-FFF2-40B4-BE49-F238E27FC236}">
              <a16:creationId xmlns:a16="http://schemas.microsoft.com/office/drawing/2014/main" id="{983B7DDF-E808-47B3-8E5A-CDEDB5206B40}"/>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5" name="テキスト ボックス 394">
          <a:extLst>
            <a:ext uri="{FF2B5EF4-FFF2-40B4-BE49-F238E27FC236}">
              <a16:creationId xmlns:a16="http://schemas.microsoft.com/office/drawing/2014/main" id="{EC61F5F6-157D-4F59-9F6C-A5DDAD991471}"/>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6" name="テキスト ボックス 395">
          <a:extLst>
            <a:ext uri="{FF2B5EF4-FFF2-40B4-BE49-F238E27FC236}">
              <a16:creationId xmlns:a16="http://schemas.microsoft.com/office/drawing/2014/main" id="{FC1EC258-3D31-4BBB-AB37-0812E1213136}"/>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7" name="テキスト ボックス 396">
          <a:extLst>
            <a:ext uri="{FF2B5EF4-FFF2-40B4-BE49-F238E27FC236}">
              <a16:creationId xmlns:a16="http://schemas.microsoft.com/office/drawing/2014/main" id="{B671750C-096D-451D-A12D-A8FAC0864F38}"/>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8" name="テキスト ボックス 397">
          <a:extLst>
            <a:ext uri="{FF2B5EF4-FFF2-40B4-BE49-F238E27FC236}">
              <a16:creationId xmlns:a16="http://schemas.microsoft.com/office/drawing/2014/main" id="{3FC88CB6-FEA3-4063-B780-A4DDEE53A98A}"/>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9" name="テキスト ボックス 398">
          <a:extLst>
            <a:ext uri="{FF2B5EF4-FFF2-40B4-BE49-F238E27FC236}">
              <a16:creationId xmlns:a16="http://schemas.microsoft.com/office/drawing/2014/main" id="{D7F8B55C-9B0C-4883-A04F-BD954E13ECDF}"/>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147320</xdr:rowOff>
    </xdr:from>
    <xdr:to>
      <xdr:col>24</xdr:col>
      <xdr:colOff>114300</xdr:colOff>
      <xdr:row>104</xdr:row>
      <xdr:rowOff>77470</xdr:rowOff>
    </xdr:to>
    <xdr:sp macro="" textlink="">
      <xdr:nvSpPr>
        <xdr:cNvPr id="400" name="楕円 399">
          <a:extLst>
            <a:ext uri="{FF2B5EF4-FFF2-40B4-BE49-F238E27FC236}">
              <a16:creationId xmlns:a16="http://schemas.microsoft.com/office/drawing/2014/main" id="{FF17BF9E-56F6-487A-B394-BB2408BAC5E9}"/>
            </a:ext>
          </a:extLst>
        </xdr:cNvPr>
        <xdr:cNvSpPr/>
      </xdr:nvSpPr>
      <xdr:spPr>
        <a:xfrm>
          <a:off x="4584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170180</xdr:rowOff>
    </xdr:from>
    <xdr:ext cx="405130" cy="259080"/>
    <xdr:sp macro="" textlink="">
      <xdr:nvSpPr>
        <xdr:cNvPr id="401" name="【港湾・漁港】&#10;有形固定資産減価償却率該当値テキスト">
          <a:extLst>
            <a:ext uri="{FF2B5EF4-FFF2-40B4-BE49-F238E27FC236}">
              <a16:creationId xmlns:a16="http://schemas.microsoft.com/office/drawing/2014/main" id="{79487A82-23B9-4692-95C5-BFCB13BD4D23}"/>
            </a:ext>
          </a:extLst>
        </xdr:cNvPr>
        <xdr:cNvSpPr txBox="1"/>
      </xdr:nvSpPr>
      <xdr:spPr>
        <a:xfrm>
          <a:off x="4673600" y="17658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109220</xdr:rowOff>
    </xdr:from>
    <xdr:to>
      <xdr:col>20</xdr:col>
      <xdr:colOff>38100</xdr:colOff>
      <xdr:row>104</xdr:row>
      <xdr:rowOff>39370</xdr:rowOff>
    </xdr:to>
    <xdr:sp macro="" textlink="">
      <xdr:nvSpPr>
        <xdr:cNvPr id="402" name="楕円 401">
          <a:extLst>
            <a:ext uri="{FF2B5EF4-FFF2-40B4-BE49-F238E27FC236}">
              <a16:creationId xmlns:a16="http://schemas.microsoft.com/office/drawing/2014/main" id="{90BA5602-98D4-414D-B92D-87160C4D6FB7}"/>
            </a:ext>
          </a:extLst>
        </xdr:cNvPr>
        <xdr:cNvSpPr/>
      </xdr:nvSpPr>
      <xdr:spPr>
        <a:xfrm>
          <a:off x="3746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160020</xdr:rowOff>
    </xdr:from>
    <xdr:to>
      <xdr:col>24</xdr:col>
      <xdr:colOff>63500</xdr:colOff>
      <xdr:row>104</xdr:row>
      <xdr:rowOff>26670</xdr:rowOff>
    </xdr:to>
    <xdr:cxnSp macro="">
      <xdr:nvCxnSpPr>
        <xdr:cNvPr id="403" name="直線コネクタ 402">
          <a:extLst>
            <a:ext uri="{FF2B5EF4-FFF2-40B4-BE49-F238E27FC236}">
              <a16:creationId xmlns:a16="http://schemas.microsoft.com/office/drawing/2014/main" id="{CB36C1FF-4DA0-4BE7-866F-8332ED1A0782}"/>
            </a:ext>
          </a:extLst>
        </xdr:cNvPr>
        <xdr:cNvCxnSpPr/>
      </xdr:nvCxnSpPr>
      <xdr:spPr>
        <a:xfrm>
          <a:off x="3797300" y="178193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404" name="楕円 403">
          <a:extLst>
            <a:ext uri="{FF2B5EF4-FFF2-40B4-BE49-F238E27FC236}">
              <a16:creationId xmlns:a16="http://schemas.microsoft.com/office/drawing/2014/main" id="{B771C150-A5E2-4B85-9E69-DB2D3DFAE588}"/>
            </a:ext>
          </a:extLst>
        </xdr:cNvPr>
        <xdr:cNvSpPr/>
      </xdr:nvSpPr>
      <xdr:spPr>
        <a:xfrm>
          <a:off x="285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160020</xdr:rowOff>
    </xdr:to>
    <xdr:cxnSp macro="">
      <xdr:nvCxnSpPr>
        <xdr:cNvPr id="405" name="直線コネクタ 404">
          <a:extLst>
            <a:ext uri="{FF2B5EF4-FFF2-40B4-BE49-F238E27FC236}">
              <a16:creationId xmlns:a16="http://schemas.microsoft.com/office/drawing/2014/main" id="{CAE95F85-5968-4912-8519-D2E4446E2C05}"/>
            </a:ext>
          </a:extLst>
        </xdr:cNvPr>
        <xdr:cNvCxnSpPr/>
      </xdr:nvCxnSpPr>
      <xdr:spPr>
        <a:xfrm>
          <a:off x="2908300" y="1772412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406" name="楕円 405">
          <a:extLst>
            <a:ext uri="{FF2B5EF4-FFF2-40B4-BE49-F238E27FC236}">
              <a16:creationId xmlns:a16="http://schemas.microsoft.com/office/drawing/2014/main" id="{3817FEDB-73FA-41D7-BE31-55652321656F}"/>
            </a:ext>
          </a:extLst>
        </xdr:cNvPr>
        <xdr:cNvSpPr/>
      </xdr:nvSpPr>
      <xdr:spPr>
        <a:xfrm>
          <a:off x="1968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36195</xdr:rowOff>
    </xdr:from>
    <xdr:to>
      <xdr:col>15</xdr:col>
      <xdr:colOff>50800</xdr:colOff>
      <xdr:row>103</xdr:row>
      <xdr:rowOff>64770</xdr:rowOff>
    </xdr:to>
    <xdr:cxnSp macro="">
      <xdr:nvCxnSpPr>
        <xdr:cNvPr id="407" name="直線コネクタ 406">
          <a:extLst>
            <a:ext uri="{FF2B5EF4-FFF2-40B4-BE49-F238E27FC236}">
              <a16:creationId xmlns:a16="http://schemas.microsoft.com/office/drawing/2014/main" id="{FB10EC49-3408-4312-A9EC-B179251DA60D}"/>
            </a:ext>
          </a:extLst>
        </xdr:cNvPr>
        <xdr:cNvCxnSpPr/>
      </xdr:nvCxnSpPr>
      <xdr:spPr>
        <a:xfrm>
          <a:off x="2019300" y="176955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99060</xdr:rowOff>
    </xdr:from>
    <xdr:ext cx="405130" cy="254635"/>
    <xdr:sp macro="" textlink="">
      <xdr:nvSpPr>
        <xdr:cNvPr id="408" name="n_1aveValue【港湾・漁港】&#10;有形固定資産減価償却率">
          <a:extLst>
            <a:ext uri="{FF2B5EF4-FFF2-40B4-BE49-F238E27FC236}">
              <a16:creationId xmlns:a16="http://schemas.microsoft.com/office/drawing/2014/main" id="{7F9F04C1-8651-406D-856E-D5ADDE39FE6E}"/>
            </a:ext>
          </a:extLst>
        </xdr:cNvPr>
        <xdr:cNvSpPr txBox="1"/>
      </xdr:nvSpPr>
      <xdr:spPr>
        <a:xfrm>
          <a:off x="3582035" y="179298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100965</xdr:rowOff>
    </xdr:from>
    <xdr:ext cx="400685" cy="254635"/>
    <xdr:sp macro="" textlink="">
      <xdr:nvSpPr>
        <xdr:cNvPr id="409" name="n_2aveValue【港湾・漁港】&#10;有形固定資産減価償却率">
          <a:extLst>
            <a:ext uri="{FF2B5EF4-FFF2-40B4-BE49-F238E27FC236}">
              <a16:creationId xmlns:a16="http://schemas.microsoft.com/office/drawing/2014/main" id="{D3D7C9A6-0D61-43AE-944E-297A1C300DD1}"/>
            </a:ext>
          </a:extLst>
        </xdr:cNvPr>
        <xdr:cNvSpPr txBox="1"/>
      </xdr:nvSpPr>
      <xdr:spPr>
        <a:xfrm>
          <a:off x="2705735" y="179317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36195</xdr:rowOff>
    </xdr:from>
    <xdr:ext cx="400685" cy="259080"/>
    <xdr:sp macro="" textlink="">
      <xdr:nvSpPr>
        <xdr:cNvPr id="410" name="n_3aveValue【港湾・漁港】&#10;有形固定資産減価償却率">
          <a:extLst>
            <a:ext uri="{FF2B5EF4-FFF2-40B4-BE49-F238E27FC236}">
              <a16:creationId xmlns:a16="http://schemas.microsoft.com/office/drawing/2014/main" id="{20E33EEA-0387-47C3-88D1-B750AD0E86D9}"/>
            </a:ext>
          </a:extLst>
        </xdr:cNvPr>
        <xdr:cNvSpPr txBox="1"/>
      </xdr:nvSpPr>
      <xdr:spPr>
        <a:xfrm>
          <a:off x="1816735" y="178669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31115</xdr:rowOff>
    </xdr:from>
    <xdr:ext cx="400685" cy="254635"/>
    <xdr:sp macro="" textlink="">
      <xdr:nvSpPr>
        <xdr:cNvPr id="411" name="n_4aveValue【港湾・漁港】&#10;有形固定資産減価償却率">
          <a:extLst>
            <a:ext uri="{FF2B5EF4-FFF2-40B4-BE49-F238E27FC236}">
              <a16:creationId xmlns:a16="http://schemas.microsoft.com/office/drawing/2014/main" id="{25149F7E-E16C-40CD-A121-53AA4421B32D}"/>
            </a:ext>
          </a:extLst>
        </xdr:cNvPr>
        <xdr:cNvSpPr txBox="1"/>
      </xdr:nvSpPr>
      <xdr:spPr>
        <a:xfrm>
          <a:off x="927735" y="175190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55880</xdr:rowOff>
    </xdr:from>
    <xdr:ext cx="405130" cy="259080"/>
    <xdr:sp macro="" textlink="">
      <xdr:nvSpPr>
        <xdr:cNvPr id="412" name="n_1mainValue【港湾・漁港】&#10;有形固定資産減価償却率">
          <a:extLst>
            <a:ext uri="{FF2B5EF4-FFF2-40B4-BE49-F238E27FC236}">
              <a16:creationId xmlns:a16="http://schemas.microsoft.com/office/drawing/2014/main" id="{06925D20-B452-411C-9EC8-CDD2E833AAA0}"/>
            </a:ext>
          </a:extLst>
        </xdr:cNvPr>
        <xdr:cNvSpPr txBox="1"/>
      </xdr:nvSpPr>
      <xdr:spPr>
        <a:xfrm>
          <a:off x="3582035" y="17543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132080</xdr:rowOff>
    </xdr:from>
    <xdr:ext cx="400685" cy="254635"/>
    <xdr:sp macro="" textlink="">
      <xdr:nvSpPr>
        <xdr:cNvPr id="413" name="n_2mainValue【港湾・漁港】&#10;有形固定資産減価償却率">
          <a:extLst>
            <a:ext uri="{FF2B5EF4-FFF2-40B4-BE49-F238E27FC236}">
              <a16:creationId xmlns:a16="http://schemas.microsoft.com/office/drawing/2014/main" id="{16510774-0B67-45F9-B892-53E618D092D5}"/>
            </a:ext>
          </a:extLst>
        </xdr:cNvPr>
        <xdr:cNvSpPr txBox="1"/>
      </xdr:nvSpPr>
      <xdr:spPr>
        <a:xfrm>
          <a:off x="2705735" y="174485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103505</xdr:rowOff>
    </xdr:from>
    <xdr:ext cx="400685" cy="259080"/>
    <xdr:sp macro="" textlink="">
      <xdr:nvSpPr>
        <xdr:cNvPr id="414" name="n_3mainValue【港湾・漁港】&#10;有形固定資産減価償却率">
          <a:extLst>
            <a:ext uri="{FF2B5EF4-FFF2-40B4-BE49-F238E27FC236}">
              <a16:creationId xmlns:a16="http://schemas.microsoft.com/office/drawing/2014/main" id="{55897614-BF7E-407D-905A-F3FF48FDFBD2}"/>
            </a:ext>
          </a:extLst>
        </xdr:cNvPr>
        <xdr:cNvSpPr txBox="1"/>
      </xdr:nvSpPr>
      <xdr:spPr>
        <a:xfrm>
          <a:off x="1816735" y="174199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39D50CDE-DE00-44D5-B907-BC1FB727D4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6F48FFE6-370B-4BE4-8868-43E41D873487}"/>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CB670770-BC61-42E9-9B90-4CDC6BE67DCA}"/>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4DC763D7-C1EC-4B40-8B77-82A2EDE45122}"/>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A7FEC9DA-F932-443A-A0AE-1DF4A698EC9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CD2C2952-4F65-4DE0-BE00-1AFE00192317}"/>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109E6F40-277E-4666-84B3-FD408C828D69}"/>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78A1F813-C3FE-4A7B-A164-0647CB848F8E}"/>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23" name="テキスト ボックス 422">
          <a:extLst>
            <a:ext uri="{FF2B5EF4-FFF2-40B4-BE49-F238E27FC236}">
              <a16:creationId xmlns:a16="http://schemas.microsoft.com/office/drawing/2014/main" id="{CA4475EB-DEB9-4C07-AB57-19CDA9C652A5}"/>
            </a:ext>
          </a:extLst>
        </xdr:cNvPr>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6048BF05-7A39-4E29-B8CD-82E253A0A84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6A85F7D4-7127-464D-A930-D06FF0D9EF08}"/>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10160</xdr:rowOff>
    </xdr:from>
    <xdr:ext cx="244475" cy="259080"/>
    <xdr:sp macro="" textlink="">
      <xdr:nvSpPr>
        <xdr:cNvPr id="426" name="テキスト ボックス 425">
          <a:extLst>
            <a:ext uri="{FF2B5EF4-FFF2-40B4-BE49-F238E27FC236}">
              <a16:creationId xmlns:a16="http://schemas.microsoft.com/office/drawing/2014/main" id="{758C2F19-04D3-4B36-A661-10EA674C0879}"/>
            </a:ext>
          </a:extLst>
        </xdr:cNvPr>
        <xdr:cNvSpPr txBox="1"/>
      </xdr:nvSpPr>
      <xdr:spPr>
        <a:xfrm>
          <a:off x="6355080" y="1852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5F858768-DB30-4A49-B190-1D73D1B228A5}"/>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105</xdr:row>
      <xdr:rowOff>143510</xdr:rowOff>
    </xdr:from>
    <xdr:ext cx="591185" cy="254635"/>
    <xdr:sp macro="" textlink="">
      <xdr:nvSpPr>
        <xdr:cNvPr id="428" name="テキスト ボックス 427">
          <a:extLst>
            <a:ext uri="{FF2B5EF4-FFF2-40B4-BE49-F238E27FC236}">
              <a16:creationId xmlns:a16="http://schemas.microsoft.com/office/drawing/2014/main" id="{8FA0C6DB-21A8-4CB2-83E3-2C25A06CFB3F}"/>
            </a:ext>
          </a:extLst>
        </xdr:cNvPr>
        <xdr:cNvSpPr txBox="1"/>
      </xdr:nvSpPr>
      <xdr:spPr>
        <a:xfrm>
          <a:off x="6008370" y="1814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10002125-7711-4FCE-8E09-23B61E66202D}"/>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103</xdr:row>
      <xdr:rowOff>105410</xdr:rowOff>
    </xdr:from>
    <xdr:ext cx="591185" cy="259080"/>
    <xdr:sp macro="" textlink="">
      <xdr:nvSpPr>
        <xdr:cNvPr id="430" name="テキスト ボックス 429">
          <a:extLst>
            <a:ext uri="{FF2B5EF4-FFF2-40B4-BE49-F238E27FC236}">
              <a16:creationId xmlns:a16="http://schemas.microsoft.com/office/drawing/2014/main" id="{CF76E43C-575C-465C-B867-FA9F2549531B}"/>
            </a:ext>
          </a:extLst>
        </xdr:cNvPr>
        <xdr:cNvSpPr txBox="1"/>
      </xdr:nvSpPr>
      <xdr:spPr>
        <a:xfrm>
          <a:off x="6008370" y="177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5FED94CB-6567-4B47-992D-011C5C3A2778}"/>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101</xdr:row>
      <xdr:rowOff>67310</xdr:rowOff>
    </xdr:from>
    <xdr:ext cx="591185" cy="259080"/>
    <xdr:sp macro="" textlink="">
      <xdr:nvSpPr>
        <xdr:cNvPr id="432" name="テキスト ボックス 431">
          <a:extLst>
            <a:ext uri="{FF2B5EF4-FFF2-40B4-BE49-F238E27FC236}">
              <a16:creationId xmlns:a16="http://schemas.microsoft.com/office/drawing/2014/main" id="{53F1EA8D-6868-4F9B-9E79-8CDCA902762D}"/>
            </a:ext>
          </a:extLst>
        </xdr:cNvPr>
        <xdr:cNvSpPr txBox="1"/>
      </xdr:nvSpPr>
      <xdr:spPr>
        <a:xfrm>
          <a:off x="6008370" y="1738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9D636443-9927-4ADE-828C-713DDB1BEF88}"/>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99</xdr:row>
      <xdr:rowOff>29210</xdr:rowOff>
    </xdr:from>
    <xdr:ext cx="591185" cy="254635"/>
    <xdr:sp macro="" textlink="">
      <xdr:nvSpPr>
        <xdr:cNvPr id="434" name="テキスト ボックス 433">
          <a:extLst>
            <a:ext uri="{FF2B5EF4-FFF2-40B4-BE49-F238E27FC236}">
              <a16:creationId xmlns:a16="http://schemas.microsoft.com/office/drawing/2014/main" id="{E7AAC533-E200-444D-A852-6A3A61FFE8DD}"/>
            </a:ext>
          </a:extLst>
        </xdr:cNvPr>
        <xdr:cNvSpPr txBox="1"/>
      </xdr:nvSpPr>
      <xdr:spPr>
        <a:xfrm>
          <a:off x="6008370" y="1700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4B0B81F6-8D6E-4501-A733-7BB0307668E1}"/>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162560</xdr:rowOff>
    </xdr:from>
    <xdr:ext cx="591185" cy="259080"/>
    <xdr:sp macro="" textlink="">
      <xdr:nvSpPr>
        <xdr:cNvPr id="436" name="テキスト ボックス 435">
          <a:extLst>
            <a:ext uri="{FF2B5EF4-FFF2-40B4-BE49-F238E27FC236}">
              <a16:creationId xmlns:a16="http://schemas.microsoft.com/office/drawing/2014/main" id="{1AD82BE8-1D71-4D26-AF0F-F81962072042}"/>
            </a:ext>
          </a:extLst>
        </xdr:cNvPr>
        <xdr:cNvSpPr txBox="1"/>
      </xdr:nvSpPr>
      <xdr:spPr>
        <a:xfrm>
          <a:off x="6008370" y="1662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a:extLst>
            <a:ext uri="{FF2B5EF4-FFF2-40B4-BE49-F238E27FC236}">
              <a16:creationId xmlns:a16="http://schemas.microsoft.com/office/drawing/2014/main" id="{957E608A-1C31-4C33-B608-2AF2E534A6EB}"/>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35560</xdr:rowOff>
    </xdr:from>
    <xdr:to>
      <xdr:col>54</xdr:col>
      <xdr:colOff>189865</xdr:colOff>
      <xdr:row>108</xdr:row>
      <xdr:rowOff>128270</xdr:rowOff>
    </xdr:to>
    <xdr:cxnSp macro="">
      <xdr:nvCxnSpPr>
        <xdr:cNvPr id="438" name="直線コネクタ 437">
          <a:extLst>
            <a:ext uri="{FF2B5EF4-FFF2-40B4-BE49-F238E27FC236}">
              <a16:creationId xmlns:a16="http://schemas.microsoft.com/office/drawing/2014/main" id="{7B4E6601-D74F-42F2-AD46-4DD49745CEAF}"/>
            </a:ext>
          </a:extLst>
        </xdr:cNvPr>
        <xdr:cNvCxnSpPr/>
      </xdr:nvCxnSpPr>
      <xdr:spPr>
        <a:xfrm flipV="1">
          <a:off x="10476865" y="1718056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132080</xdr:rowOff>
    </xdr:from>
    <xdr:ext cx="469900" cy="254635"/>
    <xdr:sp macro="" textlink="">
      <xdr:nvSpPr>
        <xdr:cNvPr id="439" name="【港湾・漁港】&#10;一人当たり有形固定資産（償却資産）額最小値テキスト">
          <a:extLst>
            <a:ext uri="{FF2B5EF4-FFF2-40B4-BE49-F238E27FC236}">
              <a16:creationId xmlns:a16="http://schemas.microsoft.com/office/drawing/2014/main" id="{159B60DF-21C5-451E-B1DC-6984464D8E70}"/>
            </a:ext>
          </a:extLst>
        </xdr:cNvPr>
        <xdr:cNvSpPr txBox="1"/>
      </xdr:nvSpPr>
      <xdr:spPr>
        <a:xfrm>
          <a:off x="10515600" y="186486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6,364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128270</xdr:rowOff>
    </xdr:from>
    <xdr:to>
      <xdr:col>55</xdr:col>
      <xdr:colOff>88900</xdr:colOff>
      <xdr:row>108</xdr:row>
      <xdr:rowOff>128270</xdr:rowOff>
    </xdr:to>
    <xdr:cxnSp macro="">
      <xdr:nvCxnSpPr>
        <xdr:cNvPr id="440" name="直線コネクタ 439">
          <a:extLst>
            <a:ext uri="{FF2B5EF4-FFF2-40B4-BE49-F238E27FC236}">
              <a16:creationId xmlns:a16="http://schemas.microsoft.com/office/drawing/2014/main" id="{286B0366-7413-4447-812F-EE054B9A70A8}"/>
            </a:ext>
          </a:extLst>
        </xdr:cNvPr>
        <xdr:cNvCxnSpPr/>
      </xdr:nvCxnSpPr>
      <xdr:spPr>
        <a:xfrm>
          <a:off x="10388600" y="1864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153670</xdr:rowOff>
    </xdr:from>
    <xdr:ext cx="598805" cy="259080"/>
    <xdr:sp macro="" textlink="">
      <xdr:nvSpPr>
        <xdr:cNvPr id="441" name="【港湾・漁港】&#10;一人当たり有形固定資産（償却資産）額最大値テキスト">
          <a:extLst>
            <a:ext uri="{FF2B5EF4-FFF2-40B4-BE49-F238E27FC236}">
              <a16:creationId xmlns:a16="http://schemas.microsoft.com/office/drawing/2014/main" id="{8D78C8CB-725E-48F7-AB2E-4220BD6C9ED5}"/>
            </a:ext>
          </a:extLst>
        </xdr:cNvPr>
        <xdr:cNvSpPr txBox="1"/>
      </xdr:nvSpPr>
      <xdr:spPr>
        <a:xfrm>
          <a:off x="10515600" y="16955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390,656</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35560</xdr:rowOff>
    </xdr:from>
    <xdr:to>
      <xdr:col>55</xdr:col>
      <xdr:colOff>88900</xdr:colOff>
      <xdr:row>100</xdr:row>
      <xdr:rowOff>35560</xdr:rowOff>
    </xdr:to>
    <xdr:cxnSp macro="">
      <xdr:nvCxnSpPr>
        <xdr:cNvPr id="442" name="直線コネクタ 441">
          <a:extLst>
            <a:ext uri="{FF2B5EF4-FFF2-40B4-BE49-F238E27FC236}">
              <a16:creationId xmlns:a16="http://schemas.microsoft.com/office/drawing/2014/main" id="{2DD5E2EB-8C17-4199-8372-1BB93262B7FA}"/>
            </a:ext>
          </a:extLst>
        </xdr:cNvPr>
        <xdr:cNvCxnSpPr/>
      </xdr:nvCxnSpPr>
      <xdr:spPr>
        <a:xfrm>
          <a:off x="10388600" y="1718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139065</xdr:rowOff>
    </xdr:from>
    <xdr:ext cx="534670" cy="259080"/>
    <xdr:sp macro="" textlink="">
      <xdr:nvSpPr>
        <xdr:cNvPr id="443" name="【港湾・漁港】&#10;一人当たり有形固定資産（償却資産）額平均値テキスト">
          <a:extLst>
            <a:ext uri="{FF2B5EF4-FFF2-40B4-BE49-F238E27FC236}">
              <a16:creationId xmlns:a16="http://schemas.microsoft.com/office/drawing/2014/main" id="{D791BCF6-4EA4-4C54-8F23-18D829144BDC}"/>
            </a:ext>
          </a:extLst>
        </xdr:cNvPr>
        <xdr:cNvSpPr txBox="1"/>
      </xdr:nvSpPr>
      <xdr:spPr>
        <a:xfrm>
          <a:off x="10515600" y="181413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86,159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116205</xdr:rowOff>
    </xdr:from>
    <xdr:to>
      <xdr:col>55</xdr:col>
      <xdr:colOff>50800</xdr:colOff>
      <xdr:row>107</xdr:row>
      <xdr:rowOff>46355</xdr:rowOff>
    </xdr:to>
    <xdr:sp macro="" textlink="">
      <xdr:nvSpPr>
        <xdr:cNvPr id="444" name="フローチャート: 判断 443">
          <a:extLst>
            <a:ext uri="{FF2B5EF4-FFF2-40B4-BE49-F238E27FC236}">
              <a16:creationId xmlns:a16="http://schemas.microsoft.com/office/drawing/2014/main" id="{34C17D8F-AC93-42F8-A73E-F79C4334DDCB}"/>
            </a:ext>
          </a:extLst>
        </xdr:cNvPr>
        <xdr:cNvSpPr/>
      </xdr:nvSpPr>
      <xdr:spPr>
        <a:xfrm>
          <a:off x="10426700" y="1828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36830</xdr:rowOff>
    </xdr:from>
    <xdr:to>
      <xdr:col>50</xdr:col>
      <xdr:colOff>165100</xdr:colOff>
      <xdr:row>106</xdr:row>
      <xdr:rowOff>138430</xdr:rowOff>
    </xdr:to>
    <xdr:sp macro="" textlink="">
      <xdr:nvSpPr>
        <xdr:cNvPr id="445" name="フローチャート: 判断 444">
          <a:extLst>
            <a:ext uri="{FF2B5EF4-FFF2-40B4-BE49-F238E27FC236}">
              <a16:creationId xmlns:a16="http://schemas.microsoft.com/office/drawing/2014/main" id="{BCB4FDA6-FEF9-4C9D-9F43-3B3EE5FBADA7}"/>
            </a:ext>
          </a:extLst>
        </xdr:cNvPr>
        <xdr:cNvSpPr/>
      </xdr:nvSpPr>
      <xdr:spPr>
        <a:xfrm>
          <a:off x="958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128905</xdr:rowOff>
    </xdr:from>
    <xdr:to>
      <xdr:col>46</xdr:col>
      <xdr:colOff>38100</xdr:colOff>
      <xdr:row>107</xdr:row>
      <xdr:rowOff>59055</xdr:rowOff>
    </xdr:to>
    <xdr:sp macro="" textlink="">
      <xdr:nvSpPr>
        <xdr:cNvPr id="446" name="フローチャート: 判断 445">
          <a:extLst>
            <a:ext uri="{FF2B5EF4-FFF2-40B4-BE49-F238E27FC236}">
              <a16:creationId xmlns:a16="http://schemas.microsoft.com/office/drawing/2014/main" id="{A641DC81-FE5B-42C2-8557-1D2BE77E565E}"/>
            </a:ext>
          </a:extLst>
        </xdr:cNvPr>
        <xdr:cNvSpPr/>
      </xdr:nvSpPr>
      <xdr:spPr>
        <a:xfrm>
          <a:off x="8699500" y="1830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86360</xdr:rowOff>
    </xdr:from>
    <xdr:to>
      <xdr:col>41</xdr:col>
      <xdr:colOff>101600</xdr:colOff>
      <xdr:row>107</xdr:row>
      <xdr:rowOff>15875</xdr:rowOff>
    </xdr:to>
    <xdr:sp macro="" textlink="">
      <xdr:nvSpPr>
        <xdr:cNvPr id="447" name="フローチャート: 判断 446">
          <a:extLst>
            <a:ext uri="{FF2B5EF4-FFF2-40B4-BE49-F238E27FC236}">
              <a16:creationId xmlns:a16="http://schemas.microsoft.com/office/drawing/2014/main" id="{F159557F-B9FB-4057-8E8F-B7A4252101BE}"/>
            </a:ext>
          </a:extLst>
        </xdr:cNvPr>
        <xdr:cNvSpPr/>
      </xdr:nvSpPr>
      <xdr:spPr>
        <a:xfrm>
          <a:off x="7810500" y="1826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100965</xdr:rowOff>
    </xdr:from>
    <xdr:to>
      <xdr:col>36</xdr:col>
      <xdr:colOff>165100</xdr:colOff>
      <xdr:row>105</xdr:row>
      <xdr:rowOff>31115</xdr:rowOff>
    </xdr:to>
    <xdr:sp macro="" textlink="">
      <xdr:nvSpPr>
        <xdr:cNvPr id="448" name="フローチャート: 判断 447">
          <a:extLst>
            <a:ext uri="{FF2B5EF4-FFF2-40B4-BE49-F238E27FC236}">
              <a16:creationId xmlns:a16="http://schemas.microsoft.com/office/drawing/2014/main" id="{C123F48A-41A5-4755-8AEA-7826B4AE68D4}"/>
            </a:ext>
          </a:extLst>
        </xdr:cNvPr>
        <xdr:cNvSpPr/>
      </xdr:nvSpPr>
      <xdr:spPr>
        <a:xfrm>
          <a:off x="6921500" y="17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49" name="テキスト ボックス 448">
          <a:extLst>
            <a:ext uri="{FF2B5EF4-FFF2-40B4-BE49-F238E27FC236}">
              <a16:creationId xmlns:a16="http://schemas.microsoft.com/office/drawing/2014/main" id="{CC7B9871-89E8-4729-B718-736B2F6B0FC3}"/>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0" name="テキスト ボックス 449">
          <a:extLst>
            <a:ext uri="{FF2B5EF4-FFF2-40B4-BE49-F238E27FC236}">
              <a16:creationId xmlns:a16="http://schemas.microsoft.com/office/drawing/2014/main" id="{607E3553-840D-4628-ACFF-3471138F6984}"/>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1" name="テキスト ボックス 450">
          <a:extLst>
            <a:ext uri="{FF2B5EF4-FFF2-40B4-BE49-F238E27FC236}">
              <a16:creationId xmlns:a16="http://schemas.microsoft.com/office/drawing/2014/main" id="{4D38F1B0-91ED-4AF9-9EFC-5FC0D0AC55E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2" name="テキスト ボックス 451">
          <a:extLst>
            <a:ext uri="{FF2B5EF4-FFF2-40B4-BE49-F238E27FC236}">
              <a16:creationId xmlns:a16="http://schemas.microsoft.com/office/drawing/2014/main" id="{5F727C48-C2A2-440A-87A8-2D33A1FCF2C5}"/>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3" name="テキスト ボックス 452">
          <a:extLst>
            <a:ext uri="{FF2B5EF4-FFF2-40B4-BE49-F238E27FC236}">
              <a16:creationId xmlns:a16="http://schemas.microsoft.com/office/drawing/2014/main" id="{2506D9C8-D288-4A39-A7A5-E7AF8FFCD9AE}"/>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148590</xdr:rowOff>
    </xdr:from>
    <xdr:to>
      <xdr:col>55</xdr:col>
      <xdr:colOff>50800</xdr:colOff>
      <xdr:row>108</xdr:row>
      <xdr:rowOff>78740</xdr:rowOff>
    </xdr:to>
    <xdr:sp macro="" textlink="">
      <xdr:nvSpPr>
        <xdr:cNvPr id="454" name="楕円 453">
          <a:extLst>
            <a:ext uri="{FF2B5EF4-FFF2-40B4-BE49-F238E27FC236}">
              <a16:creationId xmlns:a16="http://schemas.microsoft.com/office/drawing/2014/main" id="{385C0C97-1AE1-4CFA-9F3A-E1340AA3BEE1}"/>
            </a:ext>
          </a:extLst>
        </xdr:cNvPr>
        <xdr:cNvSpPr/>
      </xdr:nvSpPr>
      <xdr:spPr>
        <a:xfrm>
          <a:off x="10426700" y="184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63500</xdr:rowOff>
    </xdr:from>
    <xdr:ext cx="534670" cy="254635"/>
    <xdr:sp macro="" textlink="">
      <xdr:nvSpPr>
        <xdr:cNvPr id="455" name="【港湾・漁港】&#10;一人当たり有形固定資産（償却資産）額該当値テキスト">
          <a:extLst>
            <a:ext uri="{FF2B5EF4-FFF2-40B4-BE49-F238E27FC236}">
              <a16:creationId xmlns:a16="http://schemas.microsoft.com/office/drawing/2014/main" id="{FDD6EE36-D6EA-48EA-92BF-027610EAD562}"/>
            </a:ext>
          </a:extLst>
        </xdr:cNvPr>
        <xdr:cNvSpPr txBox="1"/>
      </xdr:nvSpPr>
      <xdr:spPr>
        <a:xfrm>
          <a:off x="10515600" y="184086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147955</xdr:rowOff>
    </xdr:from>
    <xdr:to>
      <xdr:col>50</xdr:col>
      <xdr:colOff>165100</xdr:colOff>
      <xdr:row>108</xdr:row>
      <xdr:rowOff>78105</xdr:rowOff>
    </xdr:to>
    <xdr:sp macro="" textlink="">
      <xdr:nvSpPr>
        <xdr:cNvPr id="456" name="楕円 455">
          <a:extLst>
            <a:ext uri="{FF2B5EF4-FFF2-40B4-BE49-F238E27FC236}">
              <a16:creationId xmlns:a16="http://schemas.microsoft.com/office/drawing/2014/main" id="{481E13E8-693E-4898-84E9-65F10F00451B}"/>
            </a:ext>
          </a:extLst>
        </xdr:cNvPr>
        <xdr:cNvSpPr/>
      </xdr:nvSpPr>
      <xdr:spPr>
        <a:xfrm>
          <a:off x="9588500" y="18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27305</xdr:rowOff>
    </xdr:from>
    <xdr:to>
      <xdr:col>55</xdr:col>
      <xdr:colOff>0</xdr:colOff>
      <xdr:row>108</xdr:row>
      <xdr:rowOff>27940</xdr:rowOff>
    </xdr:to>
    <xdr:cxnSp macro="">
      <xdr:nvCxnSpPr>
        <xdr:cNvPr id="457" name="直線コネクタ 456">
          <a:extLst>
            <a:ext uri="{FF2B5EF4-FFF2-40B4-BE49-F238E27FC236}">
              <a16:creationId xmlns:a16="http://schemas.microsoft.com/office/drawing/2014/main" id="{8D37B8D8-D0CA-41B3-95E2-5E16FB7BA13B}"/>
            </a:ext>
          </a:extLst>
        </xdr:cNvPr>
        <xdr:cNvCxnSpPr/>
      </xdr:nvCxnSpPr>
      <xdr:spPr>
        <a:xfrm>
          <a:off x="9639300" y="185439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154940</xdr:rowOff>
    </xdr:from>
    <xdr:to>
      <xdr:col>46</xdr:col>
      <xdr:colOff>38100</xdr:colOff>
      <xdr:row>108</xdr:row>
      <xdr:rowOff>85090</xdr:rowOff>
    </xdr:to>
    <xdr:sp macro="" textlink="">
      <xdr:nvSpPr>
        <xdr:cNvPr id="458" name="楕円 457">
          <a:extLst>
            <a:ext uri="{FF2B5EF4-FFF2-40B4-BE49-F238E27FC236}">
              <a16:creationId xmlns:a16="http://schemas.microsoft.com/office/drawing/2014/main" id="{3EBE7152-72ED-4CD3-8FA7-875A67707F3E}"/>
            </a:ext>
          </a:extLst>
        </xdr:cNvPr>
        <xdr:cNvSpPr/>
      </xdr:nvSpPr>
      <xdr:spPr>
        <a:xfrm>
          <a:off x="8699500" y="185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27305</xdr:rowOff>
    </xdr:from>
    <xdr:to>
      <xdr:col>50</xdr:col>
      <xdr:colOff>114300</xdr:colOff>
      <xdr:row>108</xdr:row>
      <xdr:rowOff>34290</xdr:rowOff>
    </xdr:to>
    <xdr:cxnSp macro="">
      <xdr:nvCxnSpPr>
        <xdr:cNvPr id="459" name="直線コネクタ 458">
          <a:extLst>
            <a:ext uri="{FF2B5EF4-FFF2-40B4-BE49-F238E27FC236}">
              <a16:creationId xmlns:a16="http://schemas.microsoft.com/office/drawing/2014/main" id="{4FF578B7-A51F-4ADB-B69F-26721842AF06}"/>
            </a:ext>
          </a:extLst>
        </xdr:cNvPr>
        <xdr:cNvCxnSpPr/>
      </xdr:nvCxnSpPr>
      <xdr:spPr>
        <a:xfrm flipV="1">
          <a:off x="8750300" y="18543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153035</xdr:rowOff>
    </xdr:from>
    <xdr:to>
      <xdr:col>41</xdr:col>
      <xdr:colOff>101600</xdr:colOff>
      <xdr:row>108</xdr:row>
      <xdr:rowOff>83185</xdr:rowOff>
    </xdr:to>
    <xdr:sp macro="" textlink="">
      <xdr:nvSpPr>
        <xdr:cNvPr id="460" name="楕円 459">
          <a:extLst>
            <a:ext uri="{FF2B5EF4-FFF2-40B4-BE49-F238E27FC236}">
              <a16:creationId xmlns:a16="http://schemas.microsoft.com/office/drawing/2014/main" id="{085E67C9-E20B-4706-884D-BB740C759CC1}"/>
            </a:ext>
          </a:extLst>
        </xdr:cNvPr>
        <xdr:cNvSpPr/>
      </xdr:nvSpPr>
      <xdr:spPr>
        <a:xfrm>
          <a:off x="7810500" y="184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32385</xdr:rowOff>
    </xdr:from>
    <xdr:to>
      <xdr:col>45</xdr:col>
      <xdr:colOff>177800</xdr:colOff>
      <xdr:row>108</xdr:row>
      <xdr:rowOff>34290</xdr:rowOff>
    </xdr:to>
    <xdr:cxnSp macro="">
      <xdr:nvCxnSpPr>
        <xdr:cNvPr id="461" name="直線コネクタ 460">
          <a:extLst>
            <a:ext uri="{FF2B5EF4-FFF2-40B4-BE49-F238E27FC236}">
              <a16:creationId xmlns:a16="http://schemas.microsoft.com/office/drawing/2014/main" id="{F55A6A27-8FCE-4949-91F2-DBEB32AA92AF}"/>
            </a:ext>
          </a:extLst>
        </xdr:cNvPr>
        <xdr:cNvCxnSpPr/>
      </xdr:nvCxnSpPr>
      <xdr:spPr>
        <a:xfrm>
          <a:off x="7861300" y="185489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104</xdr:row>
      <xdr:rowOff>154940</xdr:rowOff>
    </xdr:from>
    <xdr:ext cx="594360" cy="254635"/>
    <xdr:sp macro="" textlink="">
      <xdr:nvSpPr>
        <xdr:cNvPr id="462" name="n_1aveValue【港湾・漁港】&#10;一人当たり有形固定資産（償却資産）額">
          <a:extLst>
            <a:ext uri="{FF2B5EF4-FFF2-40B4-BE49-F238E27FC236}">
              <a16:creationId xmlns:a16="http://schemas.microsoft.com/office/drawing/2014/main" id="{C9D6B733-2C98-4CEF-8B32-29CCE7DF2E9D}"/>
            </a:ext>
          </a:extLst>
        </xdr:cNvPr>
        <xdr:cNvSpPr txBox="1"/>
      </xdr:nvSpPr>
      <xdr:spPr>
        <a:xfrm>
          <a:off x="9326880" y="179857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105</xdr:row>
      <xdr:rowOff>75565</xdr:rowOff>
    </xdr:from>
    <xdr:ext cx="530225" cy="254635"/>
    <xdr:sp macro="" textlink="">
      <xdr:nvSpPr>
        <xdr:cNvPr id="463" name="n_2aveValue【港湾・漁港】&#10;一人当たり有形固定資産（償却資産）額">
          <a:extLst>
            <a:ext uri="{FF2B5EF4-FFF2-40B4-BE49-F238E27FC236}">
              <a16:creationId xmlns:a16="http://schemas.microsoft.com/office/drawing/2014/main" id="{9EF32718-2C9A-4DB4-89ED-9BF5C3549F6F}"/>
            </a:ext>
          </a:extLst>
        </xdr:cNvPr>
        <xdr:cNvSpPr txBox="1"/>
      </xdr:nvSpPr>
      <xdr:spPr>
        <a:xfrm>
          <a:off x="8482965" y="180778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82,899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105</xdr:row>
      <xdr:rowOff>32385</xdr:rowOff>
    </xdr:from>
    <xdr:ext cx="530225" cy="254635"/>
    <xdr:sp macro="" textlink="">
      <xdr:nvSpPr>
        <xdr:cNvPr id="464" name="n_3aveValue【港湾・漁港】&#10;一人当たり有形固定資産（償却資産）額">
          <a:extLst>
            <a:ext uri="{FF2B5EF4-FFF2-40B4-BE49-F238E27FC236}">
              <a16:creationId xmlns:a16="http://schemas.microsoft.com/office/drawing/2014/main" id="{7A04724F-8500-4B0F-BB78-32E1CB1D7E7B}"/>
            </a:ext>
          </a:extLst>
        </xdr:cNvPr>
        <xdr:cNvSpPr txBox="1"/>
      </xdr:nvSpPr>
      <xdr:spPr>
        <a:xfrm>
          <a:off x="7593965" y="18034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94,120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103</xdr:row>
      <xdr:rowOff>47625</xdr:rowOff>
    </xdr:from>
    <xdr:ext cx="594360" cy="259080"/>
    <xdr:sp macro="" textlink="">
      <xdr:nvSpPr>
        <xdr:cNvPr id="465" name="n_4aveValue【港湾・漁港】&#10;一人当たり有形固定資産（償却資産）額">
          <a:extLst>
            <a:ext uri="{FF2B5EF4-FFF2-40B4-BE49-F238E27FC236}">
              <a16:creationId xmlns:a16="http://schemas.microsoft.com/office/drawing/2014/main" id="{BCF857D4-1F8B-4E65-8899-8D218D269E90}"/>
            </a:ext>
          </a:extLst>
        </xdr:cNvPr>
        <xdr:cNvSpPr txBox="1"/>
      </xdr:nvSpPr>
      <xdr:spPr>
        <a:xfrm>
          <a:off x="6672580" y="177069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180,122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108</xdr:row>
      <xdr:rowOff>69215</xdr:rowOff>
    </xdr:from>
    <xdr:ext cx="534670" cy="259080"/>
    <xdr:sp macro="" textlink="">
      <xdr:nvSpPr>
        <xdr:cNvPr id="466" name="n_1mainValue【港湾・漁港】&#10;一人当たり有形固定資産（償却資産）額">
          <a:extLst>
            <a:ext uri="{FF2B5EF4-FFF2-40B4-BE49-F238E27FC236}">
              <a16:creationId xmlns:a16="http://schemas.microsoft.com/office/drawing/2014/main" id="{A58B8F30-361F-41B3-AB9E-4D40A15EED04}"/>
            </a:ext>
          </a:extLst>
        </xdr:cNvPr>
        <xdr:cNvSpPr txBox="1"/>
      </xdr:nvSpPr>
      <xdr:spPr>
        <a:xfrm>
          <a:off x="9359265" y="18585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32,817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108</xdr:row>
      <xdr:rowOff>76200</xdr:rowOff>
    </xdr:from>
    <xdr:ext cx="530225" cy="254635"/>
    <xdr:sp macro="" textlink="">
      <xdr:nvSpPr>
        <xdr:cNvPr id="467" name="n_2mainValue【港湾・漁港】&#10;一人当たり有形固定資産（償却資産）額">
          <a:extLst>
            <a:ext uri="{FF2B5EF4-FFF2-40B4-BE49-F238E27FC236}">
              <a16:creationId xmlns:a16="http://schemas.microsoft.com/office/drawing/2014/main" id="{3663A6B2-5F1F-4DFF-AE89-AD565ACD34C0}"/>
            </a:ext>
          </a:extLst>
        </xdr:cNvPr>
        <xdr:cNvSpPr txBox="1"/>
      </xdr:nvSpPr>
      <xdr:spPr>
        <a:xfrm>
          <a:off x="8482965" y="185928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108</xdr:row>
      <xdr:rowOff>74930</xdr:rowOff>
    </xdr:from>
    <xdr:ext cx="530225" cy="254635"/>
    <xdr:sp macro="" textlink="">
      <xdr:nvSpPr>
        <xdr:cNvPr id="468" name="n_3mainValue【港湾・漁港】&#10;一人当たり有形固定資産（償却資産）額">
          <a:extLst>
            <a:ext uri="{FF2B5EF4-FFF2-40B4-BE49-F238E27FC236}">
              <a16:creationId xmlns:a16="http://schemas.microsoft.com/office/drawing/2014/main" id="{BC6D53DC-409D-4F26-A659-04FC108A2CF8}"/>
            </a:ext>
          </a:extLst>
        </xdr:cNvPr>
        <xdr:cNvSpPr txBox="1"/>
      </xdr:nvSpPr>
      <xdr:spPr>
        <a:xfrm>
          <a:off x="7593965" y="185915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D3749F5-76C0-4A8A-BF37-CA3F51FCB19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F7CF0105-AE0B-4C84-AEF8-8EC5D0F278B5}"/>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E1550BAE-B1D4-4DC5-AA5A-2EBB31C097F6}"/>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F38DC921-A201-4AFE-B843-795B8ADF4BAB}"/>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9A1284C9-9C48-4633-A695-7BC32E353446}"/>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A4057545-7510-4D42-818B-C3D00EE676C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77549FAD-343B-4562-8EC5-7102F652E7FB}"/>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45553D97-4FFA-47DA-A962-E2CA7A11EE07}"/>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477" name="テキスト ボックス 476">
          <a:extLst>
            <a:ext uri="{FF2B5EF4-FFF2-40B4-BE49-F238E27FC236}">
              <a16:creationId xmlns:a16="http://schemas.microsoft.com/office/drawing/2014/main" id="{CD5BB10C-4169-4C8A-B59D-C8F5344B8EEB}"/>
            </a:ext>
          </a:extLst>
        </xdr:cNvPr>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5700EAC6-E076-44F6-B2D8-68A8E77CE724}"/>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479" name="テキスト ボックス 478">
          <a:extLst>
            <a:ext uri="{FF2B5EF4-FFF2-40B4-BE49-F238E27FC236}">
              <a16:creationId xmlns:a16="http://schemas.microsoft.com/office/drawing/2014/main" id="{09B0920F-B391-45A8-BBBF-0366754A27D2}"/>
            </a:ext>
          </a:extLst>
        </xdr:cNvPr>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80" name="直線コネクタ 479">
          <a:extLst>
            <a:ext uri="{FF2B5EF4-FFF2-40B4-BE49-F238E27FC236}">
              <a16:creationId xmlns:a16="http://schemas.microsoft.com/office/drawing/2014/main" id="{83D8DD8B-53C1-48F2-92FC-1902329B41E5}"/>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2915" cy="254635"/>
    <xdr:sp macro="" textlink="">
      <xdr:nvSpPr>
        <xdr:cNvPr id="481" name="テキスト ボックス 480">
          <a:extLst>
            <a:ext uri="{FF2B5EF4-FFF2-40B4-BE49-F238E27FC236}">
              <a16:creationId xmlns:a16="http://schemas.microsoft.com/office/drawing/2014/main" id="{7B460F51-FC5C-4E80-BA16-EED4A413149C}"/>
            </a:ext>
          </a:extLst>
        </xdr:cNvPr>
        <xdr:cNvSpPr txBox="1"/>
      </xdr:nvSpPr>
      <xdr:spPr>
        <a:xfrm>
          <a:off x="11978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82" name="直線コネクタ 481">
          <a:extLst>
            <a:ext uri="{FF2B5EF4-FFF2-40B4-BE49-F238E27FC236}">
              <a16:creationId xmlns:a16="http://schemas.microsoft.com/office/drawing/2014/main" id="{36D87CE8-0E71-49BA-8453-119D4100A9D5}"/>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83" name="テキスト ボックス 482">
          <a:extLst>
            <a:ext uri="{FF2B5EF4-FFF2-40B4-BE49-F238E27FC236}">
              <a16:creationId xmlns:a16="http://schemas.microsoft.com/office/drawing/2014/main" id="{890CB0FF-DA4C-4CC3-AB92-5FDAA150AB37}"/>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84" name="直線コネクタ 483">
          <a:extLst>
            <a:ext uri="{FF2B5EF4-FFF2-40B4-BE49-F238E27FC236}">
              <a16:creationId xmlns:a16="http://schemas.microsoft.com/office/drawing/2014/main" id="{29284409-9741-435E-A42F-7FA8E5D07949}"/>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635"/>
    <xdr:sp macro="" textlink="">
      <xdr:nvSpPr>
        <xdr:cNvPr id="485" name="テキスト ボックス 484">
          <a:extLst>
            <a:ext uri="{FF2B5EF4-FFF2-40B4-BE49-F238E27FC236}">
              <a16:creationId xmlns:a16="http://schemas.microsoft.com/office/drawing/2014/main" id="{662C4FEC-186D-477F-8B1B-B199A5C72D94}"/>
            </a:ext>
          </a:extLst>
        </xdr:cNvPr>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86" name="直線コネクタ 485">
          <a:extLst>
            <a:ext uri="{FF2B5EF4-FFF2-40B4-BE49-F238E27FC236}">
              <a16:creationId xmlns:a16="http://schemas.microsoft.com/office/drawing/2014/main" id="{181F4526-EF45-4DDF-B544-07B07756BE13}"/>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87" name="テキスト ボックス 486">
          <a:extLst>
            <a:ext uri="{FF2B5EF4-FFF2-40B4-BE49-F238E27FC236}">
              <a16:creationId xmlns:a16="http://schemas.microsoft.com/office/drawing/2014/main" id="{B85E31A6-F342-4688-ACCA-CD1830E25509}"/>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88" name="直線コネクタ 487">
          <a:extLst>
            <a:ext uri="{FF2B5EF4-FFF2-40B4-BE49-F238E27FC236}">
              <a16:creationId xmlns:a16="http://schemas.microsoft.com/office/drawing/2014/main" id="{F8C2A2C8-74D5-45E6-A13D-3F09D4674B0D}"/>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89" name="テキスト ボックス 488">
          <a:extLst>
            <a:ext uri="{FF2B5EF4-FFF2-40B4-BE49-F238E27FC236}">
              <a16:creationId xmlns:a16="http://schemas.microsoft.com/office/drawing/2014/main" id="{62C62F0B-0C54-4245-87AB-004AF51C6E79}"/>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90" name="直線コネクタ 489">
          <a:extLst>
            <a:ext uri="{FF2B5EF4-FFF2-40B4-BE49-F238E27FC236}">
              <a16:creationId xmlns:a16="http://schemas.microsoft.com/office/drawing/2014/main" id="{D2BD0825-04D8-4B0E-801B-BED220AAC6FB}"/>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4645" cy="254635"/>
    <xdr:sp macro="" textlink="">
      <xdr:nvSpPr>
        <xdr:cNvPr id="491" name="テキスト ボックス 490">
          <a:extLst>
            <a:ext uri="{FF2B5EF4-FFF2-40B4-BE49-F238E27FC236}">
              <a16:creationId xmlns:a16="http://schemas.microsoft.com/office/drawing/2014/main" id="{929670C2-9453-4719-8F58-BDA378E94A22}"/>
            </a:ext>
          </a:extLst>
        </xdr:cNvPr>
        <xdr:cNvSpPr txBox="1"/>
      </xdr:nvSpPr>
      <xdr:spPr>
        <a:xfrm>
          <a:off x="12106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985C2050-D438-447F-B382-591C388731AB}"/>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認定こども園・幼稚園・保育所】&#10;有形固定資産減価償却率グラフ枠">
          <a:extLst>
            <a:ext uri="{FF2B5EF4-FFF2-40B4-BE49-F238E27FC236}">
              <a16:creationId xmlns:a16="http://schemas.microsoft.com/office/drawing/2014/main" id="{8EE2C9F3-1A3F-4D9F-8BA8-F688897AE7E1}"/>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161290</xdr:rowOff>
    </xdr:from>
    <xdr:to>
      <xdr:col>85</xdr:col>
      <xdr:colOff>126365</xdr:colOff>
      <xdr:row>42</xdr:row>
      <xdr:rowOff>45085</xdr:rowOff>
    </xdr:to>
    <xdr:cxnSp macro="">
      <xdr:nvCxnSpPr>
        <xdr:cNvPr id="494" name="直線コネクタ 493">
          <a:extLst>
            <a:ext uri="{FF2B5EF4-FFF2-40B4-BE49-F238E27FC236}">
              <a16:creationId xmlns:a16="http://schemas.microsoft.com/office/drawing/2014/main" id="{00A77936-294A-430E-A453-79F408A98CD0}"/>
            </a:ext>
          </a:extLst>
        </xdr:cNvPr>
        <xdr:cNvCxnSpPr/>
      </xdr:nvCxnSpPr>
      <xdr:spPr>
        <a:xfrm flipV="1">
          <a:off x="16318865" y="581914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48895</xdr:rowOff>
    </xdr:from>
    <xdr:ext cx="405130" cy="259080"/>
    <xdr:sp macro="" textlink="">
      <xdr:nvSpPr>
        <xdr:cNvPr id="495" name="【認定こども園・幼稚園・保育所】&#10;有形固定資産減価償却率最小値テキスト">
          <a:extLst>
            <a:ext uri="{FF2B5EF4-FFF2-40B4-BE49-F238E27FC236}">
              <a16:creationId xmlns:a16="http://schemas.microsoft.com/office/drawing/2014/main" id="{0655F993-BFBC-48FA-9646-6F39D1C4F1BD}"/>
            </a:ext>
          </a:extLst>
        </xdr:cNvPr>
        <xdr:cNvSpPr txBox="1"/>
      </xdr:nvSpPr>
      <xdr:spPr>
        <a:xfrm>
          <a:off x="16357600" y="724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45085</xdr:rowOff>
    </xdr:from>
    <xdr:to>
      <xdr:col>86</xdr:col>
      <xdr:colOff>25400</xdr:colOff>
      <xdr:row>42</xdr:row>
      <xdr:rowOff>45085</xdr:rowOff>
    </xdr:to>
    <xdr:cxnSp macro="">
      <xdr:nvCxnSpPr>
        <xdr:cNvPr id="496" name="直線コネクタ 495">
          <a:extLst>
            <a:ext uri="{FF2B5EF4-FFF2-40B4-BE49-F238E27FC236}">
              <a16:creationId xmlns:a16="http://schemas.microsoft.com/office/drawing/2014/main" id="{4D20780C-238F-458D-928A-17DD6E55321F}"/>
            </a:ext>
          </a:extLst>
        </xdr:cNvPr>
        <xdr:cNvCxnSpPr/>
      </xdr:nvCxnSpPr>
      <xdr:spPr>
        <a:xfrm>
          <a:off x="16230600" y="724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107950</xdr:rowOff>
    </xdr:from>
    <xdr:ext cx="340360" cy="259080"/>
    <xdr:sp macro="" textlink="">
      <xdr:nvSpPr>
        <xdr:cNvPr id="497" name="【認定こども園・幼稚園・保育所】&#10;有形固定資産減価償却率最大値テキスト">
          <a:extLst>
            <a:ext uri="{FF2B5EF4-FFF2-40B4-BE49-F238E27FC236}">
              <a16:creationId xmlns:a16="http://schemas.microsoft.com/office/drawing/2014/main" id="{50ACB08E-A1C1-46E1-AC08-AF889FBC2DF0}"/>
            </a:ext>
          </a:extLst>
        </xdr:cNvPr>
        <xdr:cNvSpPr txBox="1"/>
      </xdr:nvSpPr>
      <xdr:spPr>
        <a:xfrm>
          <a:off x="16357600" y="559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161290</xdr:rowOff>
    </xdr:from>
    <xdr:to>
      <xdr:col>86</xdr:col>
      <xdr:colOff>25400</xdr:colOff>
      <xdr:row>33</xdr:row>
      <xdr:rowOff>161290</xdr:rowOff>
    </xdr:to>
    <xdr:cxnSp macro="">
      <xdr:nvCxnSpPr>
        <xdr:cNvPr id="498" name="直線コネクタ 497">
          <a:extLst>
            <a:ext uri="{FF2B5EF4-FFF2-40B4-BE49-F238E27FC236}">
              <a16:creationId xmlns:a16="http://schemas.microsoft.com/office/drawing/2014/main" id="{ED766E98-C854-4E19-8BC0-829B4683EBF1}"/>
            </a:ext>
          </a:extLst>
        </xdr:cNvPr>
        <xdr:cNvCxnSpPr/>
      </xdr:nvCxnSpPr>
      <xdr:spPr>
        <a:xfrm>
          <a:off x="162306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13335</xdr:rowOff>
    </xdr:from>
    <xdr:ext cx="405130" cy="259080"/>
    <xdr:sp macro="" textlink="">
      <xdr:nvSpPr>
        <xdr:cNvPr id="499" name="【認定こども園・幼稚園・保育所】&#10;有形固定資産減価償却率平均値テキスト">
          <a:extLst>
            <a:ext uri="{FF2B5EF4-FFF2-40B4-BE49-F238E27FC236}">
              <a16:creationId xmlns:a16="http://schemas.microsoft.com/office/drawing/2014/main" id="{D8DE8DB1-A59D-452D-BA0B-CF7A4B6A95C3}"/>
            </a:ext>
          </a:extLst>
        </xdr:cNvPr>
        <xdr:cNvSpPr txBox="1"/>
      </xdr:nvSpPr>
      <xdr:spPr>
        <a:xfrm>
          <a:off x="16357600" y="6528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500" name="フローチャート: 判断 499">
          <a:extLst>
            <a:ext uri="{FF2B5EF4-FFF2-40B4-BE49-F238E27FC236}">
              <a16:creationId xmlns:a16="http://schemas.microsoft.com/office/drawing/2014/main" id="{B7B49785-7922-4DE1-A4C0-122874946FFC}"/>
            </a:ext>
          </a:extLst>
        </xdr:cNvPr>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43180</xdr:rowOff>
    </xdr:from>
    <xdr:to>
      <xdr:col>81</xdr:col>
      <xdr:colOff>101600</xdr:colOff>
      <xdr:row>38</xdr:row>
      <xdr:rowOff>144780</xdr:rowOff>
    </xdr:to>
    <xdr:sp macro="" textlink="">
      <xdr:nvSpPr>
        <xdr:cNvPr id="501" name="フローチャート: 判断 500">
          <a:extLst>
            <a:ext uri="{FF2B5EF4-FFF2-40B4-BE49-F238E27FC236}">
              <a16:creationId xmlns:a16="http://schemas.microsoft.com/office/drawing/2014/main" id="{D4104168-45C8-43D5-9E52-28B0C89E88E9}"/>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20320</xdr:rowOff>
    </xdr:from>
    <xdr:to>
      <xdr:col>76</xdr:col>
      <xdr:colOff>165100</xdr:colOff>
      <xdr:row>38</xdr:row>
      <xdr:rowOff>121920</xdr:rowOff>
    </xdr:to>
    <xdr:sp macro="" textlink="">
      <xdr:nvSpPr>
        <xdr:cNvPr id="502" name="フローチャート: 判断 501">
          <a:extLst>
            <a:ext uri="{FF2B5EF4-FFF2-40B4-BE49-F238E27FC236}">
              <a16:creationId xmlns:a16="http://schemas.microsoft.com/office/drawing/2014/main" id="{FF9DCE76-4C55-43E3-9E1C-DAF1B27B7B7E}"/>
            </a:ext>
          </a:extLst>
        </xdr:cNvPr>
        <xdr:cNvSpPr/>
      </xdr:nvSpPr>
      <xdr:spPr>
        <a:xfrm>
          <a:off x="14541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10795</xdr:rowOff>
    </xdr:from>
    <xdr:to>
      <xdr:col>72</xdr:col>
      <xdr:colOff>38100</xdr:colOff>
      <xdr:row>38</xdr:row>
      <xdr:rowOff>112395</xdr:rowOff>
    </xdr:to>
    <xdr:sp macro="" textlink="">
      <xdr:nvSpPr>
        <xdr:cNvPr id="503" name="フローチャート: 判断 502">
          <a:extLst>
            <a:ext uri="{FF2B5EF4-FFF2-40B4-BE49-F238E27FC236}">
              <a16:creationId xmlns:a16="http://schemas.microsoft.com/office/drawing/2014/main" id="{D42240BE-080D-4E23-8E18-8E7EC9958C86}"/>
            </a:ext>
          </a:extLst>
        </xdr:cNvPr>
        <xdr:cNvSpPr/>
      </xdr:nvSpPr>
      <xdr:spPr>
        <a:xfrm>
          <a:off x="13652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20320</xdr:rowOff>
    </xdr:from>
    <xdr:to>
      <xdr:col>67</xdr:col>
      <xdr:colOff>101600</xdr:colOff>
      <xdr:row>38</xdr:row>
      <xdr:rowOff>121920</xdr:rowOff>
    </xdr:to>
    <xdr:sp macro="" textlink="">
      <xdr:nvSpPr>
        <xdr:cNvPr id="504" name="フローチャート: 判断 503">
          <a:extLst>
            <a:ext uri="{FF2B5EF4-FFF2-40B4-BE49-F238E27FC236}">
              <a16:creationId xmlns:a16="http://schemas.microsoft.com/office/drawing/2014/main" id="{BA77CF6D-75DB-41B6-8CF5-84D1278CF84E}"/>
            </a:ext>
          </a:extLst>
        </xdr:cNvPr>
        <xdr:cNvSpPr/>
      </xdr:nvSpPr>
      <xdr:spPr>
        <a:xfrm>
          <a:off x="1276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05" name="テキスト ボックス 504">
          <a:extLst>
            <a:ext uri="{FF2B5EF4-FFF2-40B4-BE49-F238E27FC236}">
              <a16:creationId xmlns:a16="http://schemas.microsoft.com/office/drawing/2014/main" id="{4D460DD9-CC86-45BE-923A-126C74E0FDE8}"/>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06" name="テキスト ボックス 505">
          <a:extLst>
            <a:ext uri="{FF2B5EF4-FFF2-40B4-BE49-F238E27FC236}">
              <a16:creationId xmlns:a16="http://schemas.microsoft.com/office/drawing/2014/main" id="{992E82DB-D820-46B5-A8BA-23BBCF3A74F1}"/>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07" name="テキスト ボックス 506">
          <a:extLst>
            <a:ext uri="{FF2B5EF4-FFF2-40B4-BE49-F238E27FC236}">
              <a16:creationId xmlns:a16="http://schemas.microsoft.com/office/drawing/2014/main" id="{26BB8610-6A9F-48CE-9EBF-072F6DEE6B3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08" name="テキスト ボックス 507">
          <a:extLst>
            <a:ext uri="{FF2B5EF4-FFF2-40B4-BE49-F238E27FC236}">
              <a16:creationId xmlns:a16="http://schemas.microsoft.com/office/drawing/2014/main" id="{047A2AE2-CFDF-452C-8E97-ABC6D8C2128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09" name="テキスト ボックス 508">
          <a:extLst>
            <a:ext uri="{FF2B5EF4-FFF2-40B4-BE49-F238E27FC236}">
              <a16:creationId xmlns:a16="http://schemas.microsoft.com/office/drawing/2014/main" id="{1F18170C-CECA-45EA-9321-04E52BE962D2}"/>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159385</xdr:rowOff>
    </xdr:from>
    <xdr:to>
      <xdr:col>85</xdr:col>
      <xdr:colOff>177800</xdr:colOff>
      <xdr:row>37</xdr:row>
      <xdr:rowOff>89535</xdr:rowOff>
    </xdr:to>
    <xdr:sp macro="" textlink="">
      <xdr:nvSpPr>
        <xdr:cNvPr id="510" name="楕円 509">
          <a:extLst>
            <a:ext uri="{FF2B5EF4-FFF2-40B4-BE49-F238E27FC236}">
              <a16:creationId xmlns:a16="http://schemas.microsoft.com/office/drawing/2014/main" id="{C9BDA488-EE58-4D21-875C-FD07198CF3B8}"/>
            </a:ext>
          </a:extLst>
        </xdr:cNvPr>
        <xdr:cNvSpPr/>
      </xdr:nvSpPr>
      <xdr:spPr>
        <a:xfrm>
          <a:off x="162687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10795</xdr:rowOff>
    </xdr:from>
    <xdr:ext cx="405130" cy="258445"/>
    <xdr:sp macro="" textlink="">
      <xdr:nvSpPr>
        <xdr:cNvPr id="511" name="【認定こども園・幼稚園・保育所】&#10;有形固定資産減価償却率該当値テキスト">
          <a:extLst>
            <a:ext uri="{FF2B5EF4-FFF2-40B4-BE49-F238E27FC236}">
              <a16:creationId xmlns:a16="http://schemas.microsoft.com/office/drawing/2014/main" id="{F7C765F5-CB26-4A87-BC17-DCFA2A79396D}"/>
            </a:ext>
          </a:extLst>
        </xdr:cNvPr>
        <xdr:cNvSpPr txBox="1"/>
      </xdr:nvSpPr>
      <xdr:spPr>
        <a:xfrm>
          <a:off x="16357600" y="6182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134620</xdr:rowOff>
    </xdr:from>
    <xdr:to>
      <xdr:col>81</xdr:col>
      <xdr:colOff>101600</xdr:colOff>
      <xdr:row>37</xdr:row>
      <xdr:rowOff>64770</xdr:rowOff>
    </xdr:to>
    <xdr:sp macro="" textlink="">
      <xdr:nvSpPr>
        <xdr:cNvPr id="512" name="楕円 511">
          <a:extLst>
            <a:ext uri="{FF2B5EF4-FFF2-40B4-BE49-F238E27FC236}">
              <a16:creationId xmlns:a16="http://schemas.microsoft.com/office/drawing/2014/main" id="{650FB296-2082-4DB3-8D41-421897BE4A84}"/>
            </a:ext>
          </a:extLst>
        </xdr:cNvPr>
        <xdr:cNvSpPr/>
      </xdr:nvSpPr>
      <xdr:spPr>
        <a:xfrm>
          <a:off x="15430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13970</xdr:rowOff>
    </xdr:from>
    <xdr:to>
      <xdr:col>85</xdr:col>
      <xdr:colOff>127000</xdr:colOff>
      <xdr:row>37</xdr:row>
      <xdr:rowOff>38735</xdr:rowOff>
    </xdr:to>
    <xdr:cxnSp macro="">
      <xdr:nvCxnSpPr>
        <xdr:cNvPr id="513" name="直線コネクタ 512">
          <a:extLst>
            <a:ext uri="{FF2B5EF4-FFF2-40B4-BE49-F238E27FC236}">
              <a16:creationId xmlns:a16="http://schemas.microsoft.com/office/drawing/2014/main" id="{79DF866E-D292-4418-BE57-C5C939F17825}"/>
            </a:ext>
          </a:extLst>
        </xdr:cNvPr>
        <xdr:cNvCxnSpPr/>
      </xdr:nvCxnSpPr>
      <xdr:spPr>
        <a:xfrm>
          <a:off x="15481300" y="635762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514" name="楕円 513">
          <a:extLst>
            <a:ext uri="{FF2B5EF4-FFF2-40B4-BE49-F238E27FC236}">
              <a16:creationId xmlns:a16="http://schemas.microsoft.com/office/drawing/2014/main" id="{43B1EC9B-9602-4613-9608-3EECD366BB0C}"/>
            </a:ext>
          </a:extLst>
        </xdr:cNvPr>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13970</xdr:rowOff>
    </xdr:to>
    <xdr:cxnSp macro="">
      <xdr:nvCxnSpPr>
        <xdr:cNvPr id="515" name="直線コネクタ 514">
          <a:extLst>
            <a:ext uri="{FF2B5EF4-FFF2-40B4-BE49-F238E27FC236}">
              <a16:creationId xmlns:a16="http://schemas.microsoft.com/office/drawing/2014/main" id="{C833293A-88AF-478A-A1A9-9E137423F30A}"/>
            </a:ext>
          </a:extLst>
        </xdr:cNvPr>
        <xdr:cNvCxnSpPr/>
      </xdr:nvCxnSpPr>
      <xdr:spPr>
        <a:xfrm>
          <a:off x="14592300" y="63284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80645</xdr:rowOff>
    </xdr:from>
    <xdr:to>
      <xdr:col>72</xdr:col>
      <xdr:colOff>38100</xdr:colOff>
      <xdr:row>37</xdr:row>
      <xdr:rowOff>10795</xdr:rowOff>
    </xdr:to>
    <xdr:sp macro="" textlink="">
      <xdr:nvSpPr>
        <xdr:cNvPr id="516" name="楕円 515">
          <a:extLst>
            <a:ext uri="{FF2B5EF4-FFF2-40B4-BE49-F238E27FC236}">
              <a16:creationId xmlns:a16="http://schemas.microsoft.com/office/drawing/2014/main" id="{A8B694E2-D73F-471C-A7A6-213B25810BA5}"/>
            </a:ext>
          </a:extLst>
        </xdr:cNvPr>
        <xdr:cNvSpPr/>
      </xdr:nvSpPr>
      <xdr:spPr>
        <a:xfrm>
          <a:off x="13652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132080</xdr:rowOff>
    </xdr:from>
    <xdr:to>
      <xdr:col>76</xdr:col>
      <xdr:colOff>114300</xdr:colOff>
      <xdr:row>36</xdr:row>
      <xdr:rowOff>156210</xdr:rowOff>
    </xdr:to>
    <xdr:cxnSp macro="">
      <xdr:nvCxnSpPr>
        <xdr:cNvPr id="517" name="直線コネクタ 516">
          <a:extLst>
            <a:ext uri="{FF2B5EF4-FFF2-40B4-BE49-F238E27FC236}">
              <a16:creationId xmlns:a16="http://schemas.microsoft.com/office/drawing/2014/main" id="{48D5B66E-82E6-4ACD-A942-0BD7FAE81EC3}"/>
            </a:ext>
          </a:extLst>
        </xdr:cNvPr>
        <xdr:cNvCxnSpPr/>
      </xdr:nvCxnSpPr>
      <xdr:spPr>
        <a:xfrm>
          <a:off x="13703300" y="63042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135890</xdr:rowOff>
    </xdr:from>
    <xdr:ext cx="405130" cy="259080"/>
    <xdr:sp macro="" textlink="">
      <xdr:nvSpPr>
        <xdr:cNvPr id="518" name="n_1aveValue【認定こども園・幼稚園・保育所】&#10;有形固定資産減価償却率">
          <a:extLst>
            <a:ext uri="{FF2B5EF4-FFF2-40B4-BE49-F238E27FC236}">
              <a16:creationId xmlns:a16="http://schemas.microsoft.com/office/drawing/2014/main" id="{89739C3D-8730-4099-9C32-08D621B81463}"/>
            </a:ext>
          </a:extLst>
        </xdr:cNvPr>
        <xdr:cNvSpPr txBox="1"/>
      </xdr:nvSpPr>
      <xdr:spPr>
        <a:xfrm>
          <a:off x="15266035" y="665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113030</xdr:rowOff>
    </xdr:from>
    <xdr:ext cx="400685" cy="259080"/>
    <xdr:sp macro="" textlink="">
      <xdr:nvSpPr>
        <xdr:cNvPr id="519" name="n_2aveValue【認定こども園・幼稚園・保育所】&#10;有形固定資産減価償却率">
          <a:extLst>
            <a:ext uri="{FF2B5EF4-FFF2-40B4-BE49-F238E27FC236}">
              <a16:creationId xmlns:a16="http://schemas.microsoft.com/office/drawing/2014/main" id="{FF4189D4-1888-4895-BA14-7FDBE3C52853}"/>
            </a:ext>
          </a:extLst>
        </xdr:cNvPr>
        <xdr:cNvSpPr txBox="1"/>
      </xdr:nvSpPr>
      <xdr:spPr>
        <a:xfrm>
          <a:off x="14389735" y="66281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103505</xdr:rowOff>
    </xdr:from>
    <xdr:ext cx="400685" cy="259080"/>
    <xdr:sp macro="" textlink="">
      <xdr:nvSpPr>
        <xdr:cNvPr id="520" name="n_3aveValue【認定こども園・幼稚園・保育所】&#10;有形固定資産減価償却率">
          <a:extLst>
            <a:ext uri="{FF2B5EF4-FFF2-40B4-BE49-F238E27FC236}">
              <a16:creationId xmlns:a16="http://schemas.microsoft.com/office/drawing/2014/main" id="{24C1BB95-24C1-4FB1-9816-156211F255D9}"/>
            </a:ext>
          </a:extLst>
        </xdr:cNvPr>
        <xdr:cNvSpPr txBox="1"/>
      </xdr:nvSpPr>
      <xdr:spPr>
        <a:xfrm>
          <a:off x="13500735" y="66186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138430</xdr:rowOff>
    </xdr:from>
    <xdr:ext cx="400685" cy="259080"/>
    <xdr:sp macro="" textlink="">
      <xdr:nvSpPr>
        <xdr:cNvPr id="521" name="n_4aveValue【認定こども園・幼稚園・保育所】&#10;有形固定資産減価償却率">
          <a:extLst>
            <a:ext uri="{FF2B5EF4-FFF2-40B4-BE49-F238E27FC236}">
              <a16:creationId xmlns:a16="http://schemas.microsoft.com/office/drawing/2014/main" id="{32A7EFE1-AA0D-4AF6-A93B-3C799816F68D}"/>
            </a:ext>
          </a:extLst>
        </xdr:cNvPr>
        <xdr:cNvSpPr txBox="1"/>
      </xdr:nvSpPr>
      <xdr:spPr>
        <a:xfrm>
          <a:off x="12611735" y="63106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81280</xdr:rowOff>
    </xdr:from>
    <xdr:ext cx="405130" cy="259080"/>
    <xdr:sp macro="" textlink="">
      <xdr:nvSpPr>
        <xdr:cNvPr id="522" name="n_1mainValue【認定こども園・幼稚園・保育所】&#10;有形固定資産減価償却率">
          <a:extLst>
            <a:ext uri="{FF2B5EF4-FFF2-40B4-BE49-F238E27FC236}">
              <a16:creationId xmlns:a16="http://schemas.microsoft.com/office/drawing/2014/main" id="{65B95DAA-27AC-460D-BEFE-AF900B499F79}"/>
            </a:ext>
          </a:extLst>
        </xdr:cNvPr>
        <xdr:cNvSpPr txBox="1"/>
      </xdr:nvSpPr>
      <xdr:spPr>
        <a:xfrm>
          <a:off x="15266035" y="6082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52070</xdr:rowOff>
    </xdr:from>
    <xdr:ext cx="400685" cy="254635"/>
    <xdr:sp macro="" textlink="">
      <xdr:nvSpPr>
        <xdr:cNvPr id="523" name="n_2mainValue【認定こども園・幼稚園・保育所】&#10;有形固定資産減価償却率">
          <a:extLst>
            <a:ext uri="{FF2B5EF4-FFF2-40B4-BE49-F238E27FC236}">
              <a16:creationId xmlns:a16="http://schemas.microsoft.com/office/drawing/2014/main" id="{C81D9F7D-E128-468F-9D87-5B665F19D6CB}"/>
            </a:ext>
          </a:extLst>
        </xdr:cNvPr>
        <xdr:cNvSpPr txBox="1"/>
      </xdr:nvSpPr>
      <xdr:spPr>
        <a:xfrm>
          <a:off x="14389735" y="60528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27305</xdr:rowOff>
    </xdr:from>
    <xdr:ext cx="400685" cy="259080"/>
    <xdr:sp macro="" textlink="">
      <xdr:nvSpPr>
        <xdr:cNvPr id="524" name="n_3mainValue【認定こども園・幼稚園・保育所】&#10;有形固定資産減価償却率">
          <a:extLst>
            <a:ext uri="{FF2B5EF4-FFF2-40B4-BE49-F238E27FC236}">
              <a16:creationId xmlns:a16="http://schemas.microsoft.com/office/drawing/2014/main" id="{1BA3B1A3-5BE3-421D-909A-D603BDDCAEE6}"/>
            </a:ext>
          </a:extLst>
        </xdr:cNvPr>
        <xdr:cNvSpPr txBox="1"/>
      </xdr:nvSpPr>
      <xdr:spPr>
        <a:xfrm>
          <a:off x="13500735" y="60280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a:extLst>
            <a:ext uri="{FF2B5EF4-FFF2-40B4-BE49-F238E27FC236}">
              <a16:creationId xmlns:a16="http://schemas.microsoft.com/office/drawing/2014/main" id="{8E45BBEA-A40F-41F4-8B52-9268FDC2E6D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a:extLst>
            <a:ext uri="{FF2B5EF4-FFF2-40B4-BE49-F238E27FC236}">
              <a16:creationId xmlns:a16="http://schemas.microsoft.com/office/drawing/2014/main" id="{68E93AFE-449A-43D4-B7FA-758812AB5239}"/>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a:extLst>
            <a:ext uri="{FF2B5EF4-FFF2-40B4-BE49-F238E27FC236}">
              <a16:creationId xmlns:a16="http://schemas.microsoft.com/office/drawing/2014/main" id="{06C50308-73A9-49AD-B57F-3993E6E98F88}"/>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a:extLst>
            <a:ext uri="{FF2B5EF4-FFF2-40B4-BE49-F238E27FC236}">
              <a16:creationId xmlns:a16="http://schemas.microsoft.com/office/drawing/2014/main" id="{51CD1BB4-C3E8-49A3-A751-B0AFDAE825AB}"/>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a:extLst>
            <a:ext uri="{FF2B5EF4-FFF2-40B4-BE49-F238E27FC236}">
              <a16:creationId xmlns:a16="http://schemas.microsoft.com/office/drawing/2014/main" id="{BBFEA7FE-40A9-4B1F-9F86-2655595A3D8C}"/>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a:extLst>
            <a:ext uri="{FF2B5EF4-FFF2-40B4-BE49-F238E27FC236}">
              <a16:creationId xmlns:a16="http://schemas.microsoft.com/office/drawing/2014/main" id="{1C5E714E-DDD2-4F97-B158-0B07B1153102}"/>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a:extLst>
            <a:ext uri="{FF2B5EF4-FFF2-40B4-BE49-F238E27FC236}">
              <a16:creationId xmlns:a16="http://schemas.microsoft.com/office/drawing/2014/main" id="{5092A623-900D-46D1-958D-1AA5A5C130CE}"/>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a:extLst>
            <a:ext uri="{FF2B5EF4-FFF2-40B4-BE49-F238E27FC236}">
              <a16:creationId xmlns:a16="http://schemas.microsoft.com/office/drawing/2014/main" id="{19460094-3E78-42F8-9412-F22EF380D07D}"/>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533" name="テキスト ボックス 532">
          <a:extLst>
            <a:ext uri="{FF2B5EF4-FFF2-40B4-BE49-F238E27FC236}">
              <a16:creationId xmlns:a16="http://schemas.microsoft.com/office/drawing/2014/main" id="{3F19EEBA-D1A9-4560-B41F-6F264DFD28FB}"/>
            </a:ext>
          </a:extLst>
        </xdr:cNvPr>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a:extLst>
            <a:ext uri="{FF2B5EF4-FFF2-40B4-BE49-F238E27FC236}">
              <a16:creationId xmlns:a16="http://schemas.microsoft.com/office/drawing/2014/main" id="{9B7E8B24-754D-4AA1-AEB2-01D1AAFE487F}"/>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a:extLst>
            <a:ext uri="{FF2B5EF4-FFF2-40B4-BE49-F238E27FC236}">
              <a16:creationId xmlns:a16="http://schemas.microsoft.com/office/drawing/2014/main" id="{9BC5AD03-A7A3-4330-A164-FF5B5BA0ECEF}"/>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2915" cy="259080"/>
    <xdr:sp macro="" textlink="">
      <xdr:nvSpPr>
        <xdr:cNvPr id="536" name="テキスト ボックス 535">
          <a:extLst>
            <a:ext uri="{FF2B5EF4-FFF2-40B4-BE49-F238E27FC236}">
              <a16:creationId xmlns:a16="http://schemas.microsoft.com/office/drawing/2014/main" id="{508CF781-764F-4C92-AF62-30B877878389}"/>
            </a:ext>
          </a:extLst>
        </xdr:cNvPr>
        <xdr:cNvSpPr txBox="1"/>
      </xdr:nvSpPr>
      <xdr:spPr>
        <a:xfrm>
          <a:off x="17820640" y="702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a:extLst>
            <a:ext uri="{FF2B5EF4-FFF2-40B4-BE49-F238E27FC236}">
              <a16:creationId xmlns:a16="http://schemas.microsoft.com/office/drawing/2014/main" id="{ADC7C80F-F31E-497C-AEE1-A4DBB6210432}"/>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2915" cy="259080"/>
    <xdr:sp macro="" textlink="">
      <xdr:nvSpPr>
        <xdr:cNvPr id="538" name="テキスト ボックス 537">
          <a:extLst>
            <a:ext uri="{FF2B5EF4-FFF2-40B4-BE49-F238E27FC236}">
              <a16:creationId xmlns:a16="http://schemas.microsoft.com/office/drawing/2014/main" id="{A4CC7231-509B-4897-9C23-837CEF876F0F}"/>
            </a:ext>
          </a:extLst>
        </xdr:cNvPr>
        <xdr:cNvSpPr txBox="1"/>
      </xdr:nvSpPr>
      <xdr:spPr>
        <a:xfrm>
          <a:off x="17820640" y="656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a:extLst>
            <a:ext uri="{FF2B5EF4-FFF2-40B4-BE49-F238E27FC236}">
              <a16:creationId xmlns:a16="http://schemas.microsoft.com/office/drawing/2014/main" id="{8709C15B-7A6D-4955-A72B-64858C5568F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2915" cy="259080"/>
    <xdr:sp macro="" textlink="">
      <xdr:nvSpPr>
        <xdr:cNvPr id="540" name="テキスト ボックス 539">
          <a:extLst>
            <a:ext uri="{FF2B5EF4-FFF2-40B4-BE49-F238E27FC236}">
              <a16:creationId xmlns:a16="http://schemas.microsoft.com/office/drawing/2014/main" id="{B3536DC8-D72C-474E-B062-22FBBD79CFF3}"/>
            </a:ext>
          </a:extLst>
        </xdr:cNvPr>
        <xdr:cNvSpPr txBox="1"/>
      </xdr:nvSpPr>
      <xdr:spPr>
        <a:xfrm>
          <a:off x="17820640" y="610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a:extLst>
            <a:ext uri="{FF2B5EF4-FFF2-40B4-BE49-F238E27FC236}">
              <a16:creationId xmlns:a16="http://schemas.microsoft.com/office/drawing/2014/main" id="{8E4FB7D5-EBA8-48FE-8BDC-2D23DEFF001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2915" cy="259080"/>
    <xdr:sp macro="" textlink="">
      <xdr:nvSpPr>
        <xdr:cNvPr id="542" name="テキスト ボックス 541">
          <a:extLst>
            <a:ext uri="{FF2B5EF4-FFF2-40B4-BE49-F238E27FC236}">
              <a16:creationId xmlns:a16="http://schemas.microsoft.com/office/drawing/2014/main" id="{6EE42E69-FD7F-4717-A36F-D3428EB71BD5}"/>
            </a:ext>
          </a:extLst>
        </xdr:cNvPr>
        <xdr:cNvSpPr txBox="1"/>
      </xdr:nvSpPr>
      <xdr:spPr>
        <a:xfrm>
          <a:off x="17820640" y="564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10892C05-6144-4863-B2C6-5315F9A6E39E}"/>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915" cy="259080"/>
    <xdr:sp macro="" textlink="">
      <xdr:nvSpPr>
        <xdr:cNvPr id="544" name="テキスト ボックス 543">
          <a:extLst>
            <a:ext uri="{FF2B5EF4-FFF2-40B4-BE49-F238E27FC236}">
              <a16:creationId xmlns:a16="http://schemas.microsoft.com/office/drawing/2014/main" id="{596CDF16-1438-4648-959B-B8EF9E851F65}"/>
            </a:ext>
          </a:extLst>
        </xdr:cNvPr>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a:extLst>
            <a:ext uri="{FF2B5EF4-FFF2-40B4-BE49-F238E27FC236}">
              <a16:creationId xmlns:a16="http://schemas.microsoft.com/office/drawing/2014/main" id="{46EB4648-7420-4B31-8071-9790DD94FB28}"/>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57785</xdr:rowOff>
    </xdr:from>
    <xdr:to>
      <xdr:col>116</xdr:col>
      <xdr:colOff>62865</xdr:colOff>
      <xdr:row>41</xdr:row>
      <xdr:rowOff>114935</xdr:rowOff>
    </xdr:to>
    <xdr:cxnSp macro="">
      <xdr:nvCxnSpPr>
        <xdr:cNvPr id="546" name="直線コネクタ 545">
          <a:extLst>
            <a:ext uri="{FF2B5EF4-FFF2-40B4-BE49-F238E27FC236}">
              <a16:creationId xmlns:a16="http://schemas.microsoft.com/office/drawing/2014/main" id="{E3E4E84B-1259-4B7F-AC29-FBECDA16F357}"/>
            </a:ext>
          </a:extLst>
        </xdr:cNvPr>
        <xdr:cNvCxnSpPr/>
      </xdr:nvCxnSpPr>
      <xdr:spPr>
        <a:xfrm flipV="1">
          <a:off x="22160865" y="5887085"/>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547" name="【認定こども園・幼稚園・保育所】&#10;一人当たり面積最小値テキスト">
          <a:extLst>
            <a:ext uri="{FF2B5EF4-FFF2-40B4-BE49-F238E27FC236}">
              <a16:creationId xmlns:a16="http://schemas.microsoft.com/office/drawing/2014/main" id="{4A6160DE-1139-4BCE-8D4B-1B954D3D60FE}"/>
            </a:ext>
          </a:extLst>
        </xdr:cNvPr>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548" name="直線コネクタ 547">
          <a:extLst>
            <a:ext uri="{FF2B5EF4-FFF2-40B4-BE49-F238E27FC236}">
              <a16:creationId xmlns:a16="http://schemas.microsoft.com/office/drawing/2014/main" id="{DB44E7A7-2014-4B2F-87F9-66754DDA8F5E}"/>
            </a:ext>
          </a:extLst>
        </xdr:cNvPr>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4445</xdr:rowOff>
    </xdr:from>
    <xdr:ext cx="469900" cy="259080"/>
    <xdr:sp macro="" textlink="">
      <xdr:nvSpPr>
        <xdr:cNvPr id="549" name="【認定こども園・幼稚園・保育所】&#10;一人当たり面積最大値テキスト">
          <a:extLst>
            <a:ext uri="{FF2B5EF4-FFF2-40B4-BE49-F238E27FC236}">
              <a16:creationId xmlns:a16="http://schemas.microsoft.com/office/drawing/2014/main" id="{7A00BFA1-8893-4D4D-A9AA-E306C51722B9}"/>
            </a:ext>
          </a:extLst>
        </xdr:cNvPr>
        <xdr:cNvSpPr txBox="1"/>
      </xdr:nvSpPr>
      <xdr:spPr>
        <a:xfrm>
          <a:off x="22199600" y="5662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0.279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57785</xdr:rowOff>
    </xdr:from>
    <xdr:to>
      <xdr:col>116</xdr:col>
      <xdr:colOff>152400</xdr:colOff>
      <xdr:row>34</xdr:row>
      <xdr:rowOff>57785</xdr:rowOff>
    </xdr:to>
    <xdr:cxnSp macro="">
      <xdr:nvCxnSpPr>
        <xdr:cNvPr id="550" name="直線コネクタ 549">
          <a:extLst>
            <a:ext uri="{FF2B5EF4-FFF2-40B4-BE49-F238E27FC236}">
              <a16:creationId xmlns:a16="http://schemas.microsoft.com/office/drawing/2014/main" id="{5B367AC8-FC5F-4375-911A-904783166BE1}"/>
            </a:ext>
          </a:extLst>
        </xdr:cNvPr>
        <xdr:cNvCxnSpPr/>
      </xdr:nvCxnSpPr>
      <xdr:spPr>
        <a:xfrm>
          <a:off x="22072600" y="588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36830</xdr:rowOff>
    </xdr:from>
    <xdr:ext cx="469900" cy="259080"/>
    <xdr:sp macro="" textlink="">
      <xdr:nvSpPr>
        <xdr:cNvPr id="551" name="【認定こども園・幼稚園・保育所】&#10;一人当たり面積平均値テキスト">
          <a:extLst>
            <a:ext uri="{FF2B5EF4-FFF2-40B4-BE49-F238E27FC236}">
              <a16:creationId xmlns:a16="http://schemas.microsoft.com/office/drawing/2014/main" id="{F822894A-4C34-49CB-A024-C15041430B2D}"/>
            </a:ext>
          </a:extLst>
        </xdr:cNvPr>
        <xdr:cNvSpPr txBox="1"/>
      </xdr:nvSpPr>
      <xdr:spPr>
        <a:xfrm>
          <a:off x="22199600" y="6551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52" name="フローチャート: 判断 551">
          <a:extLst>
            <a:ext uri="{FF2B5EF4-FFF2-40B4-BE49-F238E27FC236}">
              <a16:creationId xmlns:a16="http://schemas.microsoft.com/office/drawing/2014/main" id="{ED51955E-2BB2-4E5B-8133-1699F38EDA3B}"/>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22860</xdr:rowOff>
    </xdr:from>
    <xdr:to>
      <xdr:col>112</xdr:col>
      <xdr:colOff>38100</xdr:colOff>
      <xdr:row>39</xdr:row>
      <xdr:rowOff>124460</xdr:rowOff>
    </xdr:to>
    <xdr:sp macro="" textlink="">
      <xdr:nvSpPr>
        <xdr:cNvPr id="553" name="フローチャート: 判断 552">
          <a:extLst>
            <a:ext uri="{FF2B5EF4-FFF2-40B4-BE49-F238E27FC236}">
              <a16:creationId xmlns:a16="http://schemas.microsoft.com/office/drawing/2014/main" id="{675421E4-5B5A-4BD9-B63A-B3A8FD1EEA7F}"/>
            </a:ext>
          </a:extLst>
        </xdr:cNvPr>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32385</xdr:rowOff>
    </xdr:from>
    <xdr:to>
      <xdr:col>107</xdr:col>
      <xdr:colOff>101600</xdr:colOff>
      <xdr:row>39</xdr:row>
      <xdr:rowOff>133985</xdr:rowOff>
    </xdr:to>
    <xdr:sp macro="" textlink="">
      <xdr:nvSpPr>
        <xdr:cNvPr id="554" name="フローチャート: 判断 553">
          <a:extLst>
            <a:ext uri="{FF2B5EF4-FFF2-40B4-BE49-F238E27FC236}">
              <a16:creationId xmlns:a16="http://schemas.microsoft.com/office/drawing/2014/main" id="{BC721909-488A-4AAF-ABB8-5E62DDD930FC}"/>
            </a:ext>
          </a:extLst>
        </xdr:cNvPr>
        <xdr:cNvSpPr/>
      </xdr:nvSpPr>
      <xdr:spPr>
        <a:xfrm>
          <a:off x="2038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22860</xdr:rowOff>
    </xdr:from>
    <xdr:to>
      <xdr:col>102</xdr:col>
      <xdr:colOff>165100</xdr:colOff>
      <xdr:row>39</xdr:row>
      <xdr:rowOff>124460</xdr:rowOff>
    </xdr:to>
    <xdr:sp macro="" textlink="">
      <xdr:nvSpPr>
        <xdr:cNvPr id="555" name="フローチャート: 判断 554">
          <a:extLst>
            <a:ext uri="{FF2B5EF4-FFF2-40B4-BE49-F238E27FC236}">
              <a16:creationId xmlns:a16="http://schemas.microsoft.com/office/drawing/2014/main" id="{24FC70FA-D496-4518-BBBF-6EC4410FA8B3}"/>
            </a:ext>
          </a:extLst>
        </xdr:cNvPr>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6985</xdr:rowOff>
    </xdr:from>
    <xdr:to>
      <xdr:col>98</xdr:col>
      <xdr:colOff>38100</xdr:colOff>
      <xdr:row>38</xdr:row>
      <xdr:rowOff>109220</xdr:rowOff>
    </xdr:to>
    <xdr:sp macro="" textlink="">
      <xdr:nvSpPr>
        <xdr:cNvPr id="556" name="フローチャート: 判断 555">
          <a:extLst>
            <a:ext uri="{FF2B5EF4-FFF2-40B4-BE49-F238E27FC236}">
              <a16:creationId xmlns:a16="http://schemas.microsoft.com/office/drawing/2014/main" id="{A894112E-53AD-484B-849E-A73D455B2811}"/>
            </a:ext>
          </a:extLst>
        </xdr:cNvPr>
        <xdr:cNvSpPr/>
      </xdr:nvSpPr>
      <xdr:spPr>
        <a:xfrm>
          <a:off x="18605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57" name="テキスト ボックス 556">
          <a:extLst>
            <a:ext uri="{FF2B5EF4-FFF2-40B4-BE49-F238E27FC236}">
              <a16:creationId xmlns:a16="http://schemas.microsoft.com/office/drawing/2014/main" id="{1A910685-D37E-47F9-B29A-A0190C3AF897}"/>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58" name="テキスト ボックス 557">
          <a:extLst>
            <a:ext uri="{FF2B5EF4-FFF2-40B4-BE49-F238E27FC236}">
              <a16:creationId xmlns:a16="http://schemas.microsoft.com/office/drawing/2014/main" id="{CD798998-0662-4CB2-B4BE-87CE545E56F9}"/>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59" name="テキスト ボックス 558">
          <a:extLst>
            <a:ext uri="{FF2B5EF4-FFF2-40B4-BE49-F238E27FC236}">
              <a16:creationId xmlns:a16="http://schemas.microsoft.com/office/drawing/2014/main" id="{AA47F19B-EAEC-4856-A38D-A797E6C904FB}"/>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60" name="テキスト ボックス 559">
          <a:extLst>
            <a:ext uri="{FF2B5EF4-FFF2-40B4-BE49-F238E27FC236}">
              <a16:creationId xmlns:a16="http://schemas.microsoft.com/office/drawing/2014/main" id="{26B21FE9-0C61-49D5-ABC7-62B1AC318313}"/>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61" name="テキスト ボックス 560">
          <a:extLst>
            <a:ext uri="{FF2B5EF4-FFF2-40B4-BE49-F238E27FC236}">
              <a16:creationId xmlns:a16="http://schemas.microsoft.com/office/drawing/2014/main" id="{CF405F15-6040-4CD8-8435-148F5DCC31E3}"/>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57150</xdr:rowOff>
    </xdr:from>
    <xdr:to>
      <xdr:col>116</xdr:col>
      <xdr:colOff>114300</xdr:colOff>
      <xdr:row>40</xdr:row>
      <xdr:rowOff>158750</xdr:rowOff>
    </xdr:to>
    <xdr:sp macro="" textlink="">
      <xdr:nvSpPr>
        <xdr:cNvPr id="562" name="楕円 561">
          <a:extLst>
            <a:ext uri="{FF2B5EF4-FFF2-40B4-BE49-F238E27FC236}">
              <a16:creationId xmlns:a16="http://schemas.microsoft.com/office/drawing/2014/main" id="{95E60AFE-1044-478D-A51C-9513A7D1A35C}"/>
            </a:ext>
          </a:extLst>
        </xdr:cNvPr>
        <xdr:cNvSpPr/>
      </xdr:nvSpPr>
      <xdr:spPr>
        <a:xfrm>
          <a:off x="221107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35560</xdr:rowOff>
    </xdr:from>
    <xdr:ext cx="469900" cy="259080"/>
    <xdr:sp macro="" textlink="">
      <xdr:nvSpPr>
        <xdr:cNvPr id="563" name="【認定こども園・幼稚園・保育所】&#10;一人当たり面積該当値テキスト">
          <a:extLst>
            <a:ext uri="{FF2B5EF4-FFF2-40B4-BE49-F238E27FC236}">
              <a16:creationId xmlns:a16="http://schemas.microsoft.com/office/drawing/2014/main" id="{26E87EF3-4326-4BCD-8AEF-58E36BE89492}"/>
            </a:ext>
          </a:extLst>
        </xdr:cNvPr>
        <xdr:cNvSpPr txBox="1"/>
      </xdr:nvSpPr>
      <xdr:spPr>
        <a:xfrm>
          <a:off x="22199600" y="689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57150</xdr:rowOff>
    </xdr:from>
    <xdr:to>
      <xdr:col>112</xdr:col>
      <xdr:colOff>38100</xdr:colOff>
      <xdr:row>40</xdr:row>
      <xdr:rowOff>158750</xdr:rowOff>
    </xdr:to>
    <xdr:sp macro="" textlink="">
      <xdr:nvSpPr>
        <xdr:cNvPr id="564" name="楕円 563">
          <a:extLst>
            <a:ext uri="{FF2B5EF4-FFF2-40B4-BE49-F238E27FC236}">
              <a16:creationId xmlns:a16="http://schemas.microsoft.com/office/drawing/2014/main" id="{B27B902D-97B2-4E36-9C9A-EA71E157FB6D}"/>
            </a:ext>
          </a:extLst>
        </xdr:cNvPr>
        <xdr:cNvSpPr/>
      </xdr:nvSpPr>
      <xdr:spPr>
        <a:xfrm>
          <a:off x="212725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107950</xdr:rowOff>
    </xdr:from>
    <xdr:to>
      <xdr:col>116</xdr:col>
      <xdr:colOff>63500</xdr:colOff>
      <xdr:row>40</xdr:row>
      <xdr:rowOff>107950</xdr:rowOff>
    </xdr:to>
    <xdr:cxnSp macro="">
      <xdr:nvCxnSpPr>
        <xdr:cNvPr id="565" name="直線コネクタ 564">
          <a:extLst>
            <a:ext uri="{FF2B5EF4-FFF2-40B4-BE49-F238E27FC236}">
              <a16:creationId xmlns:a16="http://schemas.microsoft.com/office/drawing/2014/main" id="{C81FCF1E-FB19-436C-A84D-584439954569}"/>
            </a:ext>
          </a:extLst>
        </xdr:cNvPr>
        <xdr:cNvCxnSpPr/>
      </xdr:nvCxnSpPr>
      <xdr:spPr>
        <a:xfrm>
          <a:off x="21323300" y="69659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62230</xdr:rowOff>
    </xdr:from>
    <xdr:to>
      <xdr:col>107</xdr:col>
      <xdr:colOff>101600</xdr:colOff>
      <xdr:row>40</xdr:row>
      <xdr:rowOff>163830</xdr:rowOff>
    </xdr:to>
    <xdr:sp macro="" textlink="">
      <xdr:nvSpPr>
        <xdr:cNvPr id="566" name="楕円 565">
          <a:extLst>
            <a:ext uri="{FF2B5EF4-FFF2-40B4-BE49-F238E27FC236}">
              <a16:creationId xmlns:a16="http://schemas.microsoft.com/office/drawing/2014/main" id="{BD142B59-BCF8-4BDA-91B1-0DA2F7F918B7}"/>
            </a:ext>
          </a:extLst>
        </xdr:cNvPr>
        <xdr:cNvSpPr/>
      </xdr:nvSpPr>
      <xdr:spPr>
        <a:xfrm>
          <a:off x="203835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107950</xdr:rowOff>
    </xdr:from>
    <xdr:to>
      <xdr:col>111</xdr:col>
      <xdr:colOff>177800</xdr:colOff>
      <xdr:row>40</xdr:row>
      <xdr:rowOff>113030</xdr:rowOff>
    </xdr:to>
    <xdr:cxnSp macro="">
      <xdr:nvCxnSpPr>
        <xdr:cNvPr id="567" name="直線コネクタ 566">
          <a:extLst>
            <a:ext uri="{FF2B5EF4-FFF2-40B4-BE49-F238E27FC236}">
              <a16:creationId xmlns:a16="http://schemas.microsoft.com/office/drawing/2014/main" id="{1F036BC7-72EA-41D5-9274-C7B53F0E4069}"/>
            </a:ext>
          </a:extLst>
        </xdr:cNvPr>
        <xdr:cNvCxnSpPr/>
      </xdr:nvCxnSpPr>
      <xdr:spPr>
        <a:xfrm flipV="1">
          <a:off x="20434300" y="6965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62230</xdr:rowOff>
    </xdr:from>
    <xdr:to>
      <xdr:col>102</xdr:col>
      <xdr:colOff>165100</xdr:colOff>
      <xdr:row>40</xdr:row>
      <xdr:rowOff>163830</xdr:rowOff>
    </xdr:to>
    <xdr:sp macro="" textlink="">
      <xdr:nvSpPr>
        <xdr:cNvPr id="568" name="楕円 567">
          <a:extLst>
            <a:ext uri="{FF2B5EF4-FFF2-40B4-BE49-F238E27FC236}">
              <a16:creationId xmlns:a16="http://schemas.microsoft.com/office/drawing/2014/main" id="{4F609BAF-50F5-4D25-B8FA-B0B1B47C3923}"/>
            </a:ext>
          </a:extLst>
        </xdr:cNvPr>
        <xdr:cNvSpPr/>
      </xdr:nvSpPr>
      <xdr:spPr>
        <a:xfrm>
          <a:off x="194945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113030</xdr:rowOff>
    </xdr:from>
    <xdr:to>
      <xdr:col>107</xdr:col>
      <xdr:colOff>50800</xdr:colOff>
      <xdr:row>40</xdr:row>
      <xdr:rowOff>113030</xdr:rowOff>
    </xdr:to>
    <xdr:cxnSp macro="">
      <xdr:nvCxnSpPr>
        <xdr:cNvPr id="569" name="直線コネクタ 568">
          <a:extLst>
            <a:ext uri="{FF2B5EF4-FFF2-40B4-BE49-F238E27FC236}">
              <a16:creationId xmlns:a16="http://schemas.microsoft.com/office/drawing/2014/main" id="{C46AA2E0-3DDD-4C48-A7C0-2E37A78B541E}"/>
            </a:ext>
          </a:extLst>
        </xdr:cNvPr>
        <xdr:cNvCxnSpPr/>
      </xdr:nvCxnSpPr>
      <xdr:spPr>
        <a:xfrm>
          <a:off x="19545300" y="6971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140970</xdr:rowOff>
    </xdr:from>
    <xdr:ext cx="469900" cy="259080"/>
    <xdr:sp macro="" textlink="">
      <xdr:nvSpPr>
        <xdr:cNvPr id="570" name="n_1aveValue【認定こども園・幼稚園・保育所】&#10;一人当たり面積">
          <a:extLst>
            <a:ext uri="{FF2B5EF4-FFF2-40B4-BE49-F238E27FC236}">
              <a16:creationId xmlns:a16="http://schemas.microsoft.com/office/drawing/2014/main" id="{BE4651C4-8D63-4E02-8319-7DD9CBDC9032}"/>
            </a:ext>
          </a:extLst>
        </xdr:cNvPr>
        <xdr:cNvSpPr txBox="1"/>
      </xdr:nvSpPr>
      <xdr:spPr>
        <a:xfrm>
          <a:off x="21075650" y="648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150495</xdr:rowOff>
    </xdr:from>
    <xdr:ext cx="465455" cy="259080"/>
    <xdr:sp macro="" textlink="">
      <xdr:nvSpPr>
        <xdr:cNvPr id="571" name="n_2aveValue【認定こども園・幼稚園・保育所】&#10;一人当たり面積">
          <a:extLst>
            <a:ext uri="{FF2B5EF4-FFF2-40B4-BE49-F238E27FC236}">
              <a16:creationId xmlns:a16="http://schemas.microsoft.com/office/drawing/2014/main" id="{FE35C4F3-9C9C-4FA8-B2D9-9E91148AE480}"/>
            </a:ext>
          </a:extLst>
        </xdr:cNvPr>
        <xdr:cNvSpPr txBox="1"/>
      </xdr:nvSpPr>
      <xdr:spPr>
        <a:xfrm>
          <a:off x="20199350" y="6494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140970</xdr:rowOff>
    </xdr:from>
    <xdr:ext cx="465455" cy="259080"/>
    <xdr:sp macro="" textlink="">
      <xdr:nvSpPr>
        <xdr:cNvPr id="572" name="n_3aveValue【認定こども園・幼稚園・保育所】&#10;一人当たり面積">
          <a:extLst>
            <a:ext uri="{FF2B5EF4-FFF2-40B4-BE49-F238E27FC236}">
              <a16:creationId xmlns:a16="http://schemas.microsoft.com/office/drawing/2014/main" id="{92D655DB-4992-41A0-A4F8-062B04EFD50D}"/>
            </a:ext>
          </a:extLst>
        </xdr:cNvPr>
        <xdr:cNvSpPr txBox="1"/>
      </xdr:nvSpPr>
      <xdr:spPr>
        <a:xfrm>
          <a:off x="19310350" y="64846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125095</xdr:rowOff>
    </xdr:from>
    <xdr:ext cx="465455" cy="258445"/>
    <xdr:sp macro="" textlink="">
      <xdr:nvSpPr>
        <xdr:cNvPr id="573" name="n_4aveValue【認定こども園・幼稚園・保育所】&#10;一人当たり面積">
          <a:extLst>
            <a:ext uri="{FF2B5EF4-FFF2-40B4-BE49-F238E27FC236}">
              <a16:creationId xmlns:a16="http://schemas.microsoft.com/office/drawing/2014/main" id="{38124873-AC70-4A86-93D0-0B89D19A047D}"/>
            </a:ext>
          </a:extLst>
        </xdr:cNvPr>
        <xdr:cNvSpPr txBox="1"/>
      </xdr:nvSpPr>
      <xdr:spPr>
        <a:xfrm>
          <a:off x="18421350" y="62972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149860</xdr:rowOff>
    </xdr:from>
    <xdr:ext cx="469900" cy="259080"/>
    <xdr:sp macro="" textlink="">
      <xdr:nvSpPr>
        <xdr:cNvPr id="574" name="n_1mainValue【認定こども園・幼稚園・保育所】&#10;一人当たり面積">
          <a:extLst>
            <a:ext uri="{FF2B5EF4-FFF2-40B4-BE49-F238E27FC236}">
              <a16:creationId xmlns:a16="http://schemas.microsoft.com/office/drawing/2014/main" id="{A5300547-5DF1-438F-A20F-3C9122615580}"/>
            </a:ext>
          </a:extLst>
        </xdr:cNvPr>
        <xdr:cNvSpPr txBox="1"/>
      </xdr:nvSpPr>
      <xdr:spPr>
        <a:xfrm>
          <a:off x="21075650" y="700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154940</xdr:rowOff>
    </xdr:from>
    <xdr:ext cx="465455" cy="254635"/>
    <xdr:sp macro="" textlink="">
      <xdr:nvSpPr>
        <xdr:cNvPr id="575" name="n_2mainValue【認定こども園・幼稚園・保育所】&#10;一人当たり面積">
          <a:extLst>
            <a:ext uri="{FF2B5EF4-FFF2-40B4-BE49-F238E27FC236}">
              <a16:creationId xmlns:a16="http://schemas.microsoft.com/office/drawing/2014/main" id="{08E6FD14-F773-4707-AC2A-3F59CB83B667}"/>
            </a:ext>
          </a:extLst>
        </xdr:cNvPr>
        <xdr:cNvSpPr txBox="1"/>
      </xdr:nvSpPr>
      <xdr:spPr>
        <a:xfrm>
          <a:off x="20199350" y="70129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154940</xdr:rowOff>
    </xdr:from>
    <xdr:ext cx="465455" cy="254635"/>
    <xdr:sp macro="" textlink="">
      <xdr:nvSpPr>
        <xdr:cNvPr id="576" name="n_3mainValue【認定こども園・幼稚園・保育所】&#10;一人当たり面積">
          <a:extLst>
            <a:ext uri="{FF2B5EF4-FFF2-40B4-BE49-F238E27FC236}">
              <a16:creationId xmlns:a16="http://schemas.microsoft.com/office/drawing/2014/main" id="{BD5E53A4-D677-4B72-8CCB-C212F7A4C62F}"/>
            </a:ext>
          </a:extLst>
        </xdr:cNvPr>
        <xdr:cNvSpPr txBox="1"/>
      </xdr:nvSpPr>
      <xdr:spPr>
        <a:xfrm>
          <a:off x="19310350" y="70129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30A0C09F-CCE0-4C84-9DE7-B10C58DF55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49FF3EB4-6408-4CB8-BD1A-6F20AE8FE474}"/>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F503BE6D-E2F1-46BD-AA9F-B4F7F6F057F4}"/>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6E4970ED-E572-4A3F-8F2C-61C084FCC14B}"/>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684CAC25-B383-49EA-AACB-59B1CB817993}"/>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91082725-AB8C-4BB2-8289-94A6DA637B4F}"/>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14F6AED8-38C9-448A-8D15-8365F89FB407}"/>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A5AF9638-6988-406C-9C93-998F15238F13}"/>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585" name="テキスト ボックス 584">
          <a:extLst>
            <a:ext uri="{FF2B5EF4-FFF2-40B4-BE49-F238E27FC236}">
              <a16:creationId xmlns:a16="http://schemas.microsoft.com/office/drawing/2014/main" id="{E456B51E-F7EC-444A-81BB-7979338AD9A0}"/>
            </a:ext>
          </a:extLst>
        </xdr:cNvPr>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525807EF-CBDB-4881-82E3-D405B76DAFA2}"/>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587" name="テキスト ボックス 586">
          <a:extLst>
            <a:ext uri="{FF2B5EF4-FFF2-40B4-BE49-F238E27FC236}">
              <a16:creationId xmlns:a16="http://schemas.microsoft.com/office/drawing/2014/main" id="{70DA7F9B-74D5-4FD9-A6E4-C609AEB5F20B}"/>
            </a:ext>
          </a:extLst>
        </xdr:cNvPr>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8" name="直線コネクタ 587">
          <a:extLst>
            <a:ext uri="{FF2B5EF4-FFF2-40B4-BE49-F238E27FC236}">
              <a16:creationId xmlns:a16="http://schemas.microsoft.com/office/drawing/2014/main" id="{D7AC15CA-A480-4088-A76E-F890BA5235FA}"/>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2915" cy="254635"/>
    <xdr:sp macro="" textlink="">
      <xdr:nvSpPr>
        <xdr:cNvPr id="589" name="テキスト ボックス 588">
          <a:extLst>
            <a:ext uri="{FF2B5EF4-FFF2-40B4-BE49-F238E27FC236}">
              <a16:creationId xmlns:a16="http://schemas.microsoft.com/office/drawing/2014/main" id="{392231C2-2E1B-48D6-9E6F-AE1D55F84852}"/>
            </a:ext>
          </a:extLst>
        </xdr:cNvPr>
        <xdr:cNvSpPr txBox="1"/>
      </xdr:nvSpPr>
      <xdr:spPr>
        <a:xfrm>
          <a:off x="11978640" y="10830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0" name="直線コネクタ 589">
          <a:extLst>
            <a:ext uri="{FF2B5EF4-FFF2-40B4-BE49-F238E27FC236}">
              <a16:creationId xmlns:a16="http://schemas.microsoft.com/office/drawing/2014/main" id="{9E3B3741-398C-4C05-9EF6-3DE54A874771}"/>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4635"/>
    <xdr:sp macro="" textlink="">
      <xdr:nvSpPr>
        <xdr:cNvPr id="591" name="テキスト ボックス 590">
          <a:extLst>
            <a:ext uri="{FF2B5EF4-FFF2-40B4-BE49-F238E27FC236}">
              <a16:creationId xmlns:a16="http://schemas.microsoft.com/office/drawing/2014/main" id="{D1043914-F187-4285-9505-9256D8321F0A}"/>
            </a:ext>
          </a:extLst>
        </xdr:cNvPr>
        <xdr:cNvSpPr txBox="1"/>
      </xdr:nvSpPr>
      <xdr:spPr>
        <a:xfrm>
          <a:off x="12042775" y="103733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2" name="直線コネクタ 591">
          <a:extLst>
            <a:ext uri="{FF2B5EF4-FFF2-40B4-BE49-F238E27FC236}">
              <a16:creationId xmlns:a16="http://schemas.microsoft.com/office/drawing/2014/main" id="{020CE391-E647-427B-88CD-85F21A36E1CA}"/>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4635"/>
    <xdr:sp macro="" textlink="">
      <xdr:nvSpPr>
        <xdr:cNvPr id="593" name="テキスト ボックス 592">
          <a:extLst>
            <a:ext uri="{FF2B5EF4-FFF2-40B4-BE49-F238E27FC236}">
              <a16:creationId xmlns:a16="http://schemas.microsoft.com/office/drawing/2014/main" id="{001E3CBB-9B31-4740-9C75-F36275F9A38A}"/>
            </a:ext>
          </a:extLst>
        </xdr:cNvPr>
        <xdr:cNvSpPr txBox="1"/>
      </xdr:nvSpPr>
      <xdr:spPr>
        <a:xfrm>
          <a:off x="12042775" y="99161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4" name="直線コネクタ 593">
          <a:extLst>
            <a:ext uri="{FF2B5EF4-FFF2-40B4-BE49-F238E27FC236}">
              <a16:creationId xmlns:a16="http://schemas.microsoft.com/office/drawing/2014/main" id="{9D9A8FE7-1C4E-4056-AD3C-004D53AF9AA7}"/>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4635"/>
    <xdr:sp macro="" textlink="">
      <xdr:nvSpPr>
        <xdr:cNvPr id="595" name="テキスト ボックス 594">
          <a:extLst>
            <a:ext uri="{FF2B5EF4-FFF2-40B4-BE49-F238E27FC236}">
              <a16:creationId xmlns:a16="http://schemas.microsoft.com/office/drawing/2014/main" id="{36CB5BF5-FAE7-4854-8F0C-240C61189D1D}"/>
            </a:ext>
          </a:extLst>
        </xdr:cNvPr>
        <xdr:cNvSpPr txBox="1"/>
      </xdr:nvSpPr>
      <xdr:spPr>
        <a:xfrm>
          <a:off x="12042775" y="94589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a:extLst>
            <a:ext uri="{FF2B5EF4-FFF2-40B4-BE49-F238E27FC236}">
              <a16:creationId xmlns:a16="http://schemas.microsoft.com/office/drawing/2014/main" id="{A964A2D6-07E6-4061-B59A-48C1B8B6FCD5}"/>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4635"/>
    <xdr:sp macro="" textlink="">
      <xdr:nvSpPr>
        <xdr:cNvPr id="597" name="テキスト ボックス 596">
          <a:extLst>
            <a:ext uri="{FF2B5EF4-FFF2-40B4-BE49-F238E27FC236}">
              <a16:creationId xmlns:a16="http://schemas.microsoft.com/office/drawing/2014/main" id="{A69DF6A5-D27E-495E-A4E1-E2FBE0565539}"/>
            </a:ext>
          </a:extLst>
        </xdr:cNvPr>
        <xdr:cNvSpPr txBox="1"/>
      </xdr:nvSpPr>
      <xdr:spPr>
        <a:xfrm>
          <a:off x="12042775" y="9001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8" name="【学校施設】&#10;有形固定資産減価償却率グラフ枠">
          <a:extLst>
            <a:ext uri="{FF2B5EF4-FFF2-40B4-BE49-F238E27FC236}">
              <a16:creationId xmlns:a16="http://schemas.microsoft.com/office/drawing/2014/main" id="{D2A314C1-F9EE-4180-A69D-B0044179686D}"/>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68580</xdr:rowOff>
    </xdr:from>
    <xdr:to>
      <xdr:col>85</xdr:col>
      <xdr:colOff>126365</xdr:colOff>
      <xdr:row>62</xdr:row>
      <xdr:rowOff>146050</xdr:rowOff>
    </xdr:to>
    <xdr:cxnSp macro="">
      <xdr:nvCxnSpPr>
        <xdr:cNvPr id="599" name="直線コネクタ 598">
          <a:extLst>
            <a:ext uri="{FF2B5EF4-FFF2-40B4-BE49-F238E27FC236}">
              <a16:creationId xmlns:a16="http://schemas.microsoft.com/office/drawing/2014/main" id="{F1115606-ABC6-4A9F-BB87-B50DC5F884C1}"/>
            </a:ext>
          </a:extLst>
        </xdr:cNvPr>
        <xdr:cNvCxnSpPr/>
      </xdr:nvCxnSpPr>
      <xdr:spPr>
        <a:xfrm flipV="1">
          <a:off x="16318865" y="949833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149860</xdr:rowOff>
    </xdr:from>
    <xdr:ext cx="405130" cy="259080"/>
    <xdr:sp macro="" textlink="">
      <xdr:nvSpPr>
        <xdr:cNvPr id="600" name="【学校施設】&#10;有形固定資産減価償却率最小値テキスト">
          <a:extLst>
            <a:ext uri="{FF2B5EF4-FFF2-40B4-BE49-F238E27FC236}">
              <a16:creationId xmlns:a16="http://schemas.microsoft.com/office/drawing/2014/main" id="{F09DCB22-9F9D-456C-9760-AF9009A1D8FF}"/>
            </a:ext>
          </a:extLst>
        </xdr:cNvPr>
        <xdr:cNvSpPr txBox="1"/>
      </xdr:nvSpPr>
      <xdr:spPr>
        <a:xfrm>
          <a:off x="16357600" y="1077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146050</xdr:rowOff>
    </xdr:from>
    <xdr:to>
      <xdr:col>86</xdr:col>
      <xdr:colOff>25400</xdr:colOff>
      <xdr:row>62</xdr:row>
      <xdr:rowOff>146050</xdr:rowOff>
    </xdr:to>
    <xdr:cxnSp macro="">
      <xdr:nvCxnSpPr>
        <xdr:cNvPr id="601" name="直線コネクタ 600">
          <a:extLst>
            <a:ext uri="{FF2B5EF4-FFF2-40B4-BE49-F238E27FC236}">
              <a16:creationId xmlns:a16="http://schemas.microsoft.com/office/drawing/2014/main" id="{04E5EC2E-DAE6-4657-8C79-250FF8DC653D}"/>
            </a:ext>
          </a:extLst>
        </xdr:cNvPr>
        <xdr:cNvCxnSpPr/>
      </xdr:nvCxnSpPr>
      <xdr:spPr>
        <a:xfrm>
          <a:off x="16230600" y="1077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15240</xdr:rowOff>
    </xdr:from>
    <xdr:ext cx="405130" cy="259080"/>
    <xdr:sp macro="" textlink="">
      <xdr:nvSpPr>
        <xdr:cNvPr id="602" name="【学校施設】&#10;有形固定資産減価償却率最大値テキスト">
          <a:extLst>
            <a:ext uri="{FF2B5EF4-FFF2-40B4-BE49-F238E27FC236}">
              <a16:creationId xmlns:a16="http://schemas.microsoft.com/office/drawing/2014/main" id="{30665E96-21D2-4230-BAD7-768C8E2BA5CB}"/>
            </a:ext>
          </a:extLst>
        </xdr:cNvPr>
        <xdr:cNvSpPr txBox="1"/>
      </xdr:nvSpPr>
      <xdr:spPr>
        <a:xfrm>
          <a:off x="16357600" y="927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603" name="直線コネクタ 602">
          <a:extLst>
            <a:ext uri="{FF2B5EF4-FFF2-40B4-BE49-F238E27FC236}">
              <a16:creationId xmlns:a16="http://schemas.microsoft.com/office/drawing/2014/main" id="{749372B0-F206-4366-A76E-24341E500C12}"/>
            </a:ext>
          </a:extLst>
        </xdr:cNvPr>
        <xdr:cNvCxnSpPr/>
      </xdr:nvCxnSpPr>
      <xdr:spPr>
        <a:xfrm>
          <a:off x="16230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31750</xdr:rowOff>
    </xdr:from>
    <xdr:ext cx="405130" cy="254635"/>
    <xdr:sp macro="" textlink="">
      <xdr:nvSpPr>
        <xdr:cNvPr id="604" name="【学校施設】&#10;有形固定資産減価償却率平均値テキスト">
          <a:extLst>
            <a:ext uri="{FF2B5EF4-FFF2-40B4-BE49-F238E27FC236}">
              <a16:creationId xmlns:a16="http://schemas.microsoft.com/office/drawing/2014/main" id="{2576B327-6062-4783-AB8B-230AE8E604F9}"/>
            </a:ext>
          </a:extLst>
        </xdr:cNvPr>
        <xdr:cNvSpPr txBox="1"/>
      </xdr:nvSpPr>
      <xdr:spPr>
        <a:xfrm>
          <a:off x="16357600" y="997585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8890</xdr:rowOff>
    </xdr:from>
    <xdr:to>
      <xdr:col>85</xdr:col>
      <xdr:colOff>177800</xdr:colOff>
      <xdr:row>59</xdr:row>
      <xdr:rowOff>110490</xdr:rowOff>
    </xdr:to>
    <xdr:sp macro="" textlink="">
      <xdr:nvSpPr>
        <xdr:cNvPr id="605" name="フローチャート: 判断 604">
          <a:extLst>
            <a:ext uri="{FF2B5EF4-FFF2-40B4-BE49-F238E27FC236}">
              <a16:creationId xmlns:a16="http://schemas.microsoft.com/office/drawing/2014/main" id="{A3573900-8596-4780-BF25-85A28C914C7F}"/>
            </a:ext>
          </a:extLst>
        </xdr:cNvPr>
        <xdr:cNvSpPr/>
      </xdr:nvSpPr>
      <xdr:spPr>
        <a:xfrm>
          <a:off x="162687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159385</xdr:rowOff>
    </xdr:from>
    <xdr:to>
      <xdr:col>81</xdr:col>
      <xdr:colOff>101600</xdr:colOff>
      <xdr:row>59</xdr:row>
      <xdr:rowOff>89535</xdr:rowOff>
    </xdr:to>
    <xdr:sp macro="" textlink="">
      <xdr:nvSpPr>
        <xdr:cNvPr id="606" name="フローチャート: 判断 605">
          <a:extLst>
            <a:ext uri="{FF2B5EF4-FFF2-40B4-BE49-F238E27FC236}">
              <a16:creationId xmlns:a16="http://schemas.microsoft.com/office/drawing/2014/main" id="{FD0DA667-7173-47EB-A146-2E7E53A14446}"/>
            </a:ext>
          </a:extLst>
        </xdr:cNvPr>
        <xdr:cNvSpPr/>
      </xdr:nvSpPr>
      <xdr:spPr>
        <a:xfrm>
          <a:off x="15430500" y="101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157480</xdr:rowOff>
    </xdr:from>
    <xdr:to>
      <xdr:col>76</xdr:col>
      <xdr:colOff>165100</xdr:colOff>
      <xdr:row>59</xdr:row>
      <xdr:rowOff>87630</xdr:rowOff>
    </xdr:to>
    <xdr:sp macro="" textlink="">
      <xdr:nvSpPr>
        <xdr:cNvPr id="607" name="フローチャート: 判断 606">
          <a:extLst>
            <a:ext uri="{FF2B5EF4-FFF2-40B4-BE49-F238E27FC236}">
              <a16:creationId xmlns:a16="http://schemas.microsoft.com/office/drawing/2014/main" id="{C2E4268D-3F82-488A-B20A-301D48990ABD}"/>
            </a:ext>
          </a:extLst>
        </xdr:cNvPr>
        <xdr:cNvSpPr/>
      </xdr:nvSpPr>
      <xdr:spPr>
        <a:xfrm>
          <a:off x="14541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146050</xdr:rowOff>
    </xdr:from>
    <xdr:to>
      <xdr:col>72</xdr:col>
      <xdr:colOff>38100</xdr:colOff>
      <xdr:row>59</xdr:row>
      <xdr:rowOff>76200</xdr:rowOff>
    </xdr:to>
    <xdr:sp macro="" textlink="">
      <xdr:nvSpPr>
        <xdr:cNvPr id="608" name="フローチャート: 判断 607">
          <a:extLst>
            <a:ext uri="{FF2B5EF4-FFF2-40B4-BE49-F238E27FC236}">
              <a16:creationId xmlns:a16="http://schemas.microsoft.com/office/drawing/2014/main" id="{162F3579-B54C-4F68-8806-6992DCAFD276}"/>
            </a:ext>
          </a:extLst>
        </xdr:cNvPr>
        <xdr:cNvSpPr/>
      </xdr:nvSpPr>
      <xdr:spPr>
        <a:xfrm>
          <a:off x="13652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609" name="フローチャート: 判断 608">
          <a:extLst>
            <a:ext uri="{FF2B5EF4-FFF2-40B4-BE49-F238E27FC236}">
              <a16:creationId xmlns:a16="http://schemas.microsoft.com/office/drawing/2014/main" id="{86EB3ACD-F1C0-4271-97F6-5673BF96F694}"/>
            </a:ext>
          </a:extLst>
        </xdr:cNvPr>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610" name="テキスト ボックス 609">
          <a:extLst>
            <a:ext uri="{FF2B5EF4-FFF2-40B4-BE49-F238E27FC236}">
              <a16:creationId xmlns:a16="http://schemas.microsoft.com/office/drawing/2014/main" id="{BFC7DE63-EF50-46DB-B484-1080719C1AD6}"/>
            </a:ext>
          </a:extLst>
        </xdr:cNvPr>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611" name="テキスト ボックス 610">
          <a:extLst>
            <a:ext uri="{FF2B5EF4-FFF2-40B4-BE49-F238E27FC236}">
              <a16:creationId xmlns:a16="http://schemas.microsoft.com/office/drawing/2014/main" id="{7B0F1C48-FD77-4C8A-A3D0-7F15BAF7D1A3}"/>
            </a:ext>
          </a:extLst>
        </xdr:cNvPr>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612" name="テキスト ボックス 611">
          <a:extLst>
            <a:ext uri="{FF2B5EF4-FFF2-40B4-BE49-F238E27FC236}">
              <a16:creationId xmlns:a16="http://schemas.microsoft.com/office/drawing/2014/main" id="{DAAFE0E3-B4C3-4651-8EB3-9110473F95EE}"/>
            </a:ext>
          </a:extLst>
        </xdr:cNvPr>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613" name="テキスト ボックス 612">
          <a:extLst>
            <a:ext uri="{FF2B5EF4-FFF2-40B4-BE49-F238E27FC236}">
              <a16:creationId xmlns:a16="http://schemas.microsoft.com/office/drawing/2014/main" id="{5DCC79EC-4C51-4D39-9C37-6AE1E682F569}"/>
            </a:ext>
          </a:extLst>
        </xdr:cNvPr>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614" name="テキスト ボックス 613">
          <a:extLst>
            <a:ext uri="{FF2B5EF4-FFF2-40B4-BE49-F238E27FC236}">
              <a16:creationId xmlns:a16="http://schemas.microsoft.com/office/drawing/2014/main" id="{F575B718-750D-4368-AAED-53E0EE099E56}"/>
            </a:ext>
          </a:extLst>
        </xdr:cNvPr>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47625</xdr:rowOff>
    </xdr:from>
    <xdr:to>
      <xdr:col>85</xdr:col>
      <xdr:colOff>177800</xdr:colOff>
      <xdr:row>60</xdr:row>
      <xdr:rowOff>149225</xdr:rowOff>
    </xdr:to>
    <xdr:sp macro="" textlink="">
      <xdr:nvSpPr>
        <xdr:cNvPr id="615" name="楕円 614">
          <a:extLst>
            <a:ext uri="{FF2B5EF4-FFF2-40B4-BE49-F238E27FC236}">
              <a16:creationId xmlns:a16="http://schemas.microsoft.com/office/drawing/2014/main" id="{8E475E71-332A-4D1E-A3E2-0CF95027CB21}"/>
            </a:ext>
          </a:extLst>
        </xdr:cNvPr>
        <xdr:cNvSpPr/>
      </xdr:nvSpPr>
      <xdr:spPr>
        <a:xfrm>
          <a:off x="162687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26035</xdr:rowOff>
    </xdr:from>
    <xdr:ext cx="405130" cy="259080"/>
    <xdr:sp macro="" textlink="">
      <xdr:nvSpPr>
        <xdr:cNvPr id="616" name="【学校施設】&#10;有形固定資産減価償却率該当値テキスト">
          <a:extLst>
            <a:ext uri="{FF2B5EF4-FFF2-40B4-BE49-F238E27FC236}">
              <a16:creationId xmlns:a16="http://schemas.microsoft.com/office/drawing/2014/main" id="{B478D34B-D220-4CB4-8C17-4ABC5A811F48}"/>
            </a:ext>
          </a:extLst>
        </xdr:cNvPr>
        <xdr:cNvSpPr txBox="1"/>
      </xdr:nvSpPr>
      <xdr:spPr>
        <a:xfrm>
          <a:off x="16357600" y="10313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8890</xdr:rowOff>
    </xdr:from>
    <xdr:to>
      <xdr:col>81</xdr:col>
      <xdr:colOff>101600</xdr:colOff>
      <xdr:row>60</xdr:row>
      <xdr:rowOff>110490</xdr:rowOff>
    </xdr:to>
    <xdr:sp macro="" textlink="">
      <xdr:nvSpPr>
        <xdr:cNvPr id="617" name="楕円 616">
          <a:extLst>
            <a:ext uri="{FF2B5EF4-FFF2-40B4-BE49-F238E27FC236}">
              <a16:creationId xmlns:a16="http://schemas.microsoft.com/office/drawing/2014/main" id="{6A263444-4CED-49F4-8A0F-5B7B21FC5031}"/>
            </a:ext>
          </a:extLst>
        </xdr:cNvPr>
        <xdr:cNvSpPr/>
      </xdr:nvSpPr>
      <xdr:spPr>
        <a:xfrm>
          <a:off x="15430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59690</xdr:rowOff>
    </xdr:from>
    <xdr:to>
      <xdr:col>85</xdr:col>
      <xdr:colOff>127000</xdr:colOff>
      <xdr:row>60</xdr:row>
      <xdr:rowOff>98425</xdr:rowOff>
    </xdr:to>
    <xdr:cxnSp macro="">
      <xdr:nvCxnSpPr>
        <xdr:cNvPr id="618" name="直線コネクタ 617">
          <a:extLst>
            <a:ext uri="{FF2B5EF4-FFF2-40B4-BE49-F238E27FC236}">
              <a16:creationId xmlns:a16="http://schemas.microsoft.com/office/drawing/2014/main" id="{F18E77CE-B972-4FE7-98C9-1DA300646ADB}"/>
            </a:ext>
          </a:extLst>
        </xdr:cNvPr>
        <xdr:cNvCxnSpPr/>
      </xdr:nvCxnSpPr>
      <xdr:spPr>
        <a:xfrm>
          <a:off x="15481300" y="1034669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31750</xdr:rowOff>
    </xdr:from>
    <xdr:to>
      <xdr:col>76</xdr:col>
      <xdr:colOff>165100</xdr:colOff>
      <xdr:row>60</xdr:row>
      <xdr:rowOff>133350</xdr:rowOff>
    </xdr:to>
    <xdr:sp macro="" textlink="">
      <xdr:nvSpPr>
        <xdr:cNvPr id="619" name="楕円 618">
          <a:extLst>
            <a:ext uri="{FF2B5EF4-FFF2-40B4-BE49-F238E27FC236}">
              <a16:creationId xmlns:a16="http://schemas.microsoft.com/office/drawing/2014/main" id="{D7CE8AEC-7B48-4016-A69F-F85C2B05BA47}"/>
            </a:ext>
          </a:extLst>
        </xdr:cNvPr>
        <xdr:cNvSpPr/>
      </xdr:nvSpPr>
      <xdr:spPr>
        <a:xfrm>
          <a:off x="14541500" y="10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59690</xdr:rowOff>
    </xdr:from>
    <xdr:to>
      <xdr:col>81</xdr:col>
      <xdr:colOff>50800</xdr:colOff>
      <xdr:row>60</xdr:row>
      <xdr:rowOff>82550</xdr:rowOff>
    </xdr:to>
    <xdr:cxnSp macro="">
      <xdr:nvCxnSpPr>
        <xdr:cNvPr id="620" name="直線コネクタ 619">
          <a:extLst>
            <a:ext uri="{FF2B5EF4-FFF2-40B4-BE49-F238E27FC236}">
              <a16:creationId xmlns:a16="http://schemas.microsoft.com/office/drawing/2014/main" id="{0D097EBC-B669-4B0A-888D-DA857356CFD5}"/>
            </a:ext>
          </a:extLst>
        </xdr:cNvPr>
        <xdr:cNvCxnSpPr/>
      </xdr:nvCxnSpPr>
      <xdr:spPr>
        <a:xfrm flipV="1">
          <a:off x="14592300" y="103466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163830</xdr:rowOff>
    </xdr:from>
    <xdr:to>
      <xdr:col>72</xdr:col>
      <xdr:colOff>38100</xdr:colOff>
      <xdr:row>60</xdr:row>
      <xdr:rowOff>93980</xdr:rowOff>
    </xdr:to>
    <xdr:sp macro="" textlink="">
      <xdr:nvSpPr>
        <xdr:cNvPr id="621" name="楕円 620">
          <a:extLst>
            <a:ext uri="{FF2B5EF4-FFF2-40B4-BE49-F238E27FC236}">
              <a16:creationId xmlns:a16="http://schemas.microsoft.com/office/drawing/2014/main" id="{0BF0A76A-5FAA-4AD5-965A-14C96447B12E}"/>
            </a:ext>
          </a:extLst>
        </xdr:cNvPr>
        <xdr:cNvSpPr/>
      </xdr:nvSpPr>
      <xdr:spPr>
        <a:xfrm>
          <a:off x="136525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43180</xdr:rowOff>
    </xdr:from>
    <xdr:to>
      <xdr:col>76</xdr:col>
      <xdr:colOff>114300</xdr:colOff>
      <xdr:row>60</xdr:row>
      <xdr:rowOff>82550</xdr:rowOff>
    </xdr:to>
    <xdr:cxnSp macro="">
      <xdr:nvCxnSpPr>
        <xdr:cNvPr id="622" name="直線コネクタ 621">
          <a:extLst>
            <a:ext uri="{FF2B5EF4-FFF2-40B4-BE49-F238E27FC236}">
              <a16:creationId xmlns:a16="http://schemas.microsoft.com/office/drawing/2014/main" id="{15113D06-2004-4341-A2B6-99A4CE3397B8}"/>
            </a:ext>
          </a:extLst>
        </xdr:cNvPr>
        <xdr:cNvCxnSpPr/>
      </xdr:nvCxnSpPr>
      <xdr:spPr>
        <a:xfrm>
          <a:off x="13703300" y="103301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106045</xdr:rowOff>
    </xdr:from>
    <xdr:ext cx="405130" cy="259080"/>
    <xdr:sp macro="" textlink="">
      <xdr:nvSpPr>
        <xdr:cNvPr id="623" name="n_1aveValue【学校施設】&#10;有形固定資産減価償却率">
          <a:extLst>
            <a:ext uri="{FF2B5EF4-FFF2-40B4-BE49-F238E27FC236}">
              <a16:creationId xmlns:a16="http://schemas.microsoft.com/office/drawing/2014/main" id="{1CD55D0B-C8E8-4C01-B6A5-48B962867ADC}"/>
            </a:ext>
          </a:extLst>
        </xdr:cNvPr>
        <xdr:cNvSpPr txBox="1"/>
      </xdr:nvSpPr>
      <xdr:spPr>
        <a:xfrm>
          <a:off x="15266035" y="9878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104140</xdr:rowOff>
    </xdr:from>
    <xdr:ext cx="400685" cy="259080"/>
    <xdr:sp macro="" textlink="">
      <xdr:nvSpPr>
        <xdr:cNvPr id="624" name="n_2aveValue【学校施設】&#10;有形固定資産減価償却率">
          <a:extLst>
            <a:ext uri="{FF2B5EF4-FFF2-40B4-BE49-F238E27FC236}">
              <a16:creationId xmlns:a16="http://schemas.microsoft.com/office/drawing/2014/main" id="{B7903469-B1FB-4B6E-973C-237976151B80}"/>
            </a:ext>
          </a:extLst>
        </xdr:cNvPr>
        <xdr:cNvSpPr txBox="1"/>
      </xdr:nvSpPr>
      <xdr:spPr>
        <a:xfrm>
          <a:off x="14389735" y="98767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92710</xdr:rowOff>
    </xdr:from>
    <xdr:ext cx="400685" cy="259080"/>
    <xdr:sp macro="" textlink="">
      <xdr:nvSpPr>
        <xdr:cNvPr id="625" name="n_3aveValue【学校施設】&#10;有形固定資産減価償却率">
          <a:extLst>
            <a:ext uri="{FF2B5EF4-FFF2-40B4-BE49-F238E27FC236}">
              <a16:creationId xmlns:a16="http://schemas.microsoft.com/office/drawing/2014/main" id="{4DFA6989-540C-4815-BE26-A94783D0FBB6}"/>
            </a:ext>
          </a:extLst>
        </xdr:cNvPr>
        <xdr:cNvSpPr txBox="1"/>
      </xdr:nvSpPr>
      <xdr:spPr>
        <a:xfrm>
          <a:off x="13500735" y="98653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113030</xdr:rowOff>
    </xdr:from>
    <xdr:ext cx="400685" cy="259080"/>
    <xdr:sp macro="" textlink="">
      <xdr:nvSpPr>
        <xdr:cNvPr id="626" name="n_4aveValue【学校施設】&#10;有形固定資産減価償却率">
          <a:extLst>
            <a:ext uri="{FF2B5EF4-FFF2-40B4-BE49-F238E27FC236}">
              <a16:creationId xmlns:a16="http://schemas.microsoft.com/office/drawing/2014/main" id="{915F9873-26F5-4814-BC5E-28739F634707}"/>
            </a:ext>
          </a:extLst>
        </xdr:cNvPr>
        <xdr:cNvSpPr txBox="1"/>
      </xdr:nvSpPr>
      <xdr:spPr>
        <a:xfrm>
          <a:off x="12611735" y="9714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101600</xdr:rowOff>
    </xdr:from>
    <xdr:ext cx="405130" cy="259080"/>
    <xdr:sp macro="" textlink="">
      <xdr:nvSpPr>
        <xdr:cNvPr id="627" name="n_1mainValue【学校施設】&#10;有形固定資産減価償却率">
          <a:extLst>
            <a:ext uri="{FF2B5EF4-FFF2-40B4-BE49-F238E27FC236}">
              <a16:creationId xmlns:a16="http://schemas.microsoft.com/office/drawing/2014/main" id="{1AD9AB89-1D55-4641-B4D4-F7124DE48D79}"/>
            </a:ext>
          </a:extLst>
        </xdr:cNvPr>
        <xdr:cNvSpPr txBox="1"/>
      </xdr:nvSpPr>
      <xdr:spPr>
        <a:xfrm>
          <a:off x="15266035" y="10388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124460</xdr:rowOff>
    </xdr:from>
    <xdr:ext cx="400685" cy="259080"/>
    <xdr:sp macro="" textlink="">
      <xdr:nvSpPr>
        <xdr:cNvPr id="628" name="n_2mainValue【学校施設】&#10;有形固定資産減価償却率">
          <a:extLst>
            <a:ext uri="{FF2B5EF4-FFF2-40B4-BE49-F238E27FC236}">
              <a16:creationId xmlns:a16="http://schemas.microsoft.com/office/drawing/2014/main" id="{68593DDE-E215-433F-A994-B4DA80D9FDCF}"/>
            </a:ext>
          </a:extLst>
        </xdr:cNvPr>
        <xdr:cNvSpPr txBox="1"/>
      </xdr:nvSpPr>
      <xdr:spPr>
        <a:xfrm>
          <a:off x="14389735" y="104114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85090</xdr:rowOff>
    </xdr:from>
    <xdr:ext cx="400685" cy="259080"/>
    <xdr:sp macro="" textlink="">
      <xdr:nvSpPr>
        <xdr:cNvPr id="629" name="n_3mainValue【学校施設】&#10;有形固定資産減価償却率">
          <a:extLst>
            <a:ext uri="{FF2B5EF4-FFF2-40B4-BE49-F238E27FC236}">
              <a16:creationId xmlns:a16="http://schemas.microsoft.com/office/drawing/2014/main" id="{3B09B930-196A-40E3-910A-72643FC87139}"/>
            </a:ext>
          </a:extLst>
        </xdr:cNvPr>
        <xdr:cNvSpPr txBox="1"/>
      </xdr:nvSpPr>
      <xdr:spPr>
        <a:xfrm>
          <a:off x="13500735" y="103720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a:extLst>
            <a:ext uri="{FF2B5EF4-FFF2-40B4-BE49-F238E27FC236}">
              <a16:creationId xmlns:a16="http://schemas.microsoft.com/office/drawing/2014/main" id="{72C93971-F117-4754-A185-CBEF8345369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a:extLst>
            <a:ext uri="{FF2B5EF4-FFF2-40B4-BE49-F238E27FC236}">
              <a16:creationId xmlns:a16="http://schemas.microsoft.com/office/drawing/2014/main" id="{E0B73EE3-C28B-4CF3-A337-96ECBD50BA85}"/>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a:extLst>
            <a:ext uri="{FF2B5EF4-FFF2-40B4-BE49-F238E27FC236}">
              <a16:creationId xmlns:a16="http://schemas.microsoft.com/office/drawing/2014/main" id="{3E2287C3-4392-42C8-83BF-B3ED4A086788}"/>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a:extLst>
            <a:ext uri="{FF2B5EF4-FFF2-40B4-BE49-F238E27FC236}">
              <a16:creationId xmlns:a16="http://schemas.microsoft.com/office/drawing/2014/main" id="{807D0DEC-AFD0-4B25-A1A2-A7587B49CA2B}"/>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a:extLst>
            <a:ext uri="{FF2B5EF4-FFF2-40B4-BE49-F238E27FC236}">
              <a16:creationId xmlns:a16="http://schemas.microsoft.com/office/drawing/2014/main" id="{BE81DC33-3892-4A77-8895-757D7C58230B}"/>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a:extLst>
            <a:ext uri="{FF2B5EF4-FFF2-40B4-BE49-F238E27FC236}">
              <a16:creationId xmlns:a16="http://schemas.microsoft.com/office/drawing/2014/main" id="{F9523281-9868-4B6E-85B3-4935490CD42C}"/>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a:extLst>
            <a:ext uri="{FF2B5EF4-FFF2-40B4-BE49-F238E27FC236}">
              <a16:creationId xmlns:a16="http://schemas.microsoft.com/office/drawing/2014/main" id="{DBB12550-8AD8-47B7-910F-47F27AB71AE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a:extLst>
            <a:ext uri="{FF2B5EF4-FFF2-40B4-BE49-F238E27FC236}">
              <a16:creationId xmlns:a16="http://schemas.microsoft.com/office/drawing/2014/main" id="{DC8328D9-D441-4082-BB3F-89F02193C431}"/>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638" name="テキスト ボックス 637">
          <a:extLst>
            <a:ext uri="{FF2B5EF4-FFF2-40B4-BE49-F238E27FC236}">
              <a16:creationId xmlns:a16="http://schemas.microsoft.com/office/drawing/2014/main" id="{362E28FE-6FD7-4D0C-A695-3101064DAC0D}"/>
            </a:ext>
          </a:extLst>
        </xdr:cNvPr>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a:extLst>
            <a:ext uri="{FF2B5EF4-FFF2-40B4-BE49-F238E27FC236}">
              <a16:creationId xmlns:a16="http://schemas.microsoft.com/office/drawing/2014/main" id="{3E482FC4-ACD2-4009-AECA-549D1C14E0BF}"/>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0" name="直線コネクタ 639">
          <a:extLst>
            <a:ext uri="{FF2B5EF4-FFF2-40B4-BE49-F238E27FC236}">
              <a16:creationId xmlns:a16="http://schemas.microsoft.com/office/drawing/2014/main" id="{CC40CEE8-8F3F-4D69-87B9-7D2774895D07}"/>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915" cy="259080"/>
    <xdr:sp macro="" textlink="">
      <xdr:nvSpPr>
        <xdr:cNvPr id="641" name="テキスト ボックス 640">
          <a:extLst>
            <a:ext uri="{FF2B5EF4-FFF2-40B4-BE49-F238E27FC236}">
              <a16:creationId xmlns:a16="http://schemas.microsoft.com/office/drawing/2014/main" id="{A106DB56-8D77-47D7-89B4-DE399FD06CF0}"/>
            </a:ext>
          </a:extLst>
        </xdr:cNvPr>
        <xdr:cNvSpPr txBox="1"/>
      </xdr:nvSpPr>
      <xdr:spPr>
        <a:xfrm>
          <a:off x="17820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2" name="直線コネクタ 641">
          <a:extLst>
            <a:ext uri="{FF2B5EF4-FFF2-40B4-BE49-F238E27FC236}">
              <a16:creationId xmlns:a16="http://schemas.microsoft.com/office/drawing/2014/main" id="{D5690C52-6CDC-4786-BFD1-B8068CB5A32E}"/>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915" cy="259080"/>
    <xdr:sp macro="" textlink="">
      <xdr:nvSpPr>
        <xdr:cNvPr id="643" name="テキスト ボックス 642">
          <a:extLst>
            <a:ext uri="{FF2B5EF4-FFF2-40B4-BE49-F238E27FC236}">
              <a16:creationId xmlns:a16="http://schemas.microsoft.com/office/drawing/2014/main" id="{EAFB62BF-0B99-47EF-A11E-1F82266AA570}"/>
            </a:ext>
          </a:extLst>
        </xdr:cNvPr>
        <xdr:cNvSpPr txBox="1"/>
      </xdr:nvSpPr>
      <xdr:spPr>
        <a:xfrm>
          <a:off x="17820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a:extLst>
            <a:ext uri="{FF2B5EF4-FFF2-40B4-BE49-F238E27FC236}">
              <a16:creationId xmlns:a16="http://schemas.microsoft.com/office/drawing/2014/main" id="{B4458410-52BE-445F-AE79-B690BFF275A9}"/>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915" cy="254635"/>
    <xdr:sp macro="" textlink="">
      <xdr:nvSpPr>
        <xdr:cNvPr id="645" name="テキスト ボックス 644">
          <a:extLst>
            <a:ext uri="{FF2B5EF4-FFF2-40B4-BE49-F238E27FC236}">
              <a16:creationId xmlns:a16="http://schemas.microsoft.com/office/drawing/2014/main" id="{6BEAE8D7-F161-438C-99AE-5044B3D1F059}"/>
            </a:ext>
          </a:extLst>
        </xdr:cNvPr>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6" name="直線コネクタ 645">
          <a:extLst>
            <a:ext uri="{FF2B5EF4-FFF2-40B4-BE49-F238E27FC236}">
              <a16:creationId xmlns:a16="http://schemas.microsoft.com/office/drawing/2014/main" id="{1B736FA1-FF04-4331-A702-63227C92593C}"/>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915" cy="259080"/>
    <xdr:sp macro="" textlink="">
      <xdr:nvSpPr>
        <xdr:cNvPr id="647" name="テキスト ボックス 646">
          <a:extLst>
            <a:ext uri="{FF2B5EF4-FFF2-40B4-BE49-F238E27FC236}">
              <a16:creationId xmlns:a16="http://schemas.microsoft.com/office/drawing/2014/main" id="{109F1F0D-128D-4198-A1BF-3952E0B07F6A}"/>
            </a:ext>
          </a:extLst>
        </xdr:cNvPr>
        <xdr:cNvSpPr txBox="1"/>
      </xdr:nvSpPr>
      <xdr:spPr>
        <a:xfrm>
          <a:off x="17820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8" name="直線コネクタ 647">
          <a:extLst>
            <a:ext uri="{FF2B5EF4-FFF2-40B4-BE49-F238E27FC236}">
              <a16:creationId xmlns:a16="http://schemas.microsoft.com/office/drawing/2014/main" id="{C4B6880C-93D8-4550-B8BF-7364C1719A17}"/>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2915" cy="259080"/>
    <xdr:sp macro="" textlink="">
      <xdr:nvSpPr>
        <xdr:cNvPr id="649" name="テキスト ボックス 648">
          <a:extLst>
            <a:ext uri="{FF2B5EF4-FFF2-40B4-BE49-F238E27FC236}">
              <a16:creationId xmlns:a16="http://schemas.microsoft.com/office/drawing/2014/main" id="{90B9E577-1315-4529-8E0F-4C20DADAE89D}"/>
            </a:ext>
          </a:extLst>
        </xdr:cNvPr>
        <xdr:cNvSpPr txBox="1"/>
      </xdr:nvSpPr>
      <xdr:spPr>
        <a:xfrm>
          <a:off x="17820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A7212E32-C628-47BA-8361-EBED43DEE6D2}"/>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4635"/>
    <xdr:sp macro="" textlink="">
      <xdr:nvSpPr>
        <xdr:cNvPr id="651" name="テキスト ボックス 650">
          <a:extLst>
            <a:ext uri="{FF2B5EF4-FFF2-40B4-BE49-F238E27FC236}">
              <a16:creationId xmlns:a16="http://schemas.microsoft.com/office/drawing/2014/main" id="{27657EA5-8B40-4C48-B3BF-FC39329E0A62}"/>
            </a:ext>
          </a:extLst>
        </xdr:cNvPr>
        <xdr:cNvSpPr txBox="1"/>
      </xdr:nvSpPr>
      <xdr:spPr>
        <a:xfrm>
          <a:off x="17756505" y="900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a:extLst>
            <a:ext uri="{FF2B5EF4-FFF2-40B4-BE49-F238E27FC236}">
              <a16:creationId xmlns:a16="http://schemas.microsoft.com/office/drawing/2014/main" id="{5F09EAAD-B8D4-4B4A-AAE0-7B4C2B698018}"/>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72390</xdr:rowOff>
    </xdr:from>
    <xdr:to>
      <xdr:col>116</xdr:col>
      <xdr:colOff>62865</xdr:colOff>
      <xdr:row>63</xdr:row>
      <xdr:rowOff>81280</xdr:rowOff>
    </xdr:to>
    <xdr:cxnSp macro="">
      <xdr:nvCxnSpPr>
        <xdr:cNvPr id="653" name="直線コネクタ 652">
          <a:extLst>
            <a:ext uri="{FF2B5EF4-FFF2-40B4-BE49-F238E27FC236}">
              <a16:creationId xmlns:a16="http://schemas.microsoft.com/office/drawing/2014/main" id="{DFF591FE-AC5D-427B-AC01-586D6F6E33FA}"/>
            </a:ext>
          </a:extLst>
        </xdr:cNvPr>
        <xdr:cNvCxnSpPr/>
      </xdr:nvCxnSpPr>
      <xdr:spPr>
        <a:xfrm flipV="1">
          <a:off x="22160865" y="9673590"/>
          <a:ext cx="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85090</xdr:rowOff>
    </xdr:from>
    <xdr:ext cx="469900" cy="259080"/>
    <xdr:sp macro="" textlink="">
      <xdr:nvSpPr>
        <xdr:cNvPr id="654" name="【学校施設】&#10;一人当たり面積最小値テキスト">
          <a:extLst>
            <a:ext uri="{FF2B5EF4-FFF2-40B4-BE49-F238E27FC236}">
              <a16:creationId xmlns:a16="http://schemas.microsoft.com/office/drawing/2014/main" id="{01B8CA1C-5781-41FE-BE98-EA055B41EEBC}"/>
            </a:ext>
          </a:extLst>
        </xdr:cNvPr>
        <xdr:cNvSpPr txBox="1"/>
      </xdr:nvSpPr>
      <xdr:spPr>
        <a:xfrm>
          <a:off x="22199600" y="1088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81280</xdr:rowOff>
    </xdr:from>
    <xdr:to>
      <xdr:col>116</xdr:col>
      <xdr:colOff>152400</xdr:colOff>
      <xdr:row>63</xdr:row>
      <xdr:rowOff>81280</xdr:rowOff>
    </xdr:to>
    <xdr:cxnSp macro="">
      <xdr:nvCxnSpPr>
        <xdr:cNvPr id="655" name="直線コネクタ 654">
          <a:extLst>
            <a:ext uri="{FF2B5EF4-FFF2-40B4-BE49-F238E27FC236}">
              <a16:creationId xmlns:a16="http://schemas.microsoft.com/office/drawing/2014/main" id="{8F50FAED-36D5-4467-AA03-D6BF2394BA6D}"/>
            </a:ext>
          </a:extLst>
        </xdr:cNvPr>
        <xdr:cNvCxnSpPr/>
      </xdr:nvCxnSpPr>
      <xdr:spPr>
        <a:xfrm>
          <a:off x="22072600" y="1088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19050</xdr:rowOff>
    </xdr:from>
    <xdr:ext cx="469900" cy="254635"/>
    <xdr:sp macro="" textlink="">
      <xdr:nvSpPr>
        <xdr:cNvPr id="656" name="【学校施設】&#10;一人当たり面積最大値テキスト">
          <a:extLst>
            <a:ext uri="{FF2B5EF4-FFF2-40B4-BE49-F238E27FC236}">
              <a16:creationId xmlns:a16="http://schemas.microsoft.com/office/drawing/2014/main" id="{2DBE63D4-E934-41C6-9DCD-493D9DC57982}"/>
            </a:ext>
          </a:extLst>
        </xdr:cNvPr>
        <xdr:cNvSpPr txBox="1"/>
      </xdr:nvSpPr>
      <xdr:spPr>
        <a:xfrm>
          <a:off x="22199600" y="94488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57" name="直線コネクタ 656">
          <a:extLst>
            <a:ext uri="{FF2B5EF4-FFF2-40B4-BE49-F238E27FC236}">
              <a16:creationId xmlns:a16="http://schemas.microsoft.com/office/drawing/2014/main" id="{85313DAC-6EE4-4AB6-AD6C-45FF082E44AF}"/>
            </a:ext>
          </a:extLst>
        </xdr:cNvPr>
        <xdr:cNvCxnSpPr/>
      </xdr:nvCxnSpPr>
      <xdr:spPr>
        <a:xfrm>
          <a:off x="22072600" y="967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100965</xdr:rowOff>
    </xdr:from>
    <xdr:ext cx="469900" cy="254635"/>
    <xdr:sp macro="" textlink="">
      <xdr:nvSpPr>
        <xdr:cNvPr id="658" name="【学校施設】&#10;一人当たり面積平均値テキスト">
          <a:extLst>
            <a:ext uri="{FF2B5EF4-FFF2-40B4-BE49-F238E27FC236}">
              <a16:creationId xmlns:a16="http://schemas.microsoft.com/office/drawing/2014/main" id="{F62AFFE4-272A-4537-A802-DB54C0BF48A2}"/>
            </a:ext>
          </a:extLst>
        </xdr:cNvPr>
        <xdr:cNvSpPr txBox="1"/>
      </xdr:nvSpPr>
      <xdr:spPr>
        <a:xfrm>
          <a:off x="22199600" y="1055941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78105</xdr:rowOff>
    </xdr:from>
    <xdr:to>
      <xdr:col>116</xdr:col>
      <xdr:colOff>114300</xdr:colOff>
      <xdr:row>63</xdr:row>
      <xdr:rowOff>8255</xdr:rowOff>
    </xdr:to>
    <xdr:sp macro="" textlink="">
      <xdr:nvSpPr>
        <xdr:cNvPr id="659" name="フローチャート: 判断 658">
          <a:extLst>
            <a:ext uri="{FF2B5EF4-FFF2-40B4-BE49-F238E27FC236}">
              <a16:creationId xmlns:a16="http://schemas.microsoft.com/office/drawing/2014/main" id="{841EB239-4F0E-4AF9-90C3-17A1AAB8C644}"/>
            </a:ext>
          </a:extLst>
        </xdr:cNvPr>
        <xdr:cNvSpPr/>
      </xdr:nvSpPr>
      <xdr:spPr>
        <a:xfrm>
          <a:off x="221107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88265</xdr:rowOff>
    </xdr:from>
    <xdr:to>
      <xdr:col>112</xdr:col>
      <xdr:colOff>38100</xdr:colOff>
      <xdr:row>63</xdr:row>
      <xdr:rowOff>18415</xdr:rowOff>
    </xdr:to>
    <xdr:sp macro="" textlink="">
      <xdr:nvSpPr>
        <xdr:cNvPr id="660" name="フローチャート: 判断 659">
          <a:extLst>
            <a:ext uri="{FF2B5EF4-FFF2-40B4-BE49-F238E27FC236}">
              <a16:creationId xmlns:a16="http://schemas.microsoft.com/office/drawing/2014/main" id="{11CC879E-AB6E-4D54-889E-B54C890CC69C}"/>
            </a:ext>
          </a:extLst>
        </xdr:cNvPr>
        <xdr:cNvSpPr/>
      </xdr:nvSpPr>
      <xdr:spPr>
        <a:xfrm>
          <a:off x="21272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88265</xdr:rowOff>
    </xdr:from>
    <xdr:to>
      <xdr:col>107</xdr:col>
      <xdr:colOff>101600</xdr:colOff>
      <xdr:row>63</xdr:row>
      <xdr:rowOff>18415</xdr:rowOff>
    </xdr:to>
    <xdr:sp macro="" textlink="">
      <xdr:nvSpPr>
        <xdr:cNvPr id="661" name="フローチャート: 判断 660">
          <a:extLst>
            <a:ext uri="{FF2B5EF4-FFF2-40B4-BE49-F238E27FC236}">
              <a16:creationId xmlns:a16="http://schemas.microsoft.com/office/drawing/2014/main" id="{0D0B5DD0-ED07-4728-A0F0-18D01727AAFB}"/>
            </a:ext>
          </a:extLst>
        </xdr:cNvPr>
        <xdr:cNvSpPr/>
      </xdr:nvSpPr>
      <xdr:spPr>
        <a:xfrm>
          <a:off x="20383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91440</xdr:rowOff>
    </xdr:from>
    <xdr:to>
      <xdr:col>102</xdr:col>
      <xdr:colOff>165100</xdr:colOff>
      <xdr:row>63</xdr:row>
      <xdr:rowOff>21590</xdr:rowOff>
    </xdr:to>
    <xdr:sp macro="" textlink="">
      <xdr:nvSpPr>
        <xdr:cNvPr id="662" name="フローチャート: 判断 661">
          <a:extLst>
            <a:ext uri="{FF2B5EF4-FFF2-40B4-BE49-F238E27FC236}">
              <a16:creationId xmlns:a16="http://schemas.microsoft.com/office/drawing/2014/main" id="{22F2E8F4-1876-43EA-8944-3D10F2C23EE3}"/>
            </a:ext>
          </a:extLst>
        </xdr:cNvPr>
        <xdr:cNvSpPr/>
      </xdr:nvSpPr>
      <xdr:spPr>
        <a:xfrm>
          <a:off x="19494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34290</xdr:rowOff>
    </xdr:from>
    <xdr:to>
      <xdr:col>98</xdr:col>
      <xdr:colOff>38100</xdr:colOff>
      <xdr:row>62</xdr:row>
      <xdr:rowOff>135890</xdr:rowOff>
    </xdr:to>
    <xdr:sp macro="" textlink="">
      <xdr:nvSpPr>
        <xdr:cNvPr id="663" name="フローチャート: 判断 662">
          <a:extLst>
            <a:ext uri="{FF2B5EF4-FFF2-40B4-BE49-F238E27FC236}">
              <a16:creationId xmlns:a16="http://schemas.microsoft.com/office/drawing/2014/main" id="{4424BC00-B846-45CA-A41E-FD3004A3CE67}"/>
            </a:ext>
          </a:extLst>
        </xdr:cNvPr>
        <xdr:cNvSpPr/>
      </xdr:nvSpPr>
      <xdr:spPr>
        <a:xfrm>
          <a:off x="18605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664" name="テキスト ボックス 663">
          <a:extLst>
            <a:ext uri="{FF2B5EF4-FFF2-40B4-BE49-F238E27FC236}">
              <a16:creationId xmlns:a16="http://schemas.microsoft.com/office/drawing/2014/main" id="{F82C02AF-1F7E-49AC-A0E4-F97741BBE336}"/>
            </a:ext>
          </a:extLst>
        </xdr:cNvPr>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665" name="テキスト ボックス 664">
          <a:extLst>
            <a:ext uri="{FF2B5EF4-FFF2-40B4-BE49-F238E27FC236}">
              <a16:creationId xmlns:a16="http://schemas.microsoft.com/office/drawing/2014/main" id="{16183EBE-C9DA-4DA0-AEF0-B0A995D03379}"/>
            </a:ext>
          </a:extLst>
        </xdr:cNvPr>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666" name="テキスト ボックス 665">
          <a:extLst>
            <a:ext uri="{FF2B5EF4-FFF2-40B4-BE49-F238E27FC236}">
              <a16:creationId xmlns:a16="http://schemas.microsoft.com/office/drawing/2014/main" id="{F22506AE-E11B-46CA-84BC-711B6E51F0E0}"/>
            </a:ext>
          </a:extLst>
        </xdr:cNvPr>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667" name="テキスト ボックス 666">
          <a:extLst>
            <a:ext uri="{FF2B5EF4-FFF2-40B4-BE49-F238E27FC236}">
              <a16:creationId xmlns:a16="http://schemas.microsoft.com/office/drawing/2014/main" id="{CB6C3AC9-5E12-472A-ACA5-16D3E9514643}"/>
            </a:ext>
          </a:extLst>
        </xdr:cNvPr>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668" name="テキスト ボックス 667">
          <a:extLst>
            <a:ext uri="{FF2B5EF4-FFF2-40B4-BE49-F238E27FC236}">
              <a16:creationId xmlns:a16="http://schemas.microsoft.com/office/drawing/2014/main" id="{740F79E0-1E89-4C7F-8A6E-E5DA1238D7A9}"/>
            </a:ext>
          </a:extLst>
        </xdr:cNvPr>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163830</xdr:rowOff>
    </xdr:from>
    <xdr:to>
      <xdr:col>116</xdr:col>
      <xdr:colOff>114300</xdr:colOff>
      <xdr:row>63</xdr:row>
      <xdr:rowOff>93980</xdr:rowOff>
    </xdr:to>
    <xdr:sp macro="" textlink="">
      <xdr:nvSpPr>
        <xdr:cNvPr id="669" name="楕円 668">
          <a:extLst>
            <a:ext uri="{FF2B5EF4-FFF2-40B4-BE49-F238E27FC236}">
              <a16:creationId xmlns:a16="http://schemas.microsoft.com/office/drawing/2014/main" id="{5EE6A53C-4BF9-440F-8814-303B669CE30F}"/>
            </a:ext>
          </a:extLst>
        </xdr:cNvPr>
        <xdr:cNvSpPr/>
      </xdr:nvSpPr>
      <xdr:spPr>
        <a:xfrm>
          <a:off x="221107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78740</xdr:rowOff>
    </xdr:from>
    <xdr:ext cx="469900" cy="259080"/>
    <xdr:sp macro="" textlink="">
      <xdr:nvSpPr>
        <xdr:cNvPr id="670" name="【学校施設】&#10;一人当たり面積該当値テキスト">
          <a:extLst>
            <a:ext uri="{FF2B5EF4-FFF2-40B4-BE49-F238E27FC236}">
              <a16:creationId xmlns:a16="http://schemas.microsoft.com/office/drawing/2014/main" id="{5089B808-F797-4DF4-8E8B-47BC467837C8}"/>
            </a:ext>
          </a:extLst>
        </xdr:cNvPr>
        <xdr:cNvSpPr txBox="1"/>
      </xdr:nvSpPr>
      <xdr:spPr>
        <a:xfrm>
          <a:off x="22199600" y="1070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161925</xdr:rowOff>
    </xdr:from>
    <xdr:to>
      <xdr:col>112</xdr:col>
      <xdr:colOff>38100</xdr:colOff>
      <xdr:row>63</xdr:row>
      <xdr:rowOff>92075</xdr:rowOff>
    </xdr:to>
    <xdr:sp macro="" textlink="">
      <xdr:nvSpPr>
        <xdr:cNvPr id="671" name="楕円 670">
          <a:extLst>
            <a:ext uri="{FF2B5EF4-FFF2-40B4-BE49-F238E27FC236}">
              <a16:creationId xmlns:a16="http://schemas.microsoft.com/office/drawing/2014/main" id="{C99282DF-C72F-4533-AACA-1D978C2F6CBB}"/>
            </a:ext>
          </a:extLst>
        </xdr:cNvPr>
        <xdr:cNvSpPr/>
      </xdr:nvSpPr>
      <xdr:spPr>
        <a:xfrm>
          <a:off x="21272500" y="107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41275</xdr:rowOff>
    </xdr:from>
    <xdr:to>
      <xdr:col>116</xdr:col>
      <xdr:colOff>63500</xdr:colOff>
      <xdr:row>63</xdr:row>
      <xdr:rowOff>43180</xdr:rowOff>
    </xdr:to>
    <xdr:cxnSp macro="">
      <xdr:nvCxnSpPr>
        <xdr:cNvPr id="672" name="直線コネクタ 671">
          <a:extLst>
            <a:ext uri="{FF2B5EF4-FFF2-40B4-BE49-F238E27FC236}">
              <a16:creationId xmlns:a16="http://schemas.microsoft.com/office/drawing/2014/main" id="{19EE080A-A957-4780-8C30-CFB3CF8AB567}"/>
            </a:ext>
          </a:extLst>
        </xdr:cNvPr>
        <xdr:cNvCxnSpPr/>
      </xdr:nvCxnSpPr>
      <xdr:spPr>
        <a:xfrm>
          <a:off x="21323300" y="108426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5080</xdr:rowOff>
    </xdr:from>
    <xdr:to>
      <xdr:col>107</xdr:col>
      <xdr:colOff>101600</xdr:colOff>
      <xdr:row>63</xdr:row>
      <xdr:rowOff>106680</xdr:rowOff>
    </xdr:to>
    <xdr:sp macro="" textlink="">
      <xdr:nvSpPr>
        <xdr:cNvPr id="673" name="楕円 672">
          <a:extLst>
            <a:ext uri="{FF2B5EF4-FFF2-40B4-BE49-F238E27FC236}">
              <a16:creationId xmlns:a16="http://schemas.microsoft.com/office/drawing/2014/main" id="{C9B5E52B-68D9-4F66-9E4A-C89108D8B72B}"/>
            </a:ext>
          </a:extLst>
        </xdr:cNvPr>
        <xdr:cNvSpPr/>
      </xdr:nvSpPr>
      <xdr:spPr>
        <a:xfrm>
          <a:off x="20383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41275</xdr:rowOff>
    </xdr:from>
    <xdr:to>
      <xdr:col>111</xdr:col>
      <xdr:colOff>177800</xdr:colOff>
      <xdr:row>63</xdr:row>
      <xdr:rowOff>55880</xdr:rowOff>
    </xdr:to>
    <xdr:cxnSp macro="">
      <xdr:nvCxnSpPr>
        <xdr:cNvPr id="674" name="直線コネクタ 673">
          <a:extLst>
            <a:ext uri="{FF2B5EF4-FFF2-40B4-BE49-F238E27FC236}">
              <a16:creationId xmlns:a16="http://schemas.microsoft.com/office/drawing/2014/main" id="{C026C867-30B0-4A07-8709-59C29AD7C2F3}"/>
            </a:ext>
          </a:extLst>
        </xdr:cNvPr>
        <xdr:cNvCxnSpPr/>
      </xdr:nvCxnSpPr>
      <xdr:spPr>
        <a:xfrm flipV="1">
          <a:off x="20434300" y="108426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3810</xdr:rowOff>
    </xdr:from>
    <xdr:to>
      <xdr:col>102</xdr:col>
      <xdr:colOff>165100</xdr:colOff>
      <xdr:row>63</xdr:row>
      <xdr:rowOff>105410</xdr:rowOff>
    </xdr:to>
    <xdr:sp macro="" textlink="">
      <xdr:nvSpPr>
        <xdr:cNvPr id="675" name="楕円 674">
          <a:extLst>
            <a:ext uri="{FF2B5EF4-FFF2-40B4-BE49-F238E27FC236}">
              <a16:creationId xmlns:a16="http://schemas.microsoft.com/office/drawing/2014/main" id="{9FA4E1D6-66AA-4765-9D2F-A9BCDB7BD3D5}"/>
            </a:ext>
          </a:extLst>
        </xdr:cNvPr>
        <xdr:cNvSpPr/>
      </xdr:nvSpPr>
      <xdr:spPr>
        <a:xfrm>
          <a:off x="19494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54610</xdr:rowOff>
    </xdr:from>
    <xdr:to>
      <xdr:col>107</xdr:col>
      <xdr:colOff>50800</xdr:colOff>
      <xdr:row>63</xdr:row>
      <xdr:rowOff>55880</xdr:rowOff>
    </xdr:to>
    <xdr:cxnSp macro="">
      <xdr:nvCxnSpPr>
        <xdr:cNvPr id="676" name="直線コネクタ 675">
          <a:extLst>
            <a:ext uri="{FF2B5EF4-FFF2-40B4-BE49-F238E27FC236}">
              <a16:creationId xmlns:a16="http://schemas.microsoft.com/office/drawing/2014/main" id="{2020818D-84EC-4780-A183-779EB76A1CC8}"/>
            </a:ext>
          </a:extLst>
        </xdr:cNvPr>
        <xdr:cNvCxnSpPr/>
      </xdr:nvCxnSpPr>
      <xdr:spPr>
        <a:xfrm>
          <a:off x="19545300" y="108559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34925</xdr:rowOff>
    </xdr:from>
    <xdr:ext cx="469900" cy="259080"/>
    <xdr:sp macro="" textlink="">
      <xdr:nvSpPr>
        <xdr:cNvPr id="677" name="n_1aveValue【学校施設】&#10;一人当たり面積">
          <a:extLst>
            <a:ext uri="{FF2B5EF4-FFF2-40B4-BE49-F238E27FC236}">
              <a16:creationId xmlns:a16="http://schemas.microsoft.com/office/drawing/2014/main" id="{1871BBDB-7657-4E1B-9FAB-F56C3E7955DA}"/>
            </a:ext>
          </a:extLst>
        </xdr:cNvPr>
        <xdr:cNvSpPr txBox="1"/>
      </xdr:nvSpPr>
      <xdr:spPr>
        <a:xfrm>
          <a:off x="21075650" y="10493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34925</xdr:rowOff>
    </xdr:from>
    <xdr:ext cx="465455" cy="259080"/>
    <xdr:sp macro="" textlink="">
      <xdr:nvSpPr>
        <xdr:cNvPr id="678" name="n_2aveValue【学校施設】&#10;一人当たり面積">
          <a:extLst>
            <a:ext uri="{FF2B5EF4-FFF2-40B4-BE49-F238E27FC236}">
              <a16:creationId xmlns:a16="http://schemas.microsoft.com/office/drawing/2014/main" id="{F5BAAB4B-3A3E-434C-B424-A81782E6325F}"/>
            </a:ext>
          </a:extLst>
        </xdr:cNvPr>
        <xdr:cNvSpPr txBox="1"/>
      </xdr:nvSpPr>
      <xdr:spPr>
        <a:xfrm>
          <a:off x="20199350" y="104933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38100</xdr:rowOff>
    </xdr:from>
    <xdr:ext cx="465455" cy="259080"/>
    <xdr:sp macro="" textlink="">
      <xdr:nvSpPr>
        <xdr:cNvPr id="679" name="n_3aveValue【学校施設】&#10;一人当たり面積">
          <a:extLst>
            <a:ext uri="{FF2B5EF4-FFF2-40B4-BE49-F238E27FC236}">
              <a16:creationId xmlns:a16="http://schemas.microsoft.com/office/drawing/2014/main" id="{6DB6AC4B-43F5-46E2-B86B-FEAAA9616B26}"/>
            </a:ext>
          </a:extLst>
        </xdr:cNvPr>
        <xdr:cNvSpPr txBox="1"/>
      </xdr:nvSpPr>
      <xdr:spPr>
        <a:xfrm>
          <a:off x="19310350" y="10496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152400</xdr:rowOff>
    </xdr:from>
    <xdr:ext cx="465455" cy="259080"/>
    <xdr:sp macro="" textlink="">
      <xdr:nvSpPr>
        <xdr:cNvPr id="680" name="n_4aveValue【学校施設】&#10;一人当たり面積">
          <a:extLst>
            <a:ext uri="{FF2B5EF4-FFF2-40B4-BE49-F238E27FC236}">
              <a16:creationId xmlns:a16="http://schemas.microsoft.com/office/drawing/2014/main" id="{FFD4549A-4AB5-44BF-B2D5-9BA7AC8C64F8}"/>
            </a:ext>
          </a:extLst>
        </xdr:cNvPr>
        <xdr:cNvSpPr txBox="1"/>
      </xdr:nvSpPr>
      <xdr:spPr>
        <a:xfrm>
          <a:off x="18421350" y="104394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83185</xdr:rowOff>
    </xdr:from>
    <xdr:ext cx="469900" cy="259080"/>
    <xdr:sp macro="" textlink="">
      <xdr:nvSpPr>
        <xdr:cNvPr id="681" name="n_1mainValue【学校施設】&#10;一人当たり面積">
          <a:extLst>
            <a:ext uri="{FF2B5EF4-FFF2-40B4-BE49-F238E27FC236}">
              <a16:creationId xmlns:a16="http://schemas.microsoft.com/office/drawing/2014/main" id="{5993641B-5E04-4C8A-B521-E97B579F4252}"/>
            </a:ext>
          </a:extLst>
        </xdr:cNvPr>
        <xdr:cNvSpPr txBox="1"/>
      </xdr:nvSpPr>
      <xdr:spPr>
        <a:xfrm>
          <a:off x="21075650" y="10884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97790</xdr:rowOff>
    </xdr:from>
    <xdr:ext cx="465455" cy="254635"/>
    <xdr:sp macro="" textlink="">
      <xdr:nvSpPr>
        <xdr:cNvPr id="682" name="n_2mainValue【学校施設】&#10;一人当たり面積">
          <a:extLst>
            <a:ext uri="{FF2B5EF4-FFF2-40B4-BE49-F238E27FC236}">
              <a16:creationId xmlns:a16="http://schemas.microsoft.com/office/drawing/2014/main" id="{EA198A81-C344-461B-A324-93407495C98C}"/>
            </a:ext>
          </a:extLst>
        </xdr:cNvPr>
        <xdr:cNvSpPr txBox="1"/>
      </xdr:nvSpPr>
      <xdr:spPr>
        <a:xfrm>
          <a:off x="20199350" y="108991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96520</xdr:rowOff>
    </xdr:from>
    <xdr:ext cx="465455" cy="259080"/>
    <xdr:sp macro="" textlink="">
      <xdr:nvSpPr>
        <xdr:cNvPr id="683" name="n_3mainValue【学校施設】&#10;一人当たり面積">
          <a:extLst>
            <a:ext uri="{FF2B5EF4-FFF2-40B4-BE49-F238E27FC236}">
              <a16:creationId xmlns:a16="http://schemas.microsoft.com/office/drawing/2014/main" id="{9A1BE053-1EE5-4F0E-B74B-05B91089C29C}"/>
            </a:ext>
          </a:extLst>
        </xdr:cNvPr>
        <xdr:cNvSpPr txBox="1"/>
      </xdr:nvSpPr>
      <xdr:spPr>
        <a:xfrm>
          <a:off x="19310350" y="108978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DD660F9F-BD20-47E0-8B34-7BC3013148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D661F068-5EE9-4A4F-817A-D3AAACA10129}"/>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EF7C9E72-2C63-4C82-B15D-C175AFE6339A}"/>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407FF847-FC1C-427C-A468-9356E50BBE5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FCE90D8E-D95F-4945-A5AF-AE129AD87C5E}"/>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BFDFD035-22D7-4E7A-BE44-C8C1267CBAF2}"/>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5C61E935-A562-4BF6-BEC5-96EBE0BF02B6}"/>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2F1EBF10-7485-4558-9412-1EEC7EC0827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a:extLst>
            <a:ext uri="{FF2B5EF4-FFF2-40B4-BE49-F238E27FC236}">
              <a16:creationId xmlns:a16="http://schemas.microsoft.com/office/drawing/2014/main" id="{4C2D2FBE-B340-4AB6-ADEB-CD5E86B2AFD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a:extLst>
            <a:ext uri="{FF2B5EF4-FFF2-40B4-BE49-F238E27FC236}">
              <a16:creationId xmlns:a16="http://schemas.microsoft.com/office/drawing/2014/main" id="{9634ADB6-0BA2-456A-B4D1-DFF128AD4F6F}"/>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a:extLst>
            <a:ext uri="{FF2B5EF4-FFF2-40B4-BE49-F238E27FC236}">
              <a16:creationId xmlns:a16="http://schemas.microsoft.com/office/drawing/2014/main" id="{6CCFF5EA-83CF-48AC-BCF5-7EDF1929B965}"/>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a:extLst>
            <a:ext uri="{FF2B5EF4-FFF2-40B4-BE49-F238E27FC236}">
              <a16:creationId xmlns:a16="http://schemas.microsoft.com/office/drawing/2014/main" id="{E282016C-81EC-41E8-A92F-B6F456296D9A}"/>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a:extLst>
            <a:ext uri="{FF2B5EF4-FFF2-40B4-BE49-F238E27FC236}">
              <a16:creationId xmlns:a16="http://schemas.microsoft.com/office/drawing/2014/main" id="{298DE026-9E85-4D3F-BBC8-B9B45D0E6BDC}"/>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a:extLst>
            <a:ext uri="{FF2B5EF4-FFF2-40B4-BE49-F238E27FC236}">
              <a16:creationId xmlns:a16="http://schemas.microsoft.com/office/drawing/2014/main" id="{F0362DF3-513B-461D-856E-B42E34C204CB}"/>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a:extLst>
            <a:ext uri="{FF2B5EF4-FFF2-40B4-BE49-F238E27FC236}">
              <a16:creationId xmlns:a16="http://schemas.microsoft.com/office/drawing/2014/main" id="{40B2851D-281A-4930-9B39-129F9903897C}"/>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a:extLst>
            <a:ext uri="{FF2B5EF4-FFF2-40B4-BE49-F238E27FC236}">
              <a16:creationId xmlns:a16="http://schemas.microsoft.com/office/drawing/2014/main" id="{06F4CBC7-B026-4A0E-AB5C-73C2B92DED7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50525A99-9A6C-48B0-955F-5675908F51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CF2FBB3A-9269-4B93-AC74-7634D7221286}"/>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125E489B-F590-426F-80F3-337F549B8149}"/>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EECC65B3-72C2-4214-AA36-38413484E7A3}"/>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6854833E-D72D-4BED-BFAC-25185E243F92}"/>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27C2B673-4986-4F00-90BC-BD26227BAC49}"/>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096EC7FD-5585-4857-A776-66EC7141C5C9}"/>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A24933C5-EFFC-488A-92E5-8DF6FB858BE3}"/>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708" name="テキスト ボックス 707">
          <a:extLst>
            <a:ext uri="{FF2B5EF4-FFF2-40B4-BE49-F238E27FC236}">
              <a16:creationId xmlns:a16="http://schemas.microsoft.com/office/drawing/2014/main" id="{189193C3-CFD1-410C-BC77-0EBD1FFB9BC2}"/>
            </a:ext>
          </a:extLst>
        </xdr:cNvPr>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5C7A046B-0C52-411B-96BF-F9FC49E39266}"/>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710" name="テキスト ボックス 709">
          <a:extLst>
            <a:ext uri="{FF2B5EF4-FFF2-40B4-BE49-F238E27FC236}">
              <a16:creationId xmlns:a16="http://schemas.microsoft.com/office/drawing/2014/main" id="{A8F08782-F5CA-4A4C-B5A8-0957576749AE}"/>
            </a:ext>
          </a:extLst>
        </xdr:cNvPr>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11" name="直線コネクタ 710">
          <a:extLst>
            <a:ext uri="{FF2B5EF4-FFF2-40B4-BE49-F238E27FC236}">
              <a16:creationId xmlns:a16="http://schemas.microsoft.com/office/drawing/2014/main" id="{1EF50168-6FFF-438E-9801-4CFFA3EB4347}"/>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2915" cy="254635"/>
    <xdr:sp macro="" textlink="">
      <xdr:nvSpPr>
        <xdr:cNvPr id="712" name="テキスト ボックス 711">
          <a:extLst>
            <a:ext uri="{FF2B5EF4-FFF2-40B4-BE49-F238E27FC236}">
              <a16:creationId xmlns:a16="http://schemas.microsoft.com/office/drawing/2014/main" id="{28313619-C27B-407E-9117-7DCD67C9AFF2}"/>
            </a:ext>
          </a:extLst>
        </xdr:cNvPr>
        <xdr:cNvSpPr txBox="1"/>
      </xdr:nvSpPr>
      <xdr:spPr>
        <a:xfrm>
          <a:off x="11978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13" name="直線コネクタ 712">
          <a:extLst>
            <a:ext uri="{FF2B5EF4-FFF2-40B4-BE49-F238E27FC236}">
              <a16:creationId xmlns:a16="http://schemas.microsoft.com/office/drawing/2014/main" id="{09979D79-E86A-4C0A-82AE-4B2BFC3818EE}"/>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14" name="テキスト ボックス 713">
          <a:extLst>
            <a:ext uri="{FF2B5EF4-FFF2-40B4-BE49-F238E27FC236}">
              <a16:creationId xmlns:a16="http://schemas.microsoft.com/office/drawing/2014/main" id="{8A647346-BBA4-4CDF-AA05-4F51E9ACFB5F}"/>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15" name="直線コネクタ 714">
          <a:extLst>
            <a:ext uri="{FF2B5EF4-FFF2-40B4-BE49-F238E27FC236}">
              <a16:creationId xmlns:a16="http://schemas.microsoft.com/office/drawing/2014/main" id="{3072E204-1B08-4ADB-9995-35D37ECC51D6}"/>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716" name="テキスト ボックス 715">
          <a:extLst>
            <a:ext uri="{FF2B5EF4-FFF2-40B4-BE49-F238E27FC236}">
              <a16:creationId xmlns:a16="http://schemas.microsoft.com/office/drawing/2014/main" id="{36F0524A-74B7-4319-AFB9-5F987340DFEF}"/>
            </a:ext>
          </a:extLst>
        </xdr:cNvPr>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17" name="直線コネクタ 716">
          <a:extLst>
            <a:ext uri="{FF2B5EF4-FFF2-40B4-BE49-F238E27FC236}">
              <a16:creationId xmlns:a16="http://schemas.microsoft.com/office/drawing/2014/main" id="{FC0512BD-5242-4DEF-8E1B-E952E17A561C}"/>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18" name="テキスト ボックス 717">
          <a:extLst>
            <a:ext uri="{FF2B5EF4-FFF2-40B4-BE49-F238E27FC236}">
              <a16:creationId xmlns:a16="http://schemas.microsoft.com/office/drawing/2014/main" id="{C3C51303-5F49-4F8F-A15D-3B5348CF73D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19" name="直線コネクタ 718">
          <a:extLst>
            <a:ext uri="{FF2B5EF4-FFF2-40B4-BE49-F238E27FC236}">
              <a16:creationId xmlns:a16="http://schemas.microsoft.com/office/drawing/2014/main" id="{FB579343-3C9A-4853-BAA7-420B0A6BE7AF}"/>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20" name="テキスト ボックス 719">
          <a:extLst>
            <a:ext uri="{FF2B5EF4-FFF2-40B4-BE49-F238E27FC236}">
              <a16:creationId xmlns:a16="http://schemas.microsoft.com/office/drawing/2014/main" id="{013D0708-282E-4EA4-96BD-80E0E404284F}"/>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21" name="直線コネクタ 720">
          <a:extLst>
            <a:ext uri="{FF2B5EF4-FFF2-40B4-BE49-F238E27FC236}">
              <a16:creationId xmlns:a16="http://schemas.microsoft.com/office/drawing/2014/main" id="{26E6CFC2-0A6C-4071-BD0C-C8676E4979BA}"/>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4645" cy="254635"/>
    <xdr:sp macro="" textlink="">
      <xdr:nvSpPr>
        <xdr:cNvPr id="722" name="テキスト ボックス 721">
          <a:extLst>
            <a:ext uri="{FF2B5EF4-FFF2-40B4-BE49-F238E27FC236}">
              <a16:creationId xmlns:a16="http://schemas.microsoft.com/office/drawing/2014/main" id="{345529BF-5538-4970-B2CA-57BB1FE09E60}"/>
            </a:ext>
          </a:extLst>
        </xdr:cNvPr>
        <xdr:cNvSpPr txBox="1"/>
      </xdr:nvSpPr>
      <xdr:spPr>
        <a:xfrm>
          <a:off x="12106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4586CCD9-85FE-442F-9A83-CB96AB6E617D}"/>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id="{6F187162-06D4-4472-B7E0-8BBFA9A44C8F}"/>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133350</xdr:rowOff>
    </xdr:from>
    <xdr:to>
      <xdr:col>85</xdr:col>
      <xdr:colOff>126365</xdr:colOff>
      <xdr:row>109</xdr:row>
      <xdr:rowOff>35560</xdr:rowOff>
    </xdr:to>
    <xdr:cxnSp macro="">
      <xdr:nvCxnSpPr>
        <xdr:cNvPr id="725" name="直線コネクタ 724">
          <a:extLst>
            <a:ext uri="{FF2B5EF4-FFF2-40B4-BE49-F238E27FC236}">
              <a16:creationId xmlns:a16="http://schemas.microsoft.com/office/drawing/2014/main" id="{6E314A7B-AFCE-43B2-AA27-88B006166529}"/>
            </a:ext>
          </a:extLst>
        </xdr:cNvPr>
        <xdr:cNvCxnSpPr/>
      </xdr:nvCxnSpPr>
      <xdr:spPr>
        <a:xfrm flipV="1">
          <a:off x="16318865" y="1727835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26" name="【公民館】&#10;有形固定資産減価償却率最小値テキスト">
          <a:extLst>
            <a:ext uri="{FF2B5EF4-FFF2-40B4-BE49-F238E27FC236}">
              <a16:creationId xmlns:a16="http://schemas.microsoft.com/office/drawing/2014/main" id="{A57C940D-7C27-4FCB-9DB0-557888E60CE8}"/>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27" name="直線コネクタ 726">
          <a:extLst>
            <a:ext uri="{FF2B5EF4-FFF2-40B4-BE49-F238E27FC236}">
              <a16:creationId xmlns:a16="http://schemas.microsoft.com/office/drawing/2014/main" id="{7CD59EFD-313B-4DF8-B9AF-D44334426E8E}"/>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80010</xdr:rowOff>
    </xdr:from>
    <xdr:ext cx="405130" cy="259080"/>
    <xdr:sp macro="" textlink="">
      <xdr:nvSpPr>
        <xdr:cNvPr id="728" name="【公民館】&#10;有形固定資産減価償却率最大値テキスト">
          <a:extLst>
            <a:ext uri="{FF2B5EF4-FFF2-40B4-BE49-F238E27FC236}">
              <a16:creationId xmlns:a16="http://schemas.microsoft.com/office/drawing/2014/main" id="{4D87B363-C47A-40FD-A314-E0EA1D691100}"/>
            </a:ext>
          </a:extLst>
        </xdr:cNvPr>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29" name="直線コネクタ 728">
          <a:extLst>
            <a:ext uri="{FF2B5EF4-FFF2-40B4-BE49-F238E27FC236}">
              <a16:creationId xmlns:a16="http://schemas.microsoft.com/office/drawing/2014/main" id="{A0D609FA-85E9-48C7-9020-1F1D742974EF}"/>
            </a:ext>
          </a:extLst>
        </xdr:cNvPr>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134620</xdr:rowOff>
    </xdr:from>
    <xdr:ext cx="405130" cy="254635"/>
    <xdr:sp macro="" textlink="">
      <xdr:nvSpPr>
        <xdr:cNvPr id="730" name="【公民館】&#10;有形固定資産減価償却率平均値テキスト">
          <a:extLst>
            <a:ext uri="{FF2B5EF4-FFF2-40B4-BE49-F238E27FC236}">
              <a16:creationId xmlns:a16="http://schemas.microsoft.com/office/drawing/2014/main" id="{F2B62BDE-3D14-40D9-A2B9-55E43C62CE2C}"/>
            </a:ext>
          </a:extLst>
        </xdr:cNvPr>
        <xdr:cNvSpPr txBox="1"/>
      </xdr:nvSpPr>
      <xdr:spPr>
        <a:xfrm>
          <a:off x="16357600" y="1796542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156210</xdr:rowOff>
    </xdr:from>
    <xdr:to>
      <xdr:col>85</xdr:col>
      <xdr:colOff>177800</xdr:colOff>
      <xdr:row>105</xdr:row>
      <xdr:rowOff>86360</xdr:rowOff>
    </xdr:to>
    <xdr:sp macro="" textlink="">
      <xdr:nvSpPr>
        <xdr:cNvPr id="731" name="フローチャート: 判断 730">
          <a:extLst>
            <a:ext uri="{FF2B5EF4-FFF2-40B4-BE49-F238E27FC236}">
              <a16:creationId xmlns:a16="http://schemas.microsoft.com/office/drawing/2014/main" id="{9C74ADAB-52F0-4F0B-83C0-535E4FB02A56}"/>
            </a:ext>
          </a:extLst>
        </xdr:cNvPr>
        <xdr:cNvSpPr/>
      </xdr:nvSpPr>
      <xdr:spPr>
        <a:xfrm>
          <a:off x="162687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137795</xdr:rowOff>
    </xdr:from>
    <xdr:to>
      <xdr:col>81</xdr:col>
      <xdr:colOff>101600</xdr:colOff>
      <xdr:row>105</xdr:row>
      <xdr:rowOff>67945</xdr:rowOff>
    </xdr:to>
    <xdr:sp macro="" textlink="">
      <xdr:nvSpPr>
        <xdr:cNvPr id="732" name="フローチャート: 判断 731">
          <a:extLst>
            <a:ext uri="{FF2B5EF4-FFF2-40B4-BE49-F238E27FC236}">
              <a16:creationId xmlns:a16="http://schemas.microsoft.com/office/drawing/2014/main" id="{AF5C9FD8-F81D-47C0-B0A0-4A87B88C1724}"/>
            </a:ext>
          </a:extLst>
        </xdr:cNvPr>
        <xdr:cNvSpPr/>
      </xdr:nvSpPr>
      <xdr:spPr>
        <a:xfrm>
          <a:off x="15430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168910</xdr:rowOff>
    </xdr:from>
    <xdr:to>
      <xdr:col>76</xdr:col>
      <xdr:colOff>165100</xdr:colOff>
      <xdr:row>105</xdr:row>
      <xdr:rowOff>99060</xdr:rowOff>
    </xdr:to>
    <xdr:sp macro="" textlink="">
      <xdr:nvSpPr>
        <xdr:cNvPr id="733" name="フローチャート: 判断 732">
          <a:extLst>
            <a:ext uri="{FF2B5EF4-FFF2-40B4-BE49-F238E27FC236}">
              <a16:creationId xmlns:a16="http://schemas.microsoft.com/office/drawing/2014/main" id="{2E933F49-5AE2-430A-A5A0-EABC308AE62D}"/>
            </a:ext>
          </a:extLst>
        </xdr:cNvPr>
        <xdr:cNvSpPr/>
      </xdr:nvSpPr>
      <xdr:spPr>
        <a:xfrm>
          <a:off x="14541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6350</xdr:rowOff>
    </xdr:from>
    <xdr:to>
      <xdr:col>72</xdr:col>
      <xdr:colOff>38100</xdr:colOff>
      <xdr:row>105</xdr:row>
      <xdr:rowOff>107315</xdr:rowOff>
    </xdr:to>
    <xdr:sp macro="" textlink="">
      <xdr:nvSpPr>
        <xdr:cNvPr id="734" name="フローチャート: 判断 733">
          <a:extLst>
            <a:ext uri="{FF2B5EF4-FFF2-40B4-BE49-F238E27FC236}">
              <a16:creationId xmlns:a16="http://schemas.microsoft.com/office/drawing/2014/main" id="{3BE596AB-2E38-4526-851C-FB1A6A3B3171}"/>
            </a:ext>
          </a:extLst>
        </xdr:cNvPr>
        <xdr:cNvSpPr/>
      </xdr:nvSpPr>
      <xdr:spPr>
        <a:xfrm>
          <a:off x="13652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xdr:rowOff>
    </xdr:from>
    <xdr:to>
      <xdr:col>67</xdr:col>
      <xdr:colOff>101600</xdr:colOff>
      <xdr:row>105</xdr:row>
      <xdr:rowOff>104140</xdr:rowOff>
    </xdr:to>
    <xdr:sp macro="" textlink="">
      <xdr:nvSpPr>
        <xdr:cNvPr id="735" name="フローチャート: 判断 734">
          <a:extLst>
            <a:ext uri="{FF2B5EF4-FFF2-40B4-BE49-F238E27FC236}">
              <a16:creationId xmlns:a16="http://schemas.microsoft.com/office/drawing/2014/main" id="{9BD6FE8F-431D-4B7F-8E91-9D093FFAC89B}"/>
            </a:ext>
          </a:extLst>
        </xdr:cNvPr>
        <xdr:cNvSpPr/>
      </xdr:nvSpPr>
      <xdr:spPr>
        <a:xfrm>
          <a:off x="127635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6" name="テキスト ボックス 735">
          <a:extLst>
            <a:ext uri="{FF2B5EF4-FFF2-40B4-BE49-F238E27FC236}">
              <a16:creationId xmlns:a16="http://schemas.microsoft.com/office/drawing/2014/main" id="{D4CCB8EC-6651-4436-99B6-3F58E263D236}"/>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37" name="テキスト ボックス 736">
          <a:extLst>
            <a:ext uri="{FF2B5EF4-FFF2-40B4-BE49-F238E27FC236}">
              <a16:creationId xmlns:a16="http://schemas.microsoft.com/office/drawing/2014/main" id="{5DF3F5F5-29F3-4DD9-9B9D-3D6AB6B61C1E}"/>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38" name="テキスト ボックス 737">
          <a:extLst>
            <a:ext uri="{FF2B5EF4-FFF2-40B4-BE49-F238E27FC236}">
              <a16:creationId xmlns:a16="http://schemas.microsoft.com/office/drawing/2014/main" id="{41671B30-79FE-4952-B4FC-42C9EBCFD69E}"/>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9" name="テキスト ボックス 738">
          <a:extLst>
            <a:ext uri="{FF2B5EF4-FFF2-40B4-BE49-F238E27FC236}">
              <a16:creationId xmlns:a16="http://schemas.microsoft.com/office/drawing/2014/main" id="{991D7E57-3EB3-41F9-A281-79DEF675D79B}"/>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40" name="テキスト ボックス 739">
          <a:extLst>
            <a:ext uri="{FF2B5EF4-FFF2-40B4-BE49-F238E27FC236}">
              <a16:creationId xmlns:a16="http://schemas.microsoft.com/office/drawing/2014/main" id="{86346418-4736-4CE7-B8F5-100FBA40C6C9}"/>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149225</xdr:rowOff>
    </xdr:from>
    <xdr:to>
      <xdr:col>85</xdr:col>
      <xdr:colOff>177800</xdr:colOff>
      <xdr:row>103</xdr:row>
      <xdr:rowOff>79375</xdr:rowOff>
    </xdr:to>
    <xdr:sp macro="" textlink="">
      <xdr:nvSpPr>
        <xdr:cNvPr id="741" name="楕円 740">
          <a:extLst>
            <a:ext uri="{FF2B5EF4-FFF2-40B4-BE49-F238E27FC236}">
              <a16:creationId xmlns:a16="http://schemas.microsoft.com/office/drawing/2014/main" id="{27A3F7A4-7241-4878-9F5F-D3C1AA33F95C}"/>
            </a:ext>
          </a:extLst>
        </xdr:cNvPr>
        <xdr:cNvSpPr/>
      </xdr:nvSpPr>
      <xdr:spPr>
        <a:xfrm>
          <a:off x="162687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635</xdr:rowOff>
    </xdr:from>
    <xdr:ext cx="405130" cy="259080"/>
    <xdr:sp macro="" textlink="">
      <xdr:nvSpPr>
        <xdr:cNvPr id="742" name="【公民館】&#10;有形固定資産減価償却率該当値テキスト">
          <a:extLst>
            <a:ext uri="{FF2B5EF4-FFF2-40B4-BE49-F238E27FC236}">
              <a16:creationId xmlns:a16="http://schemas.microsoft.com/office/drawing/2014/main" id="{433CB310-1ADA-4A8E-A0E4-C11572B7F1D4}"/>
            </a:ext>
          </a:extLst>
        </xdr:cNvPr>
        <xdr:cNvSpPr txBox="1"/>
      </xdr:nvSpPr>
      <xdr:spPr>
        <a:xfrm>
          <a:off x="16357600" y="1748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74930</xdr:rowOff>
    </xdr:from>
    <xdr:to>
      <xdr:col>81</xdr:col>
      <xdr:colOff>101600</xdr:colOff>
      <xdr:row>104</xdr:row>
      <xdr:rowOff>4445</xdr:rowOff>
    </xdr:to>
    <xdr:sp macro="" textlink="">
      <xdr:nvSpPr>
        <xdr:cNvPr id="743" name="楕円 742">
          <a:extLst>
            <a:ext uri="{FF2B5EF4-FFF2-40B4-BE49-F238E27FC236}">
              <a16:creationId xmlns:a16="http://schemas.microsoft.com/office/drawing/2014/main" id="{B36B8541-E75B-4FFB-87EC-25A9778C9983}"/>
            </a:ext>
          </a:extLst>
        </xdr:cNvPr>
        <xdr:cNvSpPr/>
      </xdr:nvSpPr>
      <xdr:spPr>
        <a:xfrm>
          <a:off x="15430500" y="1773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29210</xdr:rowOff>
    </xdr:from>
    <xdr:to>
      <xdr:col>85</xdr:col>
      <xdr:colOff>127000</xdr:colOff>
      <xdr:row>103</xdr:row>
      <xdr:rowOff>125095</xdr:rowOff>
    </xdr:to>
    <xdr:cxnSp macro="">
      <xdr:nvCxnSpPr>
        <xdr:cNvPr id="744" name="直線コネクタ 743">
          <a:extLst>
            <a:ext uri="{FF2B5EF4-FFF2-40B4-BE49-F238E27FC236}">
              <a16:creationId xmlns:a16="http://schemas.microsoft.com/office/drawing/2014/main" id="{C4C338F3-D7C5-45D2-A234-33514B6BB520}"/>
            </a:ext>
          </a:extLst>
        </xdr:cNvPr>
        <xdr:cNvCxnSpPr/>
      </xdr:nvCxnSpPr>
      <xdr:spPr>
        <a:xfrm flipV="1">
          <a:off x="15481300" y="17688560"/>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86360</xdr:rowOff>
    </xdr:from>
    <xdr:to>
      <xdr:col>76</xdr:col>
      <xdr:colOff>165100</xdr:colOff>
      <xdr:row>104</xdr:row>
      <xdr:rowOff>15875</xdr:rowOff>
    </xdr:to>
    <xdr:sp macro="" textlink="">
      <xdr:nvSpPr>
        <xdr:cNvPr id="745" name="楕円 744">
          <a:extLst>
            <a:ext uri="{FF2B5EF4-FFF2-40B4-BE49-F238E27FC236}">
              <a16:creationId xmlns:a16="http://schemas.microsoft.com/office/drawing/2014/main" id="{007D2B20-9696-4654-98F2-87D994FAE70E}"/>
            </a:ext>
          </a:extLst>
        </xdr:cNvPr>
        <xdr:cNvSpPr/>
      </xdr:nvSpPr>
      <xdr:spPr>
        <a:xfrm>
          <a:off x="14541500" y="1774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125095</xdr:rowOff>
    </xdr:from>
    <xdr:to>
      <xdr:col>81</xdr:col>
      <xdr:colOff>50800</xdr:colOff>
      <xdr:row>103</xdr:row>
      <xdr:rowOff>136525</xdr:rowOff>
    </xdr:to>
    <xdr:cxnSp macro="">
      <xdr:nvCxnSpPr>
        <xdr:cNvPr id="746" name="直線コネクタ 745">
          <a:extLst>
            <a:ext uri="{FF2B5EF4-FFF2-40B4-BE49-F238E27FC236}">
              <a16:creationId xmlns:a16="http://schemas.microsoft.com/office/drawing/2014/main" id="{075D5473-BFF5-48E5-BCB5-D5D2B4AE822D}"/>
            </a:ext>
          </a:extLst>
        </xdr:cNvPr>
        <xdr:cNvCxnSpPr/>
      </xdr:nvCxnSpPr>
      <xdr:spPr>
        <a:xfrm flipV="1">
          <a:off x="14592300" y="177844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50165</xdr:rowOff>
    </xdr:from>
    <xdr:to>
      <xdr:col>72</xdr:col>
      <xdr:colOff>38100</xdr:colOff>
      <xdr:row>103</xdr:row>
      <xdr:rowOff>151765</xdr:rowOff>
    </xdr:to>
    <xdr:sp macro="" textlink="">
      <xdr:nvSpPr>
        <xdr:cNvPr id="747" name="楕円 746">
          <a:extLst>
            <a:ext uri="{FF2B5EF4-FFF2-40B4-BE49-F238E27FC236}">
              <a16:creationId xmlns:a16="http://schemas.microsoft.com/office/drawing/2014/main" id="{879EC165-C94F-449D-980D-FF94E0F67A7D}"/>
            </a:ext>
          </a:extLst>
        </xdr:cNvPr>
        <xdr:cNvSpPr/>
      </xdr:nvSpPr>
      <xdr:spPr>
        <a:xfrm>
          <a:off x="13652500" y="17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100965</xdr:rowOff>
    </xdr:from>
    <xdr:to>
      <xdr:col>76</xdr:col>
      <xdr:colOff>114300</xdr:colOff>
      <xdr:row>103</xdr:row>
      <xdr:rowOff>136525</xdr:rowOff>
    </xdr:to>
    <xdr:cxnSp macro="">
      <xdr:nvCxnSpPr>
        <xdr:cNvPr id="748" name="直線コネクタ 747">
          <a:extLst>
            <a:ext uri="{FF2B5EF4-FFF2-40B4-BE49-F238E27FC236}">
              <a16:creationId xmlns:a16="http://schemas.microsoft.com/office/drawing/2014/main" id="{36756811-96C9-4820-8C93-DF22D92199DA}"/>
            </a:ext>
          </a:extLst>
        </xdr:cNvPr>
        <xdr:cNvCxnSpPr/>
      </xdr:nvCxnSpPr>
      <xdr:spPr>
        <a:xfrm>
          <a:off x="13703300" y="177603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59055</xdr:rowOff>
    </xdr:from>
    <xdr:ext cx="405130" cy="259080"/>
    <xdr:sp macro="" textlink="">
      <xdr:nvSpPr>
        <xdr:cNvPr id="749" name="n_1aveValue【公民館】&#10;有形固定資産減価償却率">
          <a:extLst>
            <a:ext uri="{FF2B5EF4-FFF2-40B4-BE49-F238E27FC236}">
              <a16:creationId xmlns:a16="http://schemas.microsoft.com/office/drawing/2014/main" id="{CF7F4697-AE25-48F1-8C6F-143756ED6AD2}"/>
            </a:ext>
          </a:extLst>
        </xdr:cNvPr>
        <xdr:cNvSpPr txBox="1"/>
      </xdr:nvSpPr>
      <xdr:spPr>
        <a:xfrm>
          <a:off x="15266035" y="18061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90170</xdr:rowOff>
    </xdr:from>
    <xdr:ext cx="400685" cy="259080"/>
    <xdr:sp macro="" textlink="">
      <xdr:nvSpPr>
        <xdr:cNvPr id="750" name="n_2aveValue【公民館】&#10;有形固定資産減価償却率">
          <a:extLst>
            <a:ext uri="{FF2B5EF4-FFF2-40B4-BE49-F238E27FC236}">
              <a16:creationId xmlns:a16="http://schemas.microsoft.com/office/drawing/2014/main" id="{D1016875-6B60-45CF-ABAE-F1C36ECE5BA0}"/>
            </a:ext>
          </a:extLst>
        </xdr:cNvPr>
        <xdr:cNvSpPr txBox="1"/>
      </xdr:nvSpPr>
      <xdr:spPr>
        <a:xfrm>
          <a:off x="14389735" y="180924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98425</xdr:rowOff>
    </xdr:from>
    <xdr:ext cx="400685" cy="254635"/>
    <xdr:sp macro="" textlink="">
      <xdr:nvSpPr>
        <xdr:cNvPr id="751" name="n_3aveValue【公民館】&#10;有形固定資産減価償却率">
          <a:extLst>
            <a:ext uri="{FF2B5EF4-FFF2-40B4-BE49-F238E27FC236}">
              <a16:creationId xmlns:a16="http://schemas.microsoft.com/office/drawing/2014/main" id="{A29037EC-0D32-4DFA-8E14-C2C249685A5C}"/>
            </a:ext>
          </a:extLst>
        </xdr:cNvPr>
        <xdr:cNvSpPr txBox="1"/>
      </xdr:nvSpPr>
      <xdr:spPr>
        <a:xfrm>
          <a:off x="13500735" y="181006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120650</xdr:rowOff>
    </xdr:from>
    <xdr:ext cx="400685" cy="254635"/>
    <xdr:sp macro="" textlink="">
      <xdr:nvSpPr>
        <xdr:cNvPr id="752" name="n_4aveValue【公民館】&#10;有形固定資産減価償却率">
          <a:extLst>
            <a:ext uri="{FF2B5EF4-FFF2-40B4-BE49-F238E27FC236}">
              <a16:creationId xmlns:a16="http://schemas.microsoft.com/office/drawing/2014/main" id="{CE7684A7-8997-47DC-A63D-17D06ECF3E80}"/>
            </a:ext>
          </a:extLst>
        </xdr:cNvPr>
        <xdr:cNvSpPr txBox="1"/>
      </xdr:nvSpPr>
      <xdr:spPr>
        <a:xfrm>
          <a:off x="12611735" y="177800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20955</xdr:rowOff>
    </xdr:from>
    <xdr:ext cx="405130" cy="254635"/>
    <xdr:sp macro="" textlink="">
      <xdr:nvSpPr>
        <xdr:cNvPr id="753" name="n_1mainValue【公民館】&#10;有形固定資産減価償却率">
          <a:extLst>
            <a:ext uri="{FF2B5EF4-FFF2-40B4-BE49-F238E27FC236}">
              <a16:creationId xmlns:a16="http://schemas.microsoft.com/office/drawing/2014/main" id="{354A2D23-7689-42A0-B7E1-13B1E4A6F9F5}"/>
            </a:ext>
          </a:extLst>
        </xdr:cNvPr>
        <xdr:cNvSpPr txBox="1"/>
      </xdr:nvSpPr>
      <xdr:spPr>
        <a:xfrm>
          <a:off x="15266035" y="175088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32385</xdr:rowOff>
    </xdr:from>
    <xdr:ext cx="400685" cy="254635"/>
    <xdr:sp macro="" textlink="">
      <xdr:nvSpPr>
        <xdr:cNvPr id="754" name="n_2mainValue【公民館】&#10;有形固定資産減価償却率">
          <a:extLst>
            <a:ext uri="{FF2B5EF4-FFF2-40B4-BE49-F238E27FC236}">
              <a16:creationId xmlns:a16="http://schemas.microsoft.com/office/drawing/2014/main" id="{B8EC62D2-4CB5-4E79-AD52-FAA9A92E687E}"/>
            </a:ext>
          </a:extLst>
        </xdr:cNvPr>
        <xdr:cNvSpPr txBox="1"/>
      </xdr:nvSpPr>
      <xdr:spPr>
        <a:xfrm>
          <a:off x="14389735" y="175202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168275</xdr:rowOff>
    </xdr:from>
    <xdr:ext cx="400685" cy="254635"/>
    <xdr:sp macro="" textlink="">
      <xdr:nvSpPr>
        <xdr:cNvPr id="755" name="n_3mainValue【公民館】&#10;有形固定資産減価償却率">
          <a:extLst>
            <a:ext uri="{FF2B5EF4-FFF2-40B4-BE49-F238E27FC236}">
              <a16:creationId xmlns:a16="http://schemas.microsoft.com/office/drawing/2014/main" id="{FC3332E3-54FE-48C8-91DF-ED7DDD0D1975}"/>
            </a:ext>
          </a:extLst>
        </xdr:cNvPr>
        <xdr:cNvSpPr txBox="1"/>
      </xdr:nvSpPr>
      <xdr:spPr>
        <a:xfrm>
          <a:off x="13500735" y="174847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42C254A6-A3E7-438A-99CC-21DD4DE032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D9A4594D-E5D7-4CA7-A70F-52CC9C2C00B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0B13D3FF-86C4-45DF-86A3-D4AE054BBC4B}"/>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73DD0D5C-ACDD-4FCA-9C4F-302943C4610C}"/>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CC974316-6C51-47FD-BC25-31909EBDA13B}"/>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4663D3F9-790C-49D9-B631-CA601F22B91E}"/>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E6B19E6F-48AA-4B3D-8714-163D1BAAD151}"/>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A2B11320-6EB5-4A64-BA80-264724F8D344}"/>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764" name="テキスト ボックス 763">
          <a:extLst>
            <a:ext uri="{FF2B5EF4-FFF2-40B4-BE49-F238E27FC236}">
              <a16:creationId xmlns:a16="http://schemas.microsoft.com/office/drawing/2014/main" id="{11A4FBB3-4658-4317-8CB5-5680A1CF0679}"/>
            </a:ext>
          </a:extLst>
        </xdr:cNvPr>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55E4753C-E864-436B-A4C8-6E007FAD3D8F}"/>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66" name="直線コネクタ 765">
          <a:extLst>
            <a:ext uri="{FF2B5EF4-FFF2-40B4-BE49-F238E27FC236}">
              <a16:creationId xmlns:a16="http://schemas.microsoft.com/office/drawing/2014/main" id="{D61997E0-B5C2-4DBF-93E5-109252F88A59}"/>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915" cy="254635"/>
    <xdr:sp macro="" textlink="">
      <xdr:nvSpPr>
        <xdr:cNvPr id="767" name="テキスト ボックス 766">
          <a:extLst>
            <a:ext uri="{FF2B5EF4-FFF2-40B4-BE49-F238E27FC236}">
              <a16:creationId xmlns:a16="http://schemas.microsoft.com/office/drawing/2014/main" id="{2DA91725-F71C-494A-AD39-D753B11F3DCA}"/>
            </a:ext>
          </a:extLst>
        </xdr:cNvPr>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68" name="直線コネクタ 767">
          <a:extLst>
            <a:ext uri="{FF2B5EF4-FFF2-40B4-BE49-F238E27FC236}">
              <a16:creationId xmlns:a16="http://schemas.microsoft.com/office/drawing/2014/main" id="{82CDF21A-5002-471A-8189-8B243BD85A4B}"/>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915" cy="259080"/>
    <xdr:sp macro="" textlink="">
      <xdr:nvSpPr>
        <xdr:cNvPr id="769" name="テキスト ボックス 768">
          <a:extLst>
            <a:ext uri="{FF2B5EF4-FFF2-40B4-BE49-F238E27FC236}">
              <a16:creationId xmlns:a16="http://schemas.microsoft.com/office/drawing/2014/main" id="{705B6126-8CD1-4328-A5F2-66899AFF5E20}"/>
            </a:ext>
          </a:extLst>
        </xdr:cNvPr>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70" name="直線コネクタ 769">
          <a:extLst>
            <a:ext uri="{FF2B5EF4-FFF2-40B4-BE49-F238E27FC236}">
              <a16:creationId xmlns:a16="http://schemas.microsoft.com/office/drawing/2014/main" id="{5FF0DA1A-57A9-4521-BAD9-47229A065E72}"/>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915" cy="254635"/>
    <xdr:sp macro="" textlink="">
      <xdr:nvSpPr>
        <xdr:cNvPr id="771" name="テキスト ボックス 770">
          <a:extLst>
            <a:ext uri="{FF2B5EF4-FFF2-40B4-BE49-F238E27FC236}">
              <a16:creationId xmlns:a16="http://schemas.microsoft.com/office/drawing/2014/main" id="{B5E4ACB7-0C5E-4A8C-8B77-DCF7E273E313}"/>
            </a:ext>
          </a:extLst>
        </xdr:cNvPr>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72" name="直線コネクタ 771">
          <a:extLst>
            <a:ext uri="{FF2B5EF4-FFF2-40B4-BE49-F238E27FC236}">
              <a16:creationId xmlns:a16="http://schemas.microsoft.com/office/drawing/2014/main" id="{40504772-177E-4265-A040-01B0A1FC0CB2}"/>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915" cy="258445"/>
    <xdr:sp macro="" textlink="">
      <xdr:nvSpPr>
        <xdr:cNvPr id="773" name="テキスト ボックス 772">
          <a:extLst>
            <a:ext uri="{FF2B5EF4-FFF2-40B4-BE49-F238E27FC236}">
              <a16:creationId xmlns:a16="http://schemas.microsoft.com/office/drawing/2014/main" id="{10D44620-7827-459C-928E-419640A8A2F5}"/>
            </a:ext>
          </a:extLst>
        </xdr:cNvPr>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74" name="直線コネクタ 773">
          <a:extLst>
            <a:ext uri="{FF2B5EF4-FFF2-40B4-BE49-F238E27FC236}">
              <a16:creationId xmlns:a16="http://schemas.microsoft.com/office/drawing/2014/main" id="{CAFEEDC3-D597-4ABF-954D-ADF3FCAF2169}"/>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915" cy="259080"/>
    <xdr:sp macro="" textlink="">
      <xdr:nvSpPr>
        <xdr:cNvPr id="775" name="テキスト ボックス 774">
          <a:extLst>
            <a:ext uri="{FF2B5EF4-FFF2-40B4-BE49-F238E27FC236}">
              <a16:creationId xmlns:a16="http://schemas.microsoft.com/office/drawing/2014/main" id="{E2903E5E-8E36-42BA-84F6-5B769F216BD5}"/>
            </a:ext>
          </a:extLst>
        </xdr:cNvPr>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76" name="直線コネクタ 775">
          <a:extLst>
            <a:ext uri="{FF2B5EF4-FFF2-40B4-BE49-F238E27FC236}">
              <a16:creationId xmlns:a16="http://schemas.microsoft.com/office/drawing/2014/main" id="{1B9E4E1B-C5C4-4AC6-810B-40531628CE39}"/>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915" cy="254635"/>
    <xdr:sp macro="" textlink="">
      <xdr:nvSpPr>
        <xdr:cNvPr id="777" name="テキスト ボックス 776">
          <a:extLst>
            <a:ext uri="{FF2B5EF4-FFF2-40B4-BE49-F238E27FC236}">
              <a16:creationId xmlns:a16="http://schemas.microsoft.com/office/drawing/2014/main" id="{5B5D3354-2635-4932-B688-47D8E24E2BF3}"/>
            </a:ext>
          </a:extLst>
        </xdr:cNvPr>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a:extLst>
            <a:ext uri="{FF2B5EF4-FFF2-40B4-BE49-F238E27FC236}">
              <a16:creationId xmlns:a16="http://schemas.microsoft.com/office/drawing/2014/main" id="{C9EA90A7-9A73-4028-B315-1D05C8C4B406}"/>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779" name="テキスト ボックス 778">
          <a:extLst>
            <a:ext uri="{FF2B5EF4-FFF2-40B4-BE49-F238E27FC236}">
              <a16:creationId xmlns:a16="http://schemas.microsoft.com/office/drawing/2014/main" id="{BF789ACD-7F52-4B8B-8D34-E04FC38885AE}"/>
            </a:ext>
          </a:extLst>
        </xdr:cNvPr>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公民館】&#10;一人当たり面積グラフ枠">
          <a:extLst>
            <a:ext uri="{FF2B5EF4-FFF2-40B4-BE49-F238E27FC236}">
              <a16:creationId xmlns:a16="http://schemas.microsoft.com/office/drawing/2014/main" id="{CBA8104C-706E-4D7E-A7EB-6B940CD63296}"/>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102235</xdr:rowOff>
    </xdr:from>
    <xdr:to>
      <xdr:col>116</xdr:col>
      <xdr:colOff>62865</xdr:colOff>
      <xdr:row>108</xdr:row>
      <xdr:rowOff>167640</xdr:rowOff>
    </xdr:to>
    <xdr:cxnSp macro="">
      <xdr:nvCxnSpPr>
        <xdr:cNvPr id="781" name="直線コネクタ 780">
          <a:extLst>
            <a:ext uri="{FF2B5EF4-FFF2-40B4-BE49-F238E27FC236}">
              <a16:creationId xmlns:a16="http://schemas.microsoft.com/office/drawing/2014/main" id="{D8DE094A-56CD-4404-9C3E-1DDC867FA638}"/>
            </a:ext>
          </a:extLst>
        </xdr:cNvPr>
        <xdr:cNvCxnSpPr/>
      </xdr:nvCxnSpPr>
      <xdr:spPr>
        <a:xfrm flipV="1">
          <a:off x="22160865" y="1724723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0</xdr:rowOff>
    </xdr:from>
    <xdr:ext cx="469900" cy="259080"/>
    <xdr:sp macro="" textlink="">
      <xdr:nvSpPr>
        <xdr:cNvPr id="782" name="【公民館】&#10;一人当たり面積最小値テキスト">
          <a:extLst>
            <a:ext uri="{FF2B5EF4-FFF2-40B4-BE49-F238E27FC236}">
              <a16:creationId xmlns:a16="http://schemas.microsoft.com/office/drawing/2014/main" id="{8128EFDD-F1FF-4FC1-9F70-E0A3BA3C097D}"/>
            </a:ext>
          </a:extLst>
        </xdr:cNvPr>
        <xdr:cNvSpPr txBox="1"/>
      </xdr:nvSpPr>
      <xdr:spPr>
        <a:xfrm>
          <a:off x="22199600" y="1868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167640</xdr:rowOff>
    </xdr:from>
    <xdr:to>
      <xdr:col>116</xdr:col>
      <xdr:colOff>152400</xdr:colOff>
      <xdr:row>108</xdr:row>
      <xdr:rowOff>167640</xdr:rowOff>
    </xdr:to>
    <xdr:cxnSp macro="">
      <xdr:nvCxnSpPr>
        <xdr:cNvPr id="783" name="直線コネクタ 782">
          <a:extLst>
            <a:ext uri="{FF2B5EF4-FFF2-40B4-BE49-F238E27FC236}">
              <a16:creationId xmlns:a16="http://schemas.microsoft.com/office/drawing/2014/main" id="{C663354F-5B51-4C1A-B845-6B7B64173C79}"/>
            </a:ext>
          </a:extLst>
        </xdr:cNvPr>
        <xdr:cNvCxnSpPr/>
      </xdr:nvCxnSpPr>
      <xdr:spPr>
        <a:xfrm>
          <a:off x="22072600" y="1868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48895</xdr:rowOff>
    </xdr:from>
    <xdr:ext cx="469900" cy="259080"/>
    <xdr:sp macro="" textlink="">
      <xdr:nvSpPr>
        <xdr:cNvPr id="784" name="【公民館】&#10;一人当たり面積最大値テキスト">
          <a:extLst>
            <a:ext uri="{FF2B5EF4-FFF2-40B4-BE49-F238E27FC236}">
              <a16:creationId xmlns:a16="http://schemas.microsoft.com/office/drawing/2014/main" id="{D311E5FE-C180-4910-9BA1-A311ACA05D5F}"/>
            </a:ext>
          </a:extLst>
        </xdr:cNvPr>
        <xdr:cNvSpPr txBox="1"/>
      </xdr:nvSpPr>
      <xdr:spPr>
        <a:xfrm>
          <a:off x="22199600" y="17022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102235</xdr:rowOff>
    </xdr:from>
    <xdr:to>
      <xdr:col>116</xdr:col>
      <xdr:colOff>152400</xdr:colOff>
      <xdr:row>100</xdr:row>
      <xdr:rowOff>102235</xdr:rowOff>
    </xdr:to>
    <xdr:cxnSp macro="">
      <xdr:nvCxnSpPr>
        <xdr:cNvPr id="785" name="直線コネクタ 784">
          <a:extLst>
            <a:ext uri="{FF2B5EF4-FFF2-40B4-BE49-F238E27FC236}">
              <a16:creationId xmlns:a16="http://schemas.microsoft.com/office/drawing/2014/main" id="{4C183BD3-0AC6-472A-8CE4-B9A29A8843FF}"/>
            </a:ext>
          </a:extLst>
        </xdr:cNvPr>
        <xdr:cNvCxnSpPr/>
      </xdr:nvCxnSpPr>
      <xdr:spPr>
        <a:xfrm>
          <a:off x="22072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8890</xdr:rowOff>
    </xdr:from>
    <xdr:ext cx="469900" cy="254635"/>
    <xdr:sp macro="" textlink="">
      <xdr:nvSpPr>
        <xdr:cNvPr id="786" name="【公民館】&#10;一人当たり面積平均値テキスト">
          <a:extLst>
            <a:ext uri="{FF2B5EF4-FFF2-40B4-BE49-F238E27FC236}">
              <a16:creationId xmlns:a16="http://schemas.microsoft.com/office/drawing/2014/main" id="{44D6C719-CB1C-4586-AEE8-5470BFF4D33A}"/>
            </a:ext>
          </a:extLst>
        </xdr:cNvPr>
        <xdr:cNvSpPr txBox="1"/>
      </xdr:nvSpPr>
      <xdr:spPr>
        <a:xfrm>
          <a:off x="22199600" y="1835404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30480</xdr:rowOff>
    </xdr:from>
    <xdr:to>
      <xdr:col>116</xdr:col>
      <xdr:colOff>114300</xdr:colOff>
      <xdr:row>107</xdr:row>
      <xdr:rowOff>132080</xdr:rowOff>
    </xdr:to>
    <xdr:sp macro="" textlink="">
      <xdr:nvSpPr>
        <xdr:cNvPr id="787" name="フローチャート: 判断 786">
          <a:extLst>
            <a:ext uri="{FF2B5EF4-FFF2-40B4-BE49-F238E27FC236}">
              <a16:creationId xmlns:a16="http://schemas.microsoft.com/office/drawing/2014/main" id="{99ABD5FA-D65C-4E47-9F85-CCEDC20AA074}"/>
            </a:ext>
          </a:extLst>
        </xdr:cNvPr>
        <xdr:cNvSpPr/>
      </xdr:nvSpPr>
      <xdr:spPr>
        <a:xfrm>
          <a:off x="22110700" y="183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43180</xdr:rowOff>
    </xdr:from>
    <xdr:to>
      <xdr:col>112</xdr:col>
      <xdr:colOff>38100</xdr:colOff>
      <xdr:row>107</xdr:row>
      <xdr:rowOff>144780</xdr:rowOff>
    </xdr:to>
    <xdr:sp macro="" textlink="">
      <xdr:nvSpPr>
        <xdr:cNvPr id="788" name="フローチャート: 判断 787">
          <a:extLst>
            <a:ext uri="{FF2B5EF4-FFF2-40B4-BE49-F238E27FC236}">
              <a16:creationId xmlns:a16="http://schemas.microsoft.com/office/drawing/2014/main" id="{4AF3A590-3CE1-4D70-928E-ED95F1FE2D67}"/>
            </a:ext>
          </a:extLst>
        </xdr:cNvPr>
        <xdr:cNvSpPr/>
      </xdr:nvSpPr>
      <xdr:spPr>
        <a:xfrm>
          <a:off x="21272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164465</xdr:rowOff>
    </xdr:to>
    <xdr:sp macro="" textlink="">
      <xdr:nvSpPr>
        <xdr:cNvPr id="789" name="フローチャート: 判断 788">
          <a:extLst>
            <a:ext uri="{FF2B5EF4-FFF2-40B4-BE49-F238E27FC236}">
              <a16:creationId xmlns:a16="http://schemas.microsoft.com/office/drawing/2014/main" id="{DD4C96CE-4306-42AE-A5AD-9933E2752CD6}"/>
            </a:ext>
          </a:extLst>
        </xdr:cNvPr>
        <xdr:cNvSpPr/>
      </xdr:nvSpPr>
      <xdr:spPr>
        <a:xfrm>
          <a:off x="20383500" y="18408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50165</xdr:rowOff>
    </xdr:from>
    <xdr:to>
      <xdr:col>102</xdr:col>
      <xdr:colOff>165100</xdr:colOff>
      <xdr:row>107</xdr:row>
      <xdr:rowOff>151765</xdr:rowOff>
    </xdr:to>
    <xdr:sp macro="" textlink="">
      <xdr:nvSpPr>
        <xdr:cNvPr id="790" name="フローチャート: 判断 789">
          <a:extLst>
            <a:ext uri="{FF2B5EF4-FFF2-40B4-BE49-F238E27FC236}">
              <a16:creationId xmlns:a16="http://schemas.microsoft.com/office/drawing/2014/main" id="{6D41D32D-3B6E-49EB-942A-9C6DF13B676B}"/>
            </a:ext>
          </a:extLst>
        </xdr:cNvPr>
        <xdr:cNvSpPr/>
      </xdr:nvSpPr>
      <xdr:spPr>
        <a:xfrm>
          <a:off x="19494500" y="1839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80645</xdr:rowOff>
    </xdr:from>
    <xdr:to>
      <xdr:col>98</xdr:col>
      <xdr:colOff>38100</xdr:colOff>
      <xdr:row>107</xdr:row>
      <xdr:rowOff>10795</xdr:rowOff>
    </xdr:to>
    <xdr:sp macro="" textlink="">
      <xdr:nvSpPr>
        <xdr:cNvPr id="791" name="フローチャート: 判断 790">
          <a:extLst>
            <a:ext uri="{FF2B5EF4-FFF2-40B4-BE49-F238E27FC236}">
              <a16:creationId xmlns:a16="http://schemas.microsoft.com/office/drawing/2014/main" id="{4055D7EE-A133-4067-B4DC-4F682F85FD49}"/>
            </a:ext>
          </a:extLst>
        </xdr:cNvPr>
        <xdr:cNvSpPr/>
      </xdr:nvSpPr>
      <xdr:spPr>
        <a:xfrm>
          <a:off x="18605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92" name="テキスト ボックス 791">
          <a:extLst>
            <a:ext uri="{FF2B5EF4-FFF2-40B4-BE49-F238E27FC236}">
              <a16:creationId xmlns:a16="http://schemas.microsoft.com/office/drawing/2014/main" id="{3486857B-2C10-42E3-8C85-BBF2F4164E1A}"/>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93" name="テキスト ボックス 792">
          <a:extLst>
            <a:ext uri="{FF2B5EF4-FFF2-40B4-BE49-F238E27FC236}">
              <a16:creationId xmlns:a16="http://schemas.microsoft.com/office/drawing/2014/main" id="{04C06C1A-CABF-4684-BC77-5D76CC89F1EC}"/>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94" name="テキスト ボックス 793">
          <a:extLst>
            <a:ext uri="{FF2B5EF4-FFF2-40B4-BE49-F238E27FC236}">
              <a16:creationId xmlns:a16="http://schemas.microsoft.com/office/drawing/2014/main" id="{C5AF0520-8F1F-475C-B487-8BE4094594FD}"/>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95" name="テキスト ボックス 794">
          <a:extLst>
            <a:ext uri="{FF2B5EF4-FFF2-40B4-BE49-F238E27FC236}">
              <a16:creationId xmlns:a16="http://schemas.microsoft.com/office/drawing/2014/main" id="{B12DD281-3659-4C92-B985-2239C67C206C}"/>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96" name="テキスト ボックス 795">
          <a:extLst>
            <a:ext uri="{FF2B5EF4-FFF2-40B4-BE49-F238E27FC236}">
              <a16:creationId xmlns:a16="http://schemas.microsoft.com/office/drawing/2014/main" id="{D1232FC9-2E91-4B87-A1D7-5C9ADBCE8D3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116840</xdr:rowOff>
    </xdr:from>
    <xdr:to>
      <xdr:col>116</xdr:col>
      <xdr:colOff>114300</xdr:colOff>
      <xdr:row>107</xdr:row>
      <xdr:rowOff>46990</xdr:rowOff>
    </xdr:to>
    <xdr:sp macro="" textlink="">
      <xdr:nvSpPr>
        <xdr:cNvPr id="797" name="楕円 796">
          <a:extLst>
            <a:ext uri="{FF2B5EF4-FFF2-40B4-BE49-F238E27FC236}">
              <a16:creationId xmlns:a16="http://schemas.microsoft.com/office/drawing/2014/main" id="{E0101C5F-AD05-428A-8141-373FE400283A}"/>
            </a:ext>
          </a:extLst>
        </xdr:cNvPr>
        <xdr:cNvSpPr/>
      </xdr:nvSpPr>
      <xdr:spPr>
        <a:xfrm>
          <a:off x="221107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139700</xdr:rowOff>
    </xdr:from>
    <xdr:ext cx="469900" cy="259080"/>
    <xdr:sp macro="" textlink="">
      <xdr:nvSpPr>
        <xdr:cNvPr id="798" name="【公民館】&#10;一人当たり面積該当値テキスト">
          <a:extLst>
            <a:ext uri="{FF2B5EF4-FFF2-40B4-BE49-F238E27FC236}">
              <a16:creationId xmlns:a16="http://schemas.microsoft.com/office/drawing/2014/main" id="{6FF2E69B-CF04-4C37-9F85-94A1697FE8E6}"/>
            </a:ext>
          </a:extLst>
        </xdr:cNvPr>
        <xdr:cNvSpPr txBox="1"/>
      </xdr:nvSpPr>
      <xdr:spPr>
        <a:xfrm>
          <a:off x="22199600" y="1814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33655</xdr:rowOff>
    </xdr:from>
    <xdr:to>
      <xdr:col>112</xdr:col>
      <xdr:colOff>38100</xdr:colOff>
      <xdr:row>107</xdr:row>
      <xdr:rowOff>135255</xdr:rowOff>
    </xdr:to>
    <xdr:sp macro="" textlink="">
      <xdr:nvSpPr>
        <xdr:cNvPr id="799" name="楕円 798">
          <a:extLst>
            <a:ext uri="{FF2B5EF4-FFF2-40B4-BE49-F238E27FC236}">
              <a16:creationId xmlns:a16="http://schemas.microsoft.com/office/drawing/2014/main" id="{1D969B2F-42A2-4977-8E87-08499759B188}"/>
            </a:ext>
          </a:extLst>
        </xdr:cNvPr>
        <xdr:cNvSpPr/>
      </xdr:nvSpPr>
      <xdr:spPr>
        <a:xfrm>
          <a:off x="21272500" y="183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167640</xdr:rowOff>
    </xdr:from>
    <xdr:to>
      <xdr:col>116</xdr:col>
      <xdr:colOff>63500</xdr:colOff>
      <xdr:row>107</xdr:row>
      <xdr:rowOff>84455</xdr:rowOff>
    </xdr:to>
    <xdr:cxnSp macro="">
      <xdr:nvCxnSpPr>
        <xdr:cNvPr id="800" name="直線コネクタ 799">
          <a:extLst>
            <a:ext uri="{FF2B5EF4-FFF2-40B4-BE49-F238E27FC236}">
              <a16:creationId xmlns:a16="http://schemas.microsoft.com/office/drawing/2014/main" id="{8B3D8CFE-A420-455E-B8EA-79E4F5931143}"/>
            </a:ext>
          </a:extLst>
        </xdr:cNvPr>
        <xdr:cNvCxnSpPr/>
      </xdr:nvCxnSpPr>
      <xdr:spPr>
        <a:xfrm flipV="1">
          <a:off x="21323300" y="1834134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54610</xdr:rowOff>
    </xdr:from>
    <xdr:to>
      <xdr:col>107</xdr:col>
      <xdr:colOff>101600</xdr:colOff>
      <xdr:row>108</xdr:row>
      <xdr:rowOff>156210</xdr:rowOff>
    </xdr:to>
    <xdr:sp macro="" textlink="">
      <xdr:nvSpPr>
        <xdr:cNvPr id="801" name="楕円 800">
          <a:extLst>
            <a:ext uri="{FF2B5EF4-FFF2-40B4-BE49-F238E27FC236}">
              <a16:creationId xmlns:a16="http://schemas.microsoft.com/office/drawing/2014/main" id="{6FDC57E2-79EF-4E98-AA41-DEB8373FD667}"/>
            </a:ext>
          </a:extLst>
        </xdr:cNvPr>
        <xdr:cNvSpPr/>
      </xdr:nvSpPr>
      <xdr:spPr>
        <a:xfrm>
          <a:off x="20383500" y="185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84455</xdr:rowOff>
    </xdr:from>
    <xdr:to>
      <xdr:col>111</xdr:col>
      <xdr:colOff>177800</xdr:colOff>
      <xdr:row>108</xdr:row>
      <xdr:rowOff>105410</xdr:rowOff>
    </xdr:to>
    <xdr:cxnSp macro="">
      <xdr:nvCxnSpPr>
        <xdr:cNvPr id="802" name="直線コネクタ 801">
          <a:extLst>
            <a:ext uri="{FF2B5EF4-FFF2-40B4-BE49-F238E27FC236}">
              <a16:creationId xmlns:a16="http://schemas.microsoft.com/office/drawing/2014/main" id="{C765DF83-7756-48BD-9B46-C2B6084EB571}"/>
            </a:ext>
          </a:extLst>
        </xdr:cNvPr>
        <xdr:cNvCxnSpPr/>
      </xdr:nvCxnSpPr>
      <xdr:spPr>
        <a:xfrm flipV="1">
          <a:off x="20434300" y="1842960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54610</xdr:rowOff>
    </xdr:from>
    <xdr:to>
      <xdr:col>102</xdr:col>
      <xdr:colOff>165100</xdr:colOff>
      <xdr:row>108</xdr:row>
      <xdr:rowOff>156210</xdr:rowOff>
    </xdr:to>
    <xdr:sp macro="" textlink="">
      <xdr:nvSpPr>
        <xdr:cNvPr id="803" name="楕円 802">
          <a:extLst>
            <a:ext uri="{FF2B5EF4-FFF2-40B4-BE49-F238E27FC236}">
              <a16:creationId xmlns:a16="http://schemas.microsoft.com/office/drawing/2014/main" id="{69EB5360-B8B6-4645-9BB0-0048492CD25E}"/>
            </a:ext>
          </a:extLst>
        </xdr:cNvPr>
        <xdr:cNvSpPr/>
      </xdr:nvSpPr>
      <xdr:spPr>
        <a:xfrm>
          <a:off x="19494500" y="185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105410</xdr:rowOff>
    </xdr:from>
    <xdr:to>
      <xdr:col>107</xdr:col>
      <xdr:colOff>50800</xdr:colOff>
      <xdr:row>108</xdr:row>
      <xdr:rowOff>105410</xdr:rowOff>
    </xdr:to>
    <xdr:cxnSp macro="">
      <xdr:nvCxnSpPr>
        <xdr:cNvPr id="804" name="直線コネクタ 803">
          <a:extLst>
            <a:ext uri="{FF2B5EF4-FFF2-40B4-BE49-F238E27FC236}">
              <a16:creationId xmlns:a16="http://schemas.microsoft.com/office/drawing/2014/main" id="{6C52D1C7-5F72-4307-B431-2ABE85BA2253}"/>
            </a:ext>
          </a:extLst>
        </xdr:cNvPr>
        <xdr:cNvCxnSpPr/>
      </xdr:nvCxnSpPr>
      <xdr:spPr>
        <a:xfrm>
          <a:off x="19545300" y="1862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135890</xdr:rowOff>
    </xdr:from>
    <xdr:ext cx="469900" cy="259080"/>
    <xdr:sp macro="" textlink="">
      <xdr:nvSpPr>
        <xdr:cNvPr id="805" name="n_1aveValue【公民館】&#10;一人当たり面積">
          <a:extLst>
            <a:ext uri="{FF2B5EF4-FFF2-40B4-BE49-F238E27FC236}">
              <a16:creationId xmlns:a16="http://schemas.microsoft.com/office/drawing/2014/main" id="{C1764772-9DDD-4895-9F9F-BB75A799FDCE}"/>
            </a:ext>
          </a:extLst>
        </xdr:cNvPr>
        <xdr:cNvSpPr txBox="1"/>
      </xdr:nvSpPr>
      <xdr:spPr>
        <a:xfrm>
          <a:off x="21075650" y="1848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9525</xdr:rowOff>
    </xdr:from>
    <xdr:ext cx="465455" cy="254635"/>
    <xdr:sp macro="" textlink="">
      <xdr:nvSpPr>
        <xdr:cNvPr id="806" name="n_2aveValue【公民館】&#10;一人当たり面積">
          <a:extLst>
            <a:ext uri="{FF2B5EF4-FFF2-40B4-BE49-F238E27FC236}">
              <a16:creationId xmlns:a16="http://schemas.microsoft.com/office/drawing/2014/main" id="{7C6C3F7B-BF18-48A4-818C-E66D8A433704}"/>
            </a:ext>
          </a:extLst>
        </xdr:cNvPr>
        <xdr:cNvSpPr txBox="1"/>
      </xdr:nvSpPr>
      <xdr:spPr>
        <a:xfrm>
          <a:off x="20199350" y="181832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168275</xdr:rowOff>
    </xdr:from>
    <xdr:ext cx="465455" cy="254635"/>
    <xdr:sp macro="" textlink="">
      <xdr:nvSpPr>
        <xdr:cNvPr id="807" name="n_3aveValue【公民館】&#10;一人当たり面積">
          <a:extLst>
            <a:ext uri="{FF2B5EF4-FFF2-40B4-BE49-F238E27FC236}">
              <a16:creationId xmlns:a16="http://schemas.microsoft.com/office/drawing/2014/main" id="{A9F5253A-83A9-4E6B-AE89-F6ED8FE78305}"/>
            </a:ext>
          </a:extLst>
        </xdr:cNvPr>
        <xdr:cNvSpPr txBox="1"/>
      </xdr:nvSpPr>
      <xdr:spPr>
        <a:xfrm>
          <a:off x="19310350" y="181705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27305</xdr:rowOff>
    </xdr:from>
    <xdr:ext cx="465455" cy="259080"/>
    <xdr:sp macro="" textlink="">
      <xdr:nvSpPr>
        <xdr:cNvPr id="808" name="n_4aveValue【公民館】&#10;一人当たり面積">
          <a:extLst>
            <a:ext uri="{FF2B5EF4-FFF2-40B4-BE49-F238E27FC236}">
              <a16:creationId xmlns:a16="http://schemas.microsoft.com/office/drawing/2014/main" id="{6135743E-ED2E-434D-B260-8B25EEDC664C}"/>
            </a:ext>
          </a:extLst>
        </xdr:cNvPr>
        <xdr:cNvSpPr txBox="1"/>
      </xdr:nvSpPr>
      <xdr:spPr>
        <a:xfrm>
          <a:off x="18421350" y="180295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151765</xdr:rowOff>
    </xdr:from>
    <xdr:ext cx="469900" cy="259080"/>
    <xdr:sp macro="" textlink="">
      <xdr:nvSpPr>
        <xdr:cNvPr id="809" name="n_1mainValue【公民館】&#10;一人当たり面積">
          <a:extLst>
            <a:ext uri="{FF2B5EF4-FFF2-40B4-BE49-F238E27FC236}">
              <a16:creationId xmlns:a16="http://schemas.microsoft.com/office/drawing/2014/main" id="{816DF09E-6E70-4679-B5E6-B1C7D61067C6}"/>
            </a:ext>
          </a:extLst>
        </xdr:cNvPr>
        <xdr:cNvSpPr txBox="1"/>
      </xdr:nvSpPr>
      <xdr:spPr>
        <a:xfrm>
          <a:off x="21075650" y="18154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147320</xdr:rowOff>
    </xdr:from>
    <xdr:ext cx="465455" cy="259080"/>
    <xdr:sp macro="" textlink="">
      <xdr:nvSpPr>
        <xdr:cNvPr id="810" name="n_2mainValue【公民館】&#10;一人当たり面積">
          <a:extLst>
            <a:ext uri="{FF2B5EF4-FFF2-40B4-BE49-F238E27FC236}">
              <a16:creationId xmlns:a16="http://schemas.microsoft.com/office/drawing/2014/main" id="{D4A29C79-1945-4BD0-9211-2DF09DE6018E}"/>
            </a:ext>
          </a:extLst>
        </xdr:cNvPr>
        <xdr:cNvSpPr txBox="1"/>
      </xdr:nvSpPr>
      <xdr:spPr>
        <a:xfrm>
          <a:off x="20199350" y="186639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147320</xdr:rowOff>
    </xdr:from>
    <xdr:ext cx="465455" cy="259080"/>
    <xdr:sp macro="" textlink="">
      <xdr:nvSpPr>
        <xdr:cNvPr id="811" name="n_3mainValue【公民館】&#10;一人当たり面積">
          <a:extLst>
            <a:ext uri="{FF2B5EF4-FFF2-40B4-BE49-F238E27FC236}">
              <a16:creationId xmlns:a16="http://schemas.microsoft.com/office/drawing/2014/main" id="{BCDBA73A-8D4C-4A86-9444-0B8F1F58A2E5}"/>
            </a:ext>
          </a:extLst>
        </xdr:cNvPr>
        <xdr:cNvSpPr txBox="1"/>
      </xdr:nvSpPr>
      <xdr:spPr>
        <a:xfrm>
          <a:off x="19310350" y="186639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a:extLst>
            <a:ext uri="{FF2B5EF4-FFF2-40B4-BE49-F238E27FC236}">
              <a16:creationId xmlns:a16="http://schemas.microsoft.com/office/drawing/2014/main" id="{0561D7A9-8D70-4D49-9A70-10A80686C0F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a:extLst>
            <a:ext uri="{FF2B5EF4-FFF2-40B4-BE49-F238E27FC236}">
              <a16:creationId xmlns:a16="http://schemas.microsoft.com/office/drawing/2014/main" id="{33F96A05-55F6-49BF-8BDF-5265E2D097BC}"/>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a:extLst>
            <a:ext uri="{FF2B5EF4-FFF2-40B4-BE49-F238E27FC236}">
              <a16:creationId xmlns:a16="http://schemas.microsoft.com/office/drawing/2014/main" id="{7EA7E975-077A-4CE3-987C-65A3CEAB74D9}"/>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減価償却率が高くなっている施設は、橋梁・トンネル、学校施設であり、逆に低くなっている施設は、認定こども園・幼稚園・保育所、公民館である。令和元年度に大村市学校施設長寿命化計画を、令和２年度に大村市立小・中学校施設の建替えに関する計画・設計基本方針を策定し、計画に基づいて令和</a:t>
          </a:r>
          <a:r>
            <a:rPr kumimoji="1" lang="en-US" altLang="ja-JP" sz="1300">
              <a:latin typeface="ＭＳ Ｐゴシック"/>
              <a:ea typeface="ＭＳ Ｐゴシック"/>
            </a:rPr>
            <a:t>5</a:t>
          </a:r>
          <a:r>
            <a:rPr kumimoji="1" lang="ja-JP" altLang="en-US" sz="1300">
              <a:latin typeface="ＭＳ Ｐゴシック"/>
              <a:ea typeface="ＭＳ Ｐゴシック"/>
            </a:rPr>
            <a:t>年度から学校施設の建替え、大規模改修など老朽化対策に取り組んでいくこととしている。幼稚園・保育所については、園児の定数割れの施設を廃止し認定こども園を新たに建設したため、有形固定資産減価償却率は低い傾向にある。また、令和</a:t>
          </a:r>
          <a:r>
            <a:rPr kumimoji="1" lang="en-US" altLang="ja-JP" sz="1300">
              <a:latin typeface="ＭＳ Ｐゴシック"/>
              <a:ea typeface="ＭＳ Ｐゴシック"/>
            </a:rPr>
            <a:t>4</a:t>
          </a:r>
          <a:r>
            <a:rPr kumimoji="1" lang="ja-JP" altLang="en-US" sz="1300">
              <a:latin typeface="ＭＳ Ｐゴシック"/>
              <a:ea typeface="ＭＳ Ｐゴシック"/>
            </a:rPr>
            <a:t>年度末に幼稚園</a:t>
          </a:r>
          <a:r>
            <a:rPr kumimoji="1" lang="en-US" altLang="ja-JP" sz="1300">
              <a:latin typeface="ＭＳ Ｐゴシック"/>
              <a:ea typeface="ＭＳ Ｐゴシック"/>
            </a:rPr>
            <a:t>2</a:t>
          </a:r>
          <a:r>
            <a:rPr kumimoji="1" lang="ja-JP" altLang="en-US" sz="1300">
              <a:latin typeface="ＭＳ Ｐゴシック"/>
              <a:ea typeface="ＭＳ Ｐゴシック"/>
            </a:rPr>
            <a:t>園、令和</a:t>
          </a:r>
          <a:r>
            <a:rPr kumimoji="1" lang="en-US" altLang="ja-JP" sz="1300">
              <a:latin typeface="ＭＳ Ｐゴシック"/>
              <a:ea typeface="ＭＳ Ｐゴシック"/>
            </a:rPr>
            <a:t>6</a:t>
          </a:r>
          <a:r>
            <a:rPr kumimoji="1" lang="ja-JP" altLang="en-US" sz="1300">
              <a:latin typeface="ＭＳ Ｐゴシック"/>
              <a:ea typeface="ＭＳ Ｐゴシック"/>
            </a:rPr>
            <a:t>年度末に</a:t>
          </a:r>
          <a:r>
            <a:rPr kumimoji="1" lang="en-US" altLang="ja-JP" sz="1300">
              <a:latin typeface="ＭＳ Ｐゴシック"/>
              <a:ea typeface="ＭＳ Ｐゴシック"/>
            </a:rPr>
            <a:t>1</a:t>
          </a:r>
          <a:r>
            <a:rPr kumimoji="1" lang="ja-JP" altLang="en-US" sz="1300">
              <a:latin typeface="ＭＳ Ｐゴシック"/>
              <a:ea typeface="ＭＳ Ｐゴシック"/>
            </a:rPr>
            <a:t>園を閉園することから、認定こども園・幼稚園・保育所の有形固定資産減価償却率は、今後、更に低くなるものと見込んでいる。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C8818DA-F056-454A-A029-61BD332EAD6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FD5C5F-C174-435B-A9C9-6483E89561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6EC841-2553-43ED-848B-9F86921958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FEEDC3-2116-4F23-AF6E-459D0AB5266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0A4462-70B4-4257-A9B1-E5A367D1A5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AC5123-44C9-46F9-B71D-8DF8386645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467EC6-30A3-4553-A0ED-8C8ECE3985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FBFC13-BDB7-4C88-A1A2-2FBB4F66344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A30F3C-2EBE-49C7-9F21-405E76606691}"/>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66A785-0E30-4B48-838C-CB35A812AE93}"/>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96,963
96,538
126.73
50,272,351
49,266,994
503,369
19,926,980
42,067,952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C8095C-10B0-45CE-A666-230A5B5E0317}"/>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118B05-0994-4F13-8BF8-294D629474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F6CE63-E7A6-41FF-B95E-588546BEC319}"/>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8.8
52.3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168C6A-6012-4E5C-A68E-9B6DCE72BB94}"/>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4430C3-4781-44EF-AA7C-EA9DAD9DD4FC}"/>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BE2776F-68E3-4A1B-AF2D-B78B8B9CDC7B}"/>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07B6AE-78BC-4A07-B1C9-952A3639086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1674BC-6DE1-4C50-B335-E94C23192194}"/>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BE426F-1492-4E44-B1B0-599099F08595}"/>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085F2C-5824-4F1F-BCB5-2BF7DD5A425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34A1DC-E13F-4C6B-8EA3-E392706529D3}"/>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B8F237-26A5-4FA0-9B66-79FD17BAC8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ABE40F-59DB-4DB3-98B8-135FCF687F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91598F-0D4C-4A42-957E-2D430EF46768}"/>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707CAC-AEDF-416B-A154-30D3C4D03A1C}"/>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F88F87-F5A4-4BC7-BD49-D5C079F433DB}"/>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B3B9F2-3F40-4CC3-AEC7-7D6A71D66856}"/>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6278C8F4-EC06-4C53-882F-3DF9EB53D22F}"/>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B49E3129-0C10-48EB-8EE3-4518D960D4A2}"/>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24CB4DF2-1AE0-428D-A09C-99D58F980429}"/>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a:extLst>
            <a:ext uri="{FF2B5EF4-FFF2-40B4-BE49-F238E27FC236}">
              <a16:creationId xmlns:a16="http://schemas.microsoft.com/office/drawing/2014/main" id="{99292516-88BD-42BE-820F-AAE200FAA35C}"/>
            </a:ext>
          </a:extLst>
        </xdr:cNvPr>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AA010C-C975-49D6-A941-89DC0F0361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36DF619-C056-4587-9B1F-7E2D5DA54A56}"/>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32D475-719D-4A43-8033-1A73EC77F688}"/>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4897A50-CFB6-41A3-8F47-57D1BD11FE91}"/>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6727E0-DD1A-475B-93D4-3C5B45FCF674}"/>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61EB17-0B29-486C-B6A2-A58DA9EA6809}"/>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C593DD-2DA9-4C99-83ED-F37F6CF50EED}"/>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8F8ADE-0BF6-4DCD-87BE-DA107C7DFCFA}"/>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a:extLst>
            <a:ext uri="{FF2B5EF4-FFF2-40B4-BE49-F238E27FC236}">
              <a16:creationId xmlns:a16="http://schemas.microsoft.com/office/drawing/2014/main" id="{285A5236-FE32-4BAE-88C0-C40B29C7FEDA}"/>
            </a:ext>
          </a:extLst>
        </xdr:cNvPr>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8ACB2B9-6719-4CA3-9B38-AA61C35E406A}"/>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a:extLst>
            <a:ext uri="{FF2B5EF4-FFF2-40B4-BE49-F238E27FC236}">
              <a16:creationId xmlns:a16="http://schemas.microsoft.com/office/drawing/2014/main" id="{80CA81A8-0B83-4FBC-9E64-AB8243FC883F}"/>
            </a:ext>
          </a:extLst>
        </xdr:cNvPr>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D88B9368-11CD-4E1B-9D07-0076092E76BE}"/>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2915" cy="254635"/>
    <xdr:sp macro="" textlink="">
      <xdr:nvSpPr>
        <xdr:cNvPr id="45" name="テキスト ボックス 44">
          <a:extLst>
            <a:ext uri="{FF2B5EF4-FFF2-40B4-BE49-F238E27FC236}">
              <a16:creationId xmlns:a16="http://schemas.microsoft.com/office/drawing/2014/main" id="{626C46AF-CFCD-473D-B36C-7464B0B90AFB}"/>
            </a:ext>
          </a:extLst>
        </xdr:cNvPr>
        <xdr:cNvSpPr txBox="1"/>
      </xdr:nvSpPr>
      <xdr:spPr>
        <a:xfrm>
          <a:off x="294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689F0BFA-3C57-49C4-B203-9E9F593F8FD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154999EC-2C20-4AB5-822C-672A903050CA}"/>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76EAEAEB-2641-4D80-A2AC-E111031C95AB}"/>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635"/>
    <xdr:sp macro="" textlink="">
      <xdr:nvSpPr>
        <xdr:cNvPr id="49" name="テキスト ボックス 48">
          <a:extLst>
            <a:ext uri="{FF2B5EF4-FFF2-40B4-BE49-F238E27FC236}">
              <a16:creationId xmlns:a16="http://schemas.microsoft.com/office/drawing/2014/main" id="{C68A9EFC-8C51-42C1-8A3A-AB111B1E07BA}"/>
            </a:ext>
          </a:extLst>
        </xdr:cNvPr>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A3184EC8-AA34-4BBA-A494-61FBEE7252F8}"/>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569846AB-D818-4D0F-A6AF-2E38FD71886B}"/>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6F8630E1-3DBA-4D00-A5CC-06E7398B89BD}"/>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9AA4DD35-E660-4324-93CA-0624EAD4F558}"/>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14293EC7-0F93-4DB2-BF91-396190AFADB3}"/>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4645" cy="254635"/>
    <xdr:sp macro="" textlink="">
      <xdr:nvSpPr>
        <xdr:cNvPr id="55" name="テキスト ボックス 54">
          <a:extLst>
            <a:ext uri="{FF2B5EF4-FFF2-40B4-BE49-F238E27FC236}">
              <a16:creationId xmlns:a16="http://schemas.microsoft.com/office/drawing/2014/main" id="{04EC45FD-7FF0-4DC7-86CB-48898C266292}"/>
            </a:ext>
          </a:extLst>
        </xdr:cNvPr>
        <xdr:cNvSpPr txBox="1"/>
      </xdr:nvSpPr>
      <xdr:spPr>
        <a:xfrm>
          <a:off x="422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9F42828-A9BA-493A-BB72-BB4F9150D09B}"/>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21E5285-A546-4AA1-A94E-F49A15BC4C96}"/>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56515</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CAF7019E-F659-4DE4-B8DF-D0137F335415}"/>
            </a:ext>
          </a:extLst>
        </xdr:cNvPr>
        <xdr:cNvCxnSpPr/>
      </xdr:nvCxnSpPr>
      <xdr:spPr>
        <a:xfrm flipV="1">
          <a:off x="4634865" y="5714365"/>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68580</xdr:rowOff>
    </xdr:from>
    <xdr:ext cx="405130" cy="259080"/>
    <xdr:sp macro="" textlink="">
      <xdr:nvSpPr>
        <xdr:cNvPr id="59" name="【図書館】&#10;有形固定資産減価償却率最小値テキスト">
          <a:extLst>
            <a:ext uri="{FF2B5EF4-FFF2-40B4-BE49-F238E27FC236}">
              <a16:creationId xmlns:a16="http://schemas.microsoft.com/office/drawing/2014/main" id="{2D774DCE-6011-41AF-90D1-EEE3CA65206F}"/>
            </a:ext>
          </a:extLst>
        </xdr:cNvPr>
        <xdr:cNvSpPr txBox="1"/>
      </xdr:nvSpPr>
      <xdr:spPr>
        <a:xfrm>
          <a:off x="4673600" y="709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D93E956F-BB6B-4D7B-B4E5-C4CD25BA8F5F}"/>
            </a:ext>
          </a:extLst>
        </xdr:cNvPr>
        <xdr:cNvCxnSpPr/>
      </xdr:nvCxnSpPr>
      <xdr:spPr>
        <a:xfrm>
          <a:off x="4546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3175</xdr:rowOff>
    </xdr:from>
    <xdr:ext cx="340360" cy="259080"/>
    <xdr:sp macro="" textlink="">
      <xdr:nvSpPr>
        <xdr:cNvPr id="61" name="【図書館】&#10;有形固定資産減価償却率最大値テキスト">
          <a:extLst>
            <a:ext uri="{FF2B5EF4-FFF2-40B4-BE49-F238E27FC236}">
              <a16:creationId xmlns:a16="http://schemas.microsoft.com/office/drawing/2014/main" id="{1F2A6A8B-E362-47F8-8A70-EA57A28D3F1F}"/>
            </a:ext>
          </a:extLst>
        </xdr:cNvPr>
        <xdr:cNvSpPr txBox="1"/>
      </xdr:nvSpPr>
      <xdr:spPr>
        <a:xfrm>
          <a:off x="4673600" y="548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56515</xdr:rowOff>
    </xdr:from>
    <xdr:to>
      <xdr:col>24</xdr:col>
      <xdr:colOff>152400</xdr:colOff>
      <xdr:row>33</xdr:row>
      <xdr:rowOff>56515</xdr:rowOff>
    </xdr:to>
    <xdr:cxnSp macro="">
      <xdr:nvCxnSpPr>
        <xdr:cNvPr id="62" name="直線コネクタ 61">
          <a:extLst>
            <a:ext uri="{FF2B5EF4-FFF2-40B4-BE49-F238E27FC236}">
              <a16:creationId xmlns:a16="http://schemas.microsoft.com/office/drawing/2014/main" id="{DBC5DBA7-3D64-42AB-986E-061585BA36AE}"/>
            </a:ext>
          </a:extLst>
        </xdr:cNvPr>
        <xdr:cNvCxnSpPr/>
      </xdr:nvCxnSpPr>
      <xdr:spPr>
        <a:xfrm>
          <a:off x="4546600" y="571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6350</xdr:rowOff>
    </xdr:from>
    <xdr:ext cx="405130" cy="254635"/>
    <xdr:sp macro="" textlink="">
      <xdr:nvSpPr>
        <xdr:cNvPr id="63" name="【図書館】&#10;有形固定資産減価償却率平均値テキスト">
          <a:extLst>
            <a:ext uri="{FF2B5EF4-FFF2-40B4-BE49-F238E27FC236}">
              <a16:creationId xmlns:a16="http://schemas.microsoft.com/office/drawing/2014/main" id="{52864021-B382-4815-AB9F-3B7943C00044}"/>
            </a:ext>
          </a:extLst>
        </xdr:cNvPr>
        <xdr:cNvSpPr txBox="1"/>
      </xdr:nvSpPr>
      <xdr:spPr>
        <a:xfrm>
          <a:off x="4673600" y="635000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64" name="フローチャート: 判断 63">
          <a:extLst>
            <a:ext uri="{FF2B5EF4-FFF2-40B4-BE49-F238E27FC236}">
              <a16:creationId xmlns:a16="http://schemas.microsoft.com/office/drawing/2014/main" id="{B468C9C6-26DE-49BA-BD32-650220B1039D}"/>
            </a:ext>
          </a:extLst>
        </xdr:cNvPr>
        <xdr:cNvSpPr/>
      </xdr:nvSpPr>
      <xdr:spPr>
        <a:xfrm>
          <a:off x="4584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166370</xdr:rowOff>
    </xdr:from>
    <xdr:to>
      <xdr:col>20</xdr:col>
      <xdr:colOff>38100</xdr:colOff>
      <xdr:row>37</xdr:row>
      <xdr:rowOff>95885</xdr:rowOff>
    </xdr:to>
    <xdr:sp macro="" textlink="">
      <xdr:nvSpPr>
        <xdr:cNvPr id="65" name="フローチャート: 判断 64">
          <a:extLst>
            <a:ext uri="{FF2B5EF4-FFF2-40B4-BE49-F238E27FC236}">
              <a16:creationId xmlns:a16="http://schemas.microsoft.com/office/drawing/2014/main" id="{1E6176CC-D6B0-4965-A168-343FD92FE669}"/>
            </a:ext>
          </a:extLst>
        </xdr:cNvPr>
        <xdr:cNvSpPr/>
      </xdr:nvSpPr>
      <xdr:spPr>
        <a:xfrm>
          <a:off x="3746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149225</xdr:rowOff>
    </xdr:from>
    <xdr:to>
      <xdr:col>15</xdr:col>
      <xdr:colOff>101600</xdr:colOff>
      <xdr:row>37</xdr:row>
      <xdr:rowOff>79375</xdr:rowOff>
    </xdr:to>
    <xdr:sp macro="" textlink="">
      <xdr:nvSpPr>
        <xdr:cNvPr id="66" name="フローチャート: 判断 65">
          <a:extLst>
            <a:ext uri="{FF2B5EF4-FFF2-40B4-BE49-F238E27FC236}">
              <a16:creationId xmlns:a16="http://schemas.microsoft.com/office/drawing/2014/main" id="{B0AB896E-5F9F-4BB1-B4EA-A586EA63F941}"/>
            </a:ext>
          </a:extLst>
        </xdr:cNvPr>
        <xdr:cNvSpPr/>
      </xdr:nvSpPr>
      <xdr:spPr>
        <a:xfrm>
          <a:off x="2857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7" name="フローチャート: 判断 66">
          <a:extLst>
            <a:ext uri="{FF2B5EF4-FFF2-40B4-BE49-F238E27FC236}">
              <a16:creationId xmlns:a16="http://schemas.microsoft.com/office/drawing/2014/main" id="{3109FF6E-0E91-4C76-BFF9-095649D41030}"/>
            </a:ext>
          </a:extLst>
        </xdr:cNvPr>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141605</xdr:rowOff>
    </xdr:from>
    <xdr:to>
      <xdr:col>6</xdr:col>
      <xdr:colOff>38100</xdr:colOff>
      <xdr:row>37</xdr:row>
      <xdr:rowOff>71755</xdr:rowOff>
    </xdr:to>
    <xdr:sp macro="" textlink="">
      <xdr:nvSpPr>
        <xdr:cNvPr id="68" name="フローチャート: 判断 67">
          <a:extLst>
            <a:ext uri="{FF2B5EF4-FFF2-40B4-BE49-F238E27FC236}">
              <a16:creationId xmlns:a16="http://schemas.microsoft.com/office/drawing/2014/main" id="{B46A6A40-860E-4289-9D3A-3CE200FD4942}"/>
            </a:ext>
          </a:extLst>
        </xdr:cNvPr>
        <xdr:cNvSpPr/>
      </xdr:nvSpPr>
      <xdr:spPr>
        <a:xfrm>
          <a:off x="1079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7EBF3D64-3D6C-4CA8-926E-939C2FEB195B}"/>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741011DF-6F9B-4E0F-87BE-68074A126D4E}"/>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6B0165AA-89F1-487A-B392-10EE305082EF}"/>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1BE36FEA-29C1-4394-9191-696C241BA48B}"/>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282D6EBE-29CF-440B-9675-AC20A20AE18E}"/>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15</xdr:col>
      <xdr:colOff>0</xdr:colOff>
      <xdr:row>41</xdr:row>
      <xdr:rowOff>31750</xdr:rowOff>
    </xdr:from>
    <xdr:to>
      <xdr:col>15</xdr:col>
      <xdr:colOff>101600</xdr:colOff>
      <xdr:row>41</xdr:row>
      <xdr:rowOff>133350</xdr:rowOff>
    </xdr:to>
    <xdr:sp macro="" textlink="">
      <xdr:nvSpPr>
        <xdr:cNvPr id="74" name="楕円 73">
          <a:extLst>
            <a:ext uri="{FF2B5EF4-FFF2-40B4-BE49-F238E27FC236}">
              <a16:creationId xmlns:a16="http://schemas.microsoft.com/office/drawing/2014/main" id="{2453458F-73BA-4714-BE75-7BA589A3065C}"/>
            </a:ext>
          </a:extLst>
        </xdr:cNvPr>
        <xdr:cNvSpPr/>
      </xdr:nvSpPr>
      <xdr:spPr>
        <a:xfrm>
          <a:off x="2857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635</xdr:rowOff>
    </xdr:from>
    <xdr:to>
      <xdr:col>10</xdr:col>
      <xdr:colOff>165100</xdr:colOff>
      <xdr:row>41</xdr:row>
      <xdr:rowOff>102235</xdr:rowOff>
    </xdr:to>
    <xdr:sp macro="" textlink="">
      <xdr:nvSpPr>
        <xdr:cNvPr id="75" name="楕円 74">
          <a:extLst>
            <a:ext uri="{FF2B5EF4-FFF2-40B4-BE49-F238E27FC236}">
              <a16:creationId xmlns:a16="http://schemas.microsoft.com/office/drawing/2014/main" id="{6AB0EF19-FEB7-4EA2-A634-F774AFC6475C}"/>
            </a:ext>
          </a:extLst>
        </xdr:cNvPr>
        <xdr:cNvSpPr/>
      </xdr:nvSpPr>
      <xdr:spPr>
        <a:xfrm>
          <a:off x="1968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52070</xdr:rowOff>
    </xdr:from>
    <xdr:to>
      <xdr:col>15</xdr:col>
      <xdr:colOff>50800</xdr:colOff>
      <xdr:row>41</xdr:row>
      <xdr:rowOff>82550</xdr:rowOff>
    </xdr:to>
    <xdr:cxnSp macro="">
      <xdr:nvCxnSpPr>
        <xdr:cNvPr id="76" name="直線コネクタ 75">
          <a:extLst>
            <a:ext uri="{FF2B5EF4-FFF2-40B4-BE49-F238E27FC236}">
              <a16:creationId xmlns:a16="http://schemas.microsoft.com/office/drawing/2014/main" id="{5C8DE998-9B75-43CF-BC36-5424A2291E9A}"/>
            </a:ext>
          </a:extLst>
        </xdr:cNvPr>
        <xdr:cNvCxnSpPr/>
      </xdr:nvCxnSpPr>
      <xdr:spPr>
        <a:xfrm>
          <a:off x="2019300" y="70815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112395</xdr:rowOff>
    </xdr:from>
    <xdr:ext cx="405130" cy="254635"/>
    <xdr:sp macro="" textlink="">
      <xdr:nvSpPr>
        <xdr:cNvPr id="77" name="n_1aveValue【図書館】&#10;有形固定資産減価償却率">
          <a:extLst>
            <a:ext uri="{FF2B5EF4-FFF2-40B4-BE49-F238E27FC236}">
              <a16:creationId xmlns:a16="http://schemas.microsoft.com/office/drawing/2014/main" id="{1F04803B-ED00-4BAD-BABD-D1AB60F002AE}"/>
            </a:ext>
          </a:extLst>
        </xdr:cNvPr>
        <xdr:cNvSpPr txBox="1"/>
      </xdr:nvSpPr>
      <xdr:spPr>
        <a:xfrm>
          <a:off x="3582035" y="61131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95885</xdr:rowOff>
    </xdr:from>
    <xdr:ext cx="400685" cy="259080"/>
    <xdr:sp macro="" textlink="">
      <xdr:nvSpPr>
        <xdr:cNvPr id="78" name="n_2aveValue【図書館】&#10;有形固定資産減価償却率">
          <a:extLst>
            <a:ext uri="{FF2B5EF4-FFF2-40B4-BE49-F238E27FC236}">
              <a16:creationId xmlns:a16="http://schemas.microsoft.com/office/drawing/2014/main" id="{70D23452-AF6C-462C-A542-9232E2940845}"/>
            </a:ext>
          </a:extLst>
        </xdr:cNvPr>
        <xdr:cNvSpPr txBox="1"/>
      </xdr:nvSpPr>
      <xdr:spPr>
        <a:xfrm>
          <a:off x="2705735" y="60966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122555</xdr:rowOff>
    </xdr:from>
    <xdr:ext cx="400685" cy="254635"/>
    <xdr:sp macro="" textlink="">
      <xdr:nvSpPr>
        <xdr:cNvPr id="79" name="n_3aveValue【図書館】&#10;有形固定資産減価償却率">
          <a:extLst>
            <a:ext uri="{FF2B5EF4-FFF2-40B4-BE49-F238E27FC236}">
              <a16:creationId xmlns:a16="http://schemas.microsoft.com/office/drawing/2014/main" id="{78A1B675-F010-41A0-A694-E960AEC82B53}"/>
            </a:ext>
          </a:extLst>
        </xdr:cNvPr>
        <xdr:cNvSpPr txBox="1"/>
      </xdr:nvSpPr>
      <xdr:spPr>
        <a:xfrm>
          <a:off x="1816735" y="61233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88265</xdr:rowOff>
    </xdr:from>
    <xdr:ext cx="400685" cy="254635"/>
    <xdr:sp macro="" textlink="">
      <xdr:nvSpPr>
        <xdr:cNvPr id="80" name="n_4aveValue【図書館】&#10;有形固定資産減価償却率">
          <a:extLst>
            <a:ext uri="{FF2B5EF4-FFF2-40B4-BE49-F238E27FC236}">
              <a16:creationId xmlns:a16="http://schemas.microsoft.com/office/drawing/2014/main" id="{C081B046-31FD-445A-86D8-B96642DB88AC}"/>
            </a:ext>
          </a:extLst>
        </xdr:cNvPr>
        <xdr:cNvSpPr txBox="1"/>
      </xdr:nvSpPr>
      <xdr:spPr>
        <a:xfrm>
          <a:off x="927735" y="60890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41</xdr:row>
      <xdr:rowOff>124460</xdr:rowOff>
    </xdr:from>
    <xdr:ext cx="400685" cy="259080"/>
    <xdr:sp macro="" textlink="">
      <xdr:nvSpPr>
        <xdr:cNvPr id="81" name="n_2mainValue【図書館】&#10;有形固定資産減価償却率">
          <a:extLst>
            <a:ext uri="{FF2B5EF4-FFF2-40B4-BE49-F238E27FC236}">
              <a16:creationId xmlns:a16="http://schemas.microsoft.com/office/drawing/2014/main" id="{C20F88D3-8A3A-44E4-A51A-324EC7FA1817}"/>
            </a:ext>
          </a:extLst>
        </xdr:cNvPr>
        <xdr:cNvSpPr txBox="1"/>
      </xdr:nvSpPr>
      <xdr:spPr>
        <a:xfrm>
          <a:off x="2705735" y="71539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41</xdr:row>
      <xdr:rowOff>93345</xdr:rowOff>
    </xdr:from>
    <xdr:ext cx="400685" cy="259080"/>
    <xdr:sp macro="" textlink="">
      <xdr:nvSpPr>
        <xdr:cNvPr id="82" name="n_3mainValue【図書館】&#10;有形固定資産減価償却率">
          <a:extLst>
            <a:ext uri="{FF2B5EF4-FFF2-40B4-BE49-F238E27FC236}">
              <a16:creationId xmlns:a16="http://schemas.microsoft.com/office/drawing/2014/main" id="{459CB082-464C-4E93-B1A3-752D90399EB2}"/>
            </a:ext>
          </a:extLst>
        </xdr:cNvPr>
        <xdr:cNvSpPr txBox="1"/>
      </xdr:nvSpPr>
      <xdr:spPr>
        <a:xfrm>
          <a:off x="1816735" y="71227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62375E4-86F4-4D3B-B645-3BBA56E340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5F212069-FEF1-4D9E-A24B-8BA5136599F4}"/>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0082A73-12F1-4B0E-9709-333BEB727DBD}"/>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9886094-5240-414D-BBDA-2F94323E4A4F}"/>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B6357CD8-ABF6-4A8B-A604-EE130A137EFD}"/>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FBD628B1-3B95-46DB-B6A1-4F17CE58A372}"/>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CBF1C6E1-B220-4283-828E-C6D2269A33CD}"/>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D99F4D84-ED09-40B4-9902-9B6A67520F0E}"/>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5440" cy="225425"/>
    <xdr:sp macro="" textlink="">
      <xdr:nvSpPr>
        <xdr:cNvPr id="91" name="テキスト ボックス 90">
          <a:extLst>
            <a:ext uri="{FF2B5EF4-FFF2-40B4-BE49-F238E27FC236}">
              <a16:creationId xmlns:a16="http://schemas.microsoft.com/office/drawing/2014/main" id="{9A9E2D3F-2E91-4D66-99AD-94462CABBF47}"/>
            </a:ext>
          </a:extLst>
        </xdr:cNvPr>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25026356-ED39-4FFA-9034-B40B05DC48AD}"/>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6283EDA1-8DF9-4160-9E23-0FBFDC76EA96}"/>
            </a:ext>
          </a:extLst>
        </xdr:cNvPr>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2915" cy="259080"/>
    <xdr:sp macro="" textlink="">
      <xdr:nvSpPr>
        <xdr:cNvPr id="94" name="テキスト ボックス 93">
          <a:extLst>
            <a:ext uri="{FF2B5EF4-FFF2-40B4-BE49-F238E27FC236}">
              <a16:creationId xmlns:a16="http://schemas.microsoft.com/office/drawing/2014/main" id="{4457FA2D-2C7E-4F6B-BA3F-E022271A0FDA}"/>
            </a:ext>
          </a:extLst>
        </xdr:cNvPr>
        <xdr:cNvSpPr txBox="1"/>
      </xdr:nvSpPr>
      <xdr:spPr>
        <a:xfrm>
          <a:off x="6136640" y="690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E514D3B2-4B84-4DF1-B94F-3EE73716E9BF}"/>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2915" cy="259080"/>
    <xdr:sp macro="" textlink="">
      <xdr:nvSpPr>
        <xdr:cNvPr id="96" name="テキスト ボックス 95">
          <a:extLst>
            <a:ext uri="{FF2B5EF4-FFF2-40B4-BE49-F238E27FC236}">
              <a16:creationId xmlns:a16="http://schemas.microsoft.com/office/drawing/2014/main" id="{BC3FE9BB-50C4-43A1-A7E8-BDDB03D6DA01}"/>
            </a:ext>
          </a:extLst>
        </xdr:cNvPr>
        <xdr:cNvSpPr txBox="1"/>
      </xdr:nvSpPr>
      <xdr:spPr>
        <a:xfrm>
          <a:off x="6136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1609A438-7660-4776-AAEA-79BB1BDD4252}"/>
            </a:ext>
          </a:extLst>
        </xdr:cNvPr>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2915" cy="259080"/>
    <xdr:sp macro="" textlink="">
      <xdr:nvSpPr>
        <xdr:cNvPr id="98" name="テキスト ボックス 97">
          <a:extLst>
            <a:ext uri="{FF2B5EF4-FFF2-40B4-BE49-F238E27FC236}">
              <a16:creationId xmlns:a16="http://schemas.microsoft.com/office/drawing/2014/main" id="{02B7E48C-EEC7-43DA-93AA-17264A9B7AA5}"/>
            </a:ext>
          </a:extLst>
        </xdr:cNvPr>
        <xdr:cNvSpPr txBox="1"/>
      </xdr:nvSpPr>
      <xdr:spPr>
        <a:xfrm>
          <a:off x="6136640" y="576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AFAFD5D6-9E0A-40D4-BD3D-D7F9795F795B}"/>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915" cy="259080"/>
    <xdr:sp macro="" textlink="">
      <xdr:nvSpPr>
        <xdr:cNvPr id="100" name="テキスト ボックス 99">
          <a:extLst>
            <a:ext uri="{FF2B5EF4-FFF2-40B4-BE49-F238E27FC236}">
              <a16:creationId xmlns:a16="http://schemas.microsoft.com/office/drawing/2014/main" id="{F76DA42D-2B66-4E5B-A08F-39248495A243}"/>
            </a:ext>
          </a:extLst>
        </xdr:cNvPr>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C645FDF2-3C9E-44C3-A7D7-E0508F7F9593}"/>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2" name="直線コネクタ 101">
          <a:extLst>
            <a:ext uri="{FF2B5EF4-FFF2-40B4-BE49-F238E27FC236}">
              <a16:creationId xmlns:a16="http://schemas.microsoft.com/office/drawing/2014/main" id="{2A9C4013-10C4-4F3B-9561-276317A13881}"/>
            </a:ext>
          </a:extLst>
        </xdr:cNvPr>
        <xdr:cNvCxnSpPr/>
      </xdr:nvCxnSpPr>
      <xdr:spPr>
        <a:xfrm flipV="1">
          <a:off x="10476865" y="584835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11430</xdr:rowOff>
    </xdr:from>
    <xdr:ext cx="469900" cy="259080"/>
    <xdr:sp macro="" textlink="">
      <xdr:nvSpPr>
        <xdr:cNvPr id="103" name="【図書館】&#10;一人当たり面積最小値テキスト">
          <a:extLst>
            <a:ext uri="{FF2B5EF4-FFF2-40B4-BE49-F238E27FC236}">
              <a16:creationId xmlns:a16="http://schemas.microsoft.com/office/drawing/2014/main" id="{617E82A6-2897-47FC-9CDF-164CF76FD499}"/>
            </a:ext>
          </a:extLst>
        </xdr:cNvPr>
        <xdr:cNvSpPr txBox="1"/>
      </xdr:nvSpPr>
      <xdr:spPr>
        <a:xfrm>
          <a:off x="10515600" y="704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4" name="直線コネクタ 103">
          <a:extLst>
            <a:ext uri="{FF2B5EF4-FFF2-40B4-BE49-F238E27FC236}">
              <a16:creationId xmlns:a16="http://schemas.microsoft.com/office/drawing/2014/main" id="{90A28CE2-796F-4D02-82EE-BBACDFFDF364}"/>
            </a:ext>
          </a:extLst>
        </xdr:cNvPr>
        <xdr:cNvCxnSpPr/>
      </xdr:nvCxnSpPr>
      <xdr:spPr>
        <a:xfrm>
          <a:off x="10388600" y="703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137160</xdr:rowOff>
    </xdr:from>
    <xdr:ext cx="469900" cy="259080"/>
    <xdr:sp macro="" textlink="">
      <xdr:nvSpPr>
        <xdr:cNvPr id="105" name="【図書館】&#10;一人当たり面積最大値テキスト">
          <a:extLst>
            <a:ext uri="{FF2B5EF4-FFF2-40B4-BE49-F238E27FC236}">
              <a16:creationId xmlns:a16="http://schemas.microsoft.com/office/drawing/2014/main" id="{CE71AE94-66AB-4984-9183-D639628A6F03}"/>
            </a:ext>
          </a:extLst>
        </xdr:cNvPr>
        <xdr:cNvSpPr txBox="1"/>
      </xdr:nvSpPr>
      <xdr:spPr>
        <a:xfrm>
          <a:off x="10515600" y="562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06" name="直線コネクタ 105">
          <a:extLst>
            <a:ext uri="{FF2B5EF4-FFF2-40B4-BE49-F238E27FC236}">
              <a16:creationId xmlns:a16="http://schemas.microsoft.com/office/drawing/2014/main" id="{1E0B15DD-0934-4E49-A200-D261599BC282}"/>
            </a:ext>
          </a:extLst>
        </xdr:cNvPr>
        <xdr:cNvCxnSpPr/>
      </xdr:nvCxnSpPr>
      <xdr:spPr>
        <a:xfrm>
          <a:off x="10388600" y="584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55245</xdr:rowOff>
    </xdr:from>
    <xdr:ext cx="469900" cy="254635"/>
    <xdr:sp macro="" textlink="">
      <xdr:nvSpPr>
        <xdr:cNvPr id="107" name="【図書館】&#10;一人当たり面積平均値テキスト">
          <a:extLst>
            <a:ext uri="{FF2B5EF4-FFF2-40B4-BE49-F238E27FC236}">
              <a16:creationId xmlns:a16="http://schemas.microsoft.com/office/drawing/2014/main" id="{2D6803E9-C887-44BC-AFF0-A1AB54DED894}"/>
            </a:ext>
          </a:extLst>
        </xdr:cNvPr>
        <xdr:cNvSpPr txBox="1"/>
      </xdr:nvSpPr>
      <xdr:spPr>
        <a:xfrm>
          <a:off x="10515600" y="674179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08" name="フローチャート: 判断 107">
          <a:extLst>
            <a:ext uri="{FF2B5EF4-FFF2-40B4-BE49-F238E27FC236}">
              <a16:creationId xmlns:a16="http://schemas.microsoft.com/office/drawing/2014/main" id="{3FE839FF-6BCF-4F82-B534-D9798865E86E}"/>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09" name="フローチャート: 判断 108">
          <a:extLst>
            <a:ext uri="{FF2B5EF4-FFF2-40B4-BE49-F238E27FC236}">
              <a16:creationId xmlns:a16="http://schemas.microsoft.com/office/drawing/2014/main" id="{3C4FB9F8-1BC0-4255-AFAB-032DD0407C58}"/>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0" name="フローチャート: 判断 109">
          <a:extLst>
            <a:ext uri="{FF2B5EF4-FFF2-40B4-BE49-F238E27FC236}">
              <a16:creationId xmlns:a16="http://schemas.microsoft.com/office/drawing/2014/main" id="{D0132921-583E-43B5-AF1C-5034A925D254}"/>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1" name="フローチャート: 判断 110">
          <a:extLst>
            <a:ext uri="{FF2B5EF4-FFF2-40B4-BE49-F238E27FC236}">
              <a16:creationId xmlns:a16="http://schemas.microsoft.com/office/drawing/2014/main" id="{E05DDC1B-389A-4184-A899-A307817B56D5}"/>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12" name="フローチャート: 判断 111">
          <a:extLst>
            <a:ext uri="{FF2B5EF4-FFF2-40B4-BE49-F238E27FC236}">
              <a16:creationId xmlns:a16="http://schemas.microsoft.com/office/drawing/2014/main" id="{CC1B70D2-18A8-4459-842E-8ED6290CA71E}"/>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a:extLst>
            <a:ext uri="{FF2B5EF4-FFF2-40B4-BE49-F238E27FC236}">
              <a16:creationId xmlns:a16="http://schemas.microsoft.com/office/drawing/2014/main" id="{961C5B05-FAAC-48A7-A693-4B727C2D5DAD}"/>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8CFE3504-1BD7-4E4C-A798-49D5E8FD3F91}"/>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C9277955-9F21-43D6-A98E-A035DB47D3B2}"/>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7B1574AE-68E1-4644-A42C-38263B57111B}"/>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4A765EBE-046F-41AE-9EC6-D6060731B035}"/>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45</xdr:col>
      <xdr:colOff>127000</xdr:colOff>
      <xdr:row>40</xdr:row>
      <xdr:rowOff>25400</xdr:rowOff>
    </xdr:from>
    <xdr:to>
      <xdr:col>46</xdr:col>
      <xdr:colOff>38100</xdr:colOff>
      <xdr:row>40</xdr:row>
      <xdr:rowOff>127000</xdr:rowOff>
    </xdr:to>
    <xdr:sp macro="" textlink="">
      <xdr:nvSpPr>
        <xdr:cNvPr id="118" name="楕円 117">
          <a:extLst>
            <a:ext uri="{FF2B5EF4-FFF2-40B4-BE49-F238E27FC236}">
              <a16:creationId xmlns:a16="http://schemas.microsoft.com/office/drawing/2014/main" id="{8FD8FA00-09D5-4AA4-9937-CE8AD8BE083D}"/>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9" name="楕円 118">
          <a:extLst>
            <a:ext uri="{FF2B5EF4-FFF2-40B4-BE49-F238E27FC236}">
              <a16:creationId xmlns:a16="http://schemas.microsoft.com/office/drawing/2014/main" id="{21E1E4E7-FFFD-4131-8B44-83E37A329DB9}"/>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20" name="直線コネクタ 119">
          <a:extLst>
            <a:ext uri="{FF2B5EF4-FFF2-40B4-BE49-F238E27FC236}">
              <a16:creationId xmlns:a16="http://schemas.microsoft.com/office/drawing/2014/main" id="{88C3D7AC-C79F-40FA-ABD2-49C03609F009}"/>
            </a:ext>
          </a:extLst>
        </xdr:cNvPr>
        <xdr:cNvCxnSpPr/>
      </xdr:nvCxnSpPr>
      <xdr:spPr>
        <a:xfrm>
          <a:off x="7861300" y="693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23495</xdr:rowOff>
    </xdr:from>
    <xdr:ext cx="469900" cy="259080"/>
    <xdr:sp macro="" textlink="">
      <xdr:nvSpPr>
        <xdr:cNvPr id="121" name="n_1aveValue【図書館】&#10;一人当たり面積">
          <a:extLst>
            <a:ext uri="{FF2B5EF4-FFF2-40B4-BE49-F238E27FC236}">
              <a16:creationId xmlns:a16="http://schemas.microsoft.com/office/drawing/2014/main" id="{7DC2C43D-8F7E-4D86-A97A-9C9ECC871A3C}"/>
            </a:ext>
          </a:extLst>
        </xdr:cNvPr>
        <xdr:cNvSpPr txBox="1"/>
      </xdr:nvSpPr>
      <xdr:spPr>
        <a:xfrm>
          <a:off x="9391650" y="6538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23495</xdr:rowOff>
    </xdr:from>
    <xdr:ext cx="465455" cy="259080"/>
    <xdr:sp macro="" textlink="">
      <xdr:nvSpPr>
        <xdr:cNvPr id="122" name="n_2aveValue【図書館】&#10;一人当たり面積">
          <a:extLst>
            <a:ext uri="{FF2B5EF4-FFF2-40B4-BE49-F238E27FC236}">
              <a16:creationId xmlns:a16="http://schemas.microsoft.com/office/drawing/2014/main" id="{31F9DA7D-9A9B-4D02-80C6-1F064B82703C}"/>
            </a:ext>
          </a:extLst>
        </xdr:cNvPr>
        <xdr:cNvSpPr txBox="1"/>
      </xdr:nvSpPr>
      <xdr:spPr>
        <a:xfrm>
          <a:off x="8515350" y="65385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40640</xdr:rowOff>
    </xdr:from>
    <xdr:ext cx="465455" cy="254635"/>
    <xdr:sp macro="" textlink="">
      <xdr:nvSpPr>
        <xdr:cNvPr id="123" name="n_3aveValue【図書館】&#10;一人当たり面積">
          <a:extLst>
            <a:ext uri="{FF2B5EF4-FFF2-40B4-BE49-F238E27FC236}">
              <a16:creationId xmlns:a16="http://schemas.microsoft.com/office/drawing/2014/main" id="{50BD72FE-13A9-4E7D-8859-33B51BED9477}"/>
            </a:ext>
          </a:extLst>
        </xdr:cNvPr>
        <xdr:cNvSpPr txBox="1"/>
      </xdr:nvSpPr>
      <xdr:spPr>
        <a:xfrm>
          <a:off x="7626350" y="65557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29210</xdr:rowOff>
    </xdr:from>
    <xdr:ext cx="465455" cy="254635"/>
    <xdr:sp macro="" textlink="">
      <xdr:nvSpPr>
        <xdr:cNvPr id="124" name="n_4aveValue【図書館】&#10;一人当たり面積">
          <a:extLst>
            <a:ext uri="{FF2B5EF4-FFF2-40B4-BE49-F238E27FC236}">
              <a16:creationId xmlns:a16="http://schemas.microsoft.com/office/drawing/2014/main" id="{2BA862CF-F0A9-4739-91CC-F30720DE4AC9}"/>
            </a:ext>
          </a:extLst>
        </xdr:cNvPr>
        <xdr:cNvSpPr txBox="1"/>
      </xdr:nvSpPr>
      <xdr:spPr>
        <a:xfrm>
          <a:off x="6737350" y="6544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118110</xdr:rowOff>
    </xdr:from>
    <xdr:ext cx="465455" cy="259080"/>
    <xdr:sp macro="" textlink="">
      <xdr:nvSpPr>
        <xdr:cNvPr id="125" name="n_2mainValue【図書館】&#10;一人当たり面積">
          <a:extLst>
            <a:ext uri="{FF2B5EF4-FFF2-40B4-BE49-F238E27FC236}">
              <a16:creationId xmlns:a16="http://schemas.microsoft.com/office/drawing/2014/main" id="{1B283BB0-E128-49AE-A414-1392C452F838}"/>
            </a:ext>
          </a:extLst>
        </xdr:cNvPr>
        <xdr:cNvSpPr txBox="1"/>
      </xdr:nvSpPr>
      <xdr:spPr>
        <a:xfrm>
          <a:off x="8515350" y="6976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118110</xdr:rowOff>
    </xdr:from>
    <xdr:ext cx="465455" cy="259080"/>
    <xdr:sp macro="" textlink="">
      <xdr:nvSpPr>
        <xdr:cNvPr id="126" name="n_3mainValue【図書館】&#10;一人当たり面積">
          <a:extLst>
            <a:ext uri="{FF2B5EF4-FFF2-40B4-BE49-F238E27FC236}">
              <a16:creationId xmlns:a16="http://schemas.microsoft.com/office/drawing/2014/main" id="{60029CA0-8421-47E5-B75C-C36B83581C9E}"/>
            </a:ext>
          </a:extLst>
        </xdr:cNvPr>
        <xdr:cNvSpPr txBox="1"/>
      </xdr:nvSpPr>
      <xdr:spPr>
        <a:xfrm>
          <a:off x="7626350" y="6976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1E8D4E5A-F293-4772-B877-A23ECD5517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11039CE7-2626-4BF6-B0DC-BA9522652885}"/>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16210024-761A-497C-9882-EE5706E81DE5}"/>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B025FACF-5B96-407A-95C6-C3374CE989FA}"/>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DDA44E53-4286-41C9-B0A5-22AA6249AB05}"/>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56C8C4B0-F946-4FBC-9569-F39191261FED}"/>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3843EB81-F760-478D-9685-02E7428CC712}"/>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6A772F6F-48DB-43BF-8A31-2EDFDD1DE57E}"/>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35" name="テキスト ボックス 134">
          <a:extLst>
            <a:ext uri="{FF2B5EF4-FFF2-40B4-BE49-F238E27FC236}">
              <a16:creationId xmlns:a16="http://schemas.microsoft.com/office/drawing/2014/main" id="{2870CC41-8645-4A7B-80E0-A407BC96D676}"/>
            </a:ext>
          </a:extLst>
        </xdr:cNvPr>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22A490C6-4AFA-490B-A2C6-A4763BB37B5B}"/>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37" name="テキスト ボックス 136">
          <a:extLst>
            <a:ext uri="{FF2B5EF4-FFF2-40B4-BE49-F238E27FC236}">
              <a16:creationId xmlns:a16="http://schemas.microsoft.com/office/drawing/2014/main" id="{3F2320B2-FEF2-4E76-8D48-6CAAAAEDC240}"/>
            </a:ext>
          </a:extLst>
        </xdr:cNvPr>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F88FC776-F0A7-421E-BD16-CF03F2D3B5C5}"/>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2915" cy="259080"/>
    <xdr:sp macro="" textlink="">
      <xdr:nvSpPr>
        <xdr:cNvPr id="139" name="テキスト ボックス 138">
          <a:extLst>
            <a:ext uri="{FF2B5EF4-FFF2-40B4-BE49-F238E27FC236}">
              <a16:creationId xmlns:a16="http://schemas.microsoft.com/office/drawing/2014/main" id="{53DA0E0A-964F-4199-9BD9-63E2ACF7D28A}"/>
            </a:ext>
          </a:extLst>
        </xdr:cNvPr>
        <xdr:cNvSpPr txBox="1"/>
      </xdr:nvSpPr>
      <xdr:spPr>
        <a:xfrm>
          <a:off x="294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BD1DEDD0-1609-442E-8273-87F6FB17B48F}"/>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1" name="テキスト ボックス 140">
          <a:extLst>
            <a:ext uri="{FF2B5EF4-FFF2-40B4-BE49-F238E27FC236}">
              <a16:creationId xmlns:a16="http://schemas.microsoft.com/office/drawing/2014/main" id="{A1E831DA-00B0-4CB9-9E58-A26C2B0F8C5C}"/>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C617E8B-5FCF-4B03-85E7-1144246F2CFF}"/>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43" name="テキスト ボックス 142">
          <a:extLst>
            <a:ext uri="{FF2B5EF4-FFF2-40B4-BE49-F238E27FC236}">
              <a16:creationId xmlns:a16="http://schemas.microsoft.com/office/drawing/2014/main" id="{6058E7BC-6970-450D-A4CF-C27AA1786562}"/>
            </a:ext>
          </a:extLst>
        </xdr:cNvPr>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5596EA02-5183-408C-A513-423309B72EE7}"/>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5" name="テキスト ボックス 144">
          <a:extLst>
            <a:ext uri="{FF2B5EF4-FFF2-40B4-BE49-F238E27FC236}">
              <a16:creationId xmlns:a16="http://schemas.microsoft.com/office/drawing/2014/main" id="{CD7667C7-45F8-4507-9930-D971AC42363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6886F6C2-74FD-4111-990A-B668D01F55C3}"/>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47" name="テキスト ボックス 146">
          <a:extLst>
            <a:ext uri="{FF2B5EF4-FFF2-40B4-BE49-F238E27FC236}">
              <a16:creationId xmlns:a16="http://schemas.microsoft.com/office/drawing/2014/main" id="{7E2DB21D-68CB-4FC6-85EE-859B0D51926A}"/>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5032CA86-C71F-4319-82AB-4AFDB36B57F7}"/>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4645" cy="254635"/>
    <xdr:sp macro="" textlink="">
      <xdr:nvSpPr>
        <xdr:cNvPr id="149" name="テキスト ボックス 148">
          <a:extLst>
            <a:ext uri="{FF2B5EF4-FFF2-40B4-BE49-F238E27FC236}">
              <a16:creationId xmlns:a16="http://schemas.microsoft.com/office/drawing/2014/main" id="{E44E8116-7C9E-47A9-94A6-95BF8E026D5D}"/>
            </a:ext>
          </a:extLst>
        </xdr:cNvPr>
        <xdr:cNvSpPr txBox="1"/>
      </xdr:nvSpPr>
      <xdr:spPr>
        <a:xfrm>
          <a:off x="422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79914154-16E8-433D-A738-1C5A6D66C1AE}"/>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51" name="直線コネクタ 150">
          <a:extLst>
            <a:ext uri="{FF2B5EF4-FFF2-40B4-BE49-F238E27FC236}">
              <a16:creationId xmlns:a16="http://schemas.microsoft.com/office/drawing/2014/main" id="{FFF8F9FB-E4B8-44C2-9457-77F2AA4E9705}"/>
            </a:ext>
          </a:extLst>
        </xdr:cNvPr>
        <xdr:cNvCxnSpPr/>
      </xdr:nvCxnSpPr>
      <xdr:spPr>
        <a:xfrm flipV="1">
          <a:off x="4634865" y="955357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57150</xdr:rowOff>
    </xdr:from>
    <xdr:ext cx="405130" cy="259080"/>
    <xdr:sp macro="" textlink="">
      <xdr:nvSpPr>
        <xdr:cNvPr id="152" name="【体育館・プール】&#10;有形固定資産減価償却率最小値テキスト">
          <a:extLst>
            <a:ext uri="{FF2B5EF4-FFF2-40B4-BE49-F238E27FC236}">
              <a16:creationId xmlns:a16="http://schemas.microsoft.com/office/drawing/2014/main" id="{194337AA-4966-4E10-BE03-7BD2EB3D4025}"/>
            </a:ext>
          </a:extLst>
        </xdr:cNvPr>
        <xdr:cNvSpPr txBox="1"/>
      </xdr:nvSpPr>
      <xdr:spPr>
        <a:xfrm>
          <a:off x="4673600" y="11029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53" name="直線コネクタ 152">
          <a:extLst>
            <a:ext uri="{FF2B5EF4-FFF2-40B4-BE49-F238E27FC236}">
              <a16:creationId xmlns:a16="http://schemas.microsoft.com/office/drawing/2014/main" id="{85700040-192B-4DB0-9816-B6306E4DF2F8}"/>
            </a:ext>
          </a:extLst>
        </xdr:cNvPr>
        <xdr:cNvCxnSpPr/>
      </xdr:nvCxnSpPr>
      <xdr:spPr>
        <a:xfrm>
          <a:off x="4546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70485</xdr:rowOff>
    </xdr:from>
    <xdr:ext cx="405130" cy="259080"/>
    <xdr:sp macro="" textlink="">
      <xdr:nvSpPr>
        <xdr:cNvPr id="154" name="【体育館・プール】&#10;有形固定資産減価償却率最大値テキスト">
          <a:extLst>
            <a:ext uri="{FF2B5EF4-FFF2-40B4-BE49-F238E27FC236}">
              <a16:creationId xmlns:a16="http://schemas.microsoft.com/office/drawing/2014/main" id="{36CE974B-5397-4E2B-9938-6DE359C846EF}"/>
            </a:ext>
          </a:extLst>
        </xdr:cNvPr>
        <xdr:cNvSpPr txBox="1"/>
      </xdr:nvSpPr>
      <xdr:spPr>
        <a:xfrm>
          <a:off x="4673600" y="932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55" name="直線コネクタ 154">
          <a:extLst>
            <a:ext uri="{FF2B5EF4-FFF2-40B4-BE49-F238E27FC236}">
              <a16:creationId xmlns:a16="http://schemas.microsoft.com/office/drawing/2014/main" id="{81C71568-8EEB-4B15-AE48-8616DCAADF18}"/>
            </a:ext>
          </a:extLst>
        </xdr:cNvPr>
        <xdr:cNvCxnSpPr/>
      </xdr:nvCxnSpPr>
      <xdr:spPr>
        <a:xfrm>
          <a:off x="4546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137160</xdr:rowOff>
    </xdr:from>
    <xdr:ext cx="405130" cy="259080"/>
    <xdr:sp macro="" textlink="">
      <xdr:nvSpPr>
        <xdr:cNvPr id="156" name="【体育館・プール】&#10;有形固定資産減価償却率平均値テキスト">
          <a:extLst>
            <a:ext uri="{FF2B5EF4-FFF2-40B4-BE49-F238E27FC236}">
              <a16:creationId xmlns:a16="http://schemas.microsoft.com/office/drawing/2014/main" id="{D881DE38-4D14-422A-B1C9-01FAA163A430}"/>
            </a:ext>
          </a:extLst>
        </xdr:cNvPr>
        <xdr:cNvSpPr txBox="1"/>
      </xdr:nvSpPr>
      <xdr:spPr>
        <a:xfrm>
          <a:off x="467360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57" name="フローチャート: 判断 156">
          <a:extLst>
            <a:ext uri="{FF2B5EF4-FFF2-40B4-BE49-F238E27FC236}">
              <a16:creationId xmlns:a16="http://schemas.microsoft.com/office/drawing/2014/main" id="{74444010-2A0D-4FDA-BD60-6611A602E636}"/>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8" name="フローチャート: 判断 157">
          <a:extLst>
            <a:ext uri="{FF2B5EF4-FFF2-40B4-BE49-F238E27FC236}">
              <a16:creationId xmlns:a16="http://schemas.microsoft.com/office/drawing/2014/main" id="{6388E1A6-9496-4128-B3CC-EEA59FB77595}"/>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59" name="フローチャート: 判断 158">
          <a:extLst>
            <a:ext uri="{FF2B5EF4-FFF2-40B4-BE49-F238E27FC236}">
              <a16:creationId xmlns:a16="http://schemas.microsoft.com/office/drawing/2014/main" id="{0CB550A3-949D-4F74-8834-CC65394B1B36}"/>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60" name="フローチャート: 判断 159">
          <a:extLst>
            <a:ext uri="{FF2B5EF4-FFF2-40B4-BE49-F238E27FC236}">
              <a16:creationId xmlns:a16="http://schemas.microsoft.com/office/drawing/2014/main" id="{0EA80CF9-A9DF-4748-A16A-7AACF235F2A3}"/>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61" name="フローチャート: 判断 160">
          <a:extLst>
            <a:ext uri="{FF2B5EF4-FFF2-40B4-BE49-F238E27FC236}">
              <a16:creationId xmlns:a16="http://schemas.microsoft.com/office/drawing/2014/main" id="{4C68371D-EE0F-4819-BB10-4958F2FCB0FE}"/>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62" name="テキスト ボックス 161">
          <a:extLst>
            <a:ext uri="{FF2B5EF4-FFF2-40B4-BE49-F238E27FC236}">
              <a16:creationId xmlns:a16="http://schemas.microsoft.com/office/drawing/2014/main" id="{9E092A08-3D39-4A79-BC17-F8B36FF78E29}"/>
            </a:ext>
          </a:extLst>
        </xdr:cNvPr>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63" name="テキスト ボックス 162">
          <a:extLst>
            <a:ext uri="{FF2B5EF4-FFF2-40B4-BE49-F238E27FC236}">
              <a16:creationId xmlns:a16="http://schemas.microsoft.com/office/drawing/2014/main" id="{AAD0EDE7-42B4-4F92-9F5E-2056BE370C8A}"/>
            </a:ext>
          </a:extLst>
        </xdr:cNvPr>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64" name="テキスト ボックス 163">
          <a:extLst>
            <a:ext uri="{FF2B5EF4-FFF2-40B4-BE49-F238E27FC236}">
              <a16:creationId xmlns:a16="http://schemas.microsoft.com/office/drawing/2014/main" id="{E2A26C70-3144-43D0-8033-D476EB944D68}"/>
            </a:ext>
          </a:extLst>
        </xdr:cNvPr>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65" name="テキスト ボックス 164">
          <a:extLst>
            <a:ext uri="{FF2B5EF4-FFF2-40B4-BE49-F238E27FC236}">
              <a16:creationId xmlns:a16="http://schemas.microsoft.com/office/drawing/2014/main" id="{BB1F85D9-159A-468D-8EE9-8A17A08633BB}"/>
            </a:ext>
          </a:extLst>
        </xdr:cNvPr>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66" name="テキスト ボックス 165">
          <a:extLst>
            <a:ext uri="{FF2B5EF4-FFF2-40B4-BE49-F238E27FC236}">
              <a16:creationId xmlns:a16="http://schemas.microsoft.com/office/drawing/2014/main" id="{65488122-2A7E-4F75-9DCC-0D9F513415BB}"/>
            </a:ext>
          </a:extLst>
        </xdr:cNvPr>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67" name="楕円 166">
          <a:extLst>
            <a:ext uri="{FF2B5EF4-FFF2-40B4-BE49-F238E27FC236}">
              <a16:creationId xmlns:a16="http://schemas.microsoft.com/office/drawing/2014/main" id="{D24E3B0C-C983-4D74-92E8-4387D7413DD9}"/>
            </a:ext>
          </a:extLst>
        </xdr:cNvPr>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158750</xdr:rowOff>
    </xdr:from>
    <xdr:ext cx="405130" cy="259080"/>
    <xdr:sp macro="" textlink="">
      <xdr:nvSpPr>
        <xdr:cNvPr id="168" name="【体育館・プール】&#10;有形固定資産減価償却率該当値テキスト">
          <a:extLst>
            <a:ext uri="{FF2B5EF4-FFF2-40B4-BE49-F238E27FC236}">
              <a16:creationId xmlns:a16="http://schemas.microsoft.com/office/drawing/2014/main" id="{CF8C89BB-00F4-4E26-B12E-A39B45599255}"/>
            </a:ext>
          </a:extLst>
        </xdr:cNvPr>
        <xdr:cNvSpPr txBox="1"/>
      </xdr:nvSpPr>
      <xdr:spPr>
        <a:xfrm>
          <a:off x="4673600" y="9931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95885</xdr:rowOff>
    </xdr:from>
    <xdr:to>
      <xdr:col>20</xdr:col>
      <xdr:colOff>38100</xdr:colOff>
      <xdr:row>59</xdr:row>
      <xdr:rowOff>26035</xdr:rowOff>
    </xdr:to>
    <xdr:sp macro="" textlink="">
      <xdr:nvSpPr>
        <xdr:cNvPr id="169" name="楕円 168">
          <a:extLst>
            <a:ext uri="{FF2B5EF4-FFF2-40B4-BE49-F238E27FC236}">
              <a16:creationId xmlns:a16="http://schemas.microsoft.com/office/drawing/2014/main" id="{8B9AE978-26D9-4AA3-9F99-9A6C81570DBB}"/>
            </a:ext>
          </a:extLst>
        </xdr:cNvPr>
        <xdr:cNvSpPr/>
      </xdr:nvSpPr>
      <xdr:spPr>
        <a:xfrm>
          <a:off x="3746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146685</xdr:rowOff>
    </xdr:from>
    <xdr:to>
      <xdr:col>24</xdr:col>
      <xdr:colOff>63500</xdr:colOff>
      <xdr:row>59</xdr:row>
      <xdr:rowOff>15240</xdr:rowOff>
    </xdr:to>
    <xdr:cxnSp macro="">
      <xdr:nvCxnSpPr>
        <xdr:cNvPr id="170" name="直線コネクタ 169">
          <a:extLst>
            <a:ext uri="{FF2B5EF4-FFF2-40B4-BE49-F238E27FC236}">
              <a16:creationId xmlns:a16="http://schemas.microsoft.com/office/drawing/2014/main" id="{873E0FFD-26DC-45B4-8AF1-4F97197A3C80}"/>
            </a:ext>
          </a:extLst>
        </xdr:cNvPr>
        <xdr:cNvCxnSpPr/>
      </xdr:nvCxnSpPr>
      <xdr:spPr>
        <a:xfrm>
          <a:off x="3797300" y="1009078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36830</xdr:rowOff>
    </xdr:from>
    <xdr:to>
      <xdr:col>15</xdr:col>
      <xdr:colOff>101600</xdr:colOff>
      <xdr:row>58</xdr:row>
      <xdr:rowOff>138430</xdr:rowOff>
    </xdr:to>
    <xdr:sp macro="" textlink="">
      <xdr:nvSpPr>
        <xdr:cNvPr id="171" name="楕円 170">
          <a:extLst>
            <a:ext uri="{FF2B5EF4-FFF2-40B4-BE49-F238E27FC236}">
              <a16:creationId xmlns:a16="http://schemas.microsoft.com/office/drawing/2014/main" id="{93182FE9-CD85-4D98-A4B7-AB6CC3733898}"/>
            </a:ext>
          </a:extLst>
        </xdr:cNvPr>
        <xdr:cNvSpPr/>
      </xdr:nvSpPr>
      <xdr:spPr>
        <a:xfrm>
          <a:off x="2857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87630</xdr:rowOff>
    </xdr:from>
    <xdr:to>
      <xdr:col>19</xdr:col>
      <xdr:colOff>177800</xdr:colOff>
      <xdr:row>58</xdr:row>
      <xdr:rowOff>146685</xdr:rowOff>
    </xdr:to>
    <xdr:cxnSp macro="">
      <xdr:nvCxnSpPr>
        <xdr:cNvPr id="172" name="直線コネクタ 171">
          <a:extLst>
            <a:ext uri="{FF2B5EF4-FFF2-40B4-BE49-F238E27FC236}">
              <a16:creationId xmlns:a16="http://schemas.microsoft.com/office/drawing/2014/main" id="{6DB19935-BFB7-4D40-8EA2-2FAA4A536368}"/>
            </a:ext>
          </a:extLst>
        </xdr:cNvPr>
        <xdr:cNvCxnSpPr/>
      </xdr:nvCxnSpPr>
      <xdr:spPr>
        <a:xfrm>
          <a:off x="2908300" y="100317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168275</xdr:rowOff>
    </xdr:from>
    <xdr:to>
      <xdr:col>10</xdr:col>
      <xdr:colOff>165100</xdr:colOff>
      <xdr:row>58</xdr:row>
      <xdr:rowOff>98425</xdr:rowOff>
    </xdr:to>
    <xdr:sp macro="" textlink="">
      <xdr:nvSpPr>
        <xdr:cNvPr id="173" name="楕円 172">
          <a:extLst>
            <a:ext uri="{FF2B5EF4-FFF2-40B4-BE49-F238E27FC236}">
              <a16:creationId xmlns:a16="http://schemas.microsoft.com/office/drawing/2014/main" id="{AE5E5418-7D7D-45A0-B7D7-A9F9990E7D60}"/>
            </a:ext>
          </a:extLst>
        </xdr:cNvPr>
        <xdr:cNvSpPr/>
      </xdr:nvSpPr>
      <xdr:spPr>
        <a:xfrm>
          <a:off x="196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47625</xdr:rowOff>
    </xdr:from>
    <xdr:to>
      <xdr:col>15</xdr:col>
      <xdr:colOff>50800</xdr:colOff>
      <xdr:row>58</xdr:row>
      <xdr:rowOff>87630</xdr:rowOff>
    </xdr:to>
    <xdr:cxnSp macro="">
      <xdr:nvCxnSpPr>
        <xdr:cNvPr id="174" name="直線コネクタ 173">
          <a:extLst>
            <a:ext uri="{FF2B5EF4-FFF2-40B4-BE49-F238E27FC236}">
              <a16:creationId xmlns:a16="http://schemas.microsoft.com/office/drawing/2014/main" id="{232B643F-A2A1-42FD-A2F6-731215691F7C}"/>
            </a:ext>
          </a:extLst>
        </xdr:cNvPr>
        <xdr:cNvCxnSpPr/>
      </xdr:nvCxnSpPr>
      <xdr:spPr>
        <a:xfrm>
          <a:off x="2019300" y="99917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43815</xdr:rowOff>
    </xdr:from>
    <xdr:ext cx="405130" cy="254635"/>
    <xdr:sp macro="" textlink="">
      <xdr:nvSpPr>
        <xdr:cNvPr id="175" name="n_1aveValue【体育館・プール】&#10;有形固定資産減価償却率">
          <a:extLst>
            <a:ext uri="{FF2B5EF4-FFF2-40B4-BE49-F238E27FC236}">
              <a16:creationId xmlns:a16="http://schemas.microsoft.com/office/drawing/2014/main" id="{4E9794E3-6E30-4DE3-BF33-541DFC704EE2}"/>
            </a:ext>
          </a:extLst>
        </xdr:cNvPr>
        <xdr:cNvSpPr txBox="1"/>
      </xdr:nvSpPr>
      <xdr:spPr>
        <a:xfrm>
          <a:off x="3582035" y="103308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26670</xdr:rowOff>
    </xdr:from>
    <xdr:ext cx="400685" cy="259080"/>
    <xdr:sp macro="" textlink="">
      <xdr:nvSpPr>
        <xdr:cNvPr id="176" name="n_2aveValue【体育館・プール】&#10;有形固定資産減価償却率">
          <a:extLst>
            <a:ext uri="{FF2B5EF4-FFF2-40B4-BE49-F238E27FC236}">
              <a16:creationId xmlns:a16="http://schemas.microsoft.com/office/drawing/2014/main" id="{7032575E-2D34-4B88-8B9D-8159122A4AA4}"/>
            </a:ext>
          </a:extLst>
        </xdr:cNvPr>
        <xdr:cNvSpPr txBox="1"/>
      </xdr:nvSpPr>
      <xdr:spPr>
        <a:xfrm>
          <a:off x="2705735" y="103136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167640</xdr:rowOff>
    </xdr:from>
    <xdr:ext cx="400685" cy="254635"/>
    <xdr:sp macro="" textlink="">
      <xdr:nvSpPr>
        <xdr:cNvPr id="177" name="n_3aveValue【体育館・プール】&#10;有形固定資産減価償却率">
          <a:extLst>
            <a:ext uri="{FF2B5EF4-FFF2-40B4-BE49-F238E27FC236}">
              <a16:creationId xmlns:a16="http://schemas.microsoft.com/office/drawing/2014/main" id="{07541787-C3CC-4C13-87B2-2E4CA9C8553B}"/>
            </a:ext>
          </a:extLst>
        </xdr:cNvPr>
        <xdr:cNvSpPr txBox="1"/>
      </xdr:nvSpPr>
      <xdr:spPr>
        <a:xfrm>
          <a:off x="1816735" y="102831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13970</xdr:rowOff>
    </xdr:from>
    <xdr:ext cx="400685" cy="259080"/>
    <xdr:sp macro="" textlink="">
      <xdr:nvSpPr>
        <xdr:cNvPr id="178" name="n_4aveValue【体育館・プール】&#10;有形固定資産減価償却率">
          <a:extLst>
            <a:ext uri="{FF2B5EF4-FFF2-40B4-BE49-F238E27FC236}">
              <a16:creationId xmlns:a16="http://schemas.microsoft.com/office/drawing/2014/main" id="{997D9456-1638-45A3-BE2A-B5DB19DD2C9B}"/>
            </a:ext>
          </a:extLst>
        </xdr:cNvPr>
        <xdr:cNvSpPr txBox="1"/>
      </xdr:nvSpPr>
      <xdr:spPr>
        <a:xfrm>
          <a:off x="927735" y="99580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42545</xdr:rowOff>
    </xdr:from>
    <xdr:ext cx="405130" cy="254635"/>
    <xdr:sp macro="" textlink="">
      <xdr:nvSpPr>
        <xdr:cNvPr id="179" name="n_1mainValue【体育館・プール】&#10;有形固定資産減価償却率">
          <a:extLst>
            <a:ext uri="{FF2B5EF4-FFF2-40B4-BE49-F238E27FC236}">
              <a16:creationId xmlns:a16="http://schemas.microsoft.com/office/drawing/2014/main" id="{AFBD28B0-2499-458A-9996-8CF1B78D13E7}"/>
            </a:ext>
          </a:extLst>
        </xdr:cNvPr>
        <xdr:cNvSpPr txBox="1"/>
      </xdr:nvSpPr>
      <xdr:spPr>
        <a:xfrm>
          <a:off x="3582035" y="98151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154940</xdr:rowOff>
    </xdr:from>
    <xdr:ext cx="400685" cy="254635"/>
    <xdr:sp macro="" textlink="">
      <xdr:nvSpPr>
        <xdr:cNvPr id="180" name="n_2mainValue【体育館・プール】&#10;有形固定資産減価償却率">
          <a:extLst>
            <a:ext uri="{FF2B5EF4-FFF2-40B4-BE49-F238E27FC236}">
              <a16:creationId xmlns:a16="http://schemas.microsoft.com/office/drawing/2014/main" id="{12F13A16-8059-4F88-ADE7-2ADB5DBFAE4B}"/>
            </a:ext>
          </a:extLst>
        </xdr:cNvPr>
        <xdr:cNvSpPr txBox="1"/>
      </xdr:nvSpPr>
      <xdr:spPr>
        <a:xfrm>
          <a:off x="2705735" y="97561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114935</xdr:rowOff>
    </xdr:from>
    <xdr:ext cx="400685" cy="259080"/>
    <xdr:sp macro="" textlink="">
      <xdr:nvSpPr>
        <xdr:cNvPr id="181" name="n_3mainValue【体育館・プール】&#10;有形固定資産減価償却率">
          <a:extLst>
            <a:ext uri="{FF2B5EF4-FFF2-40B4-BE49-F238E27FC236}">
              <a16:creationId xmlns:a16="http://schemas.microsoft.com/office/drawing/2014/main" id="{FCD39C37-AA62-459F-8624-1D11D82BF9E0}"/>
            </a:ext>
          </a:extLst>
        </xdr:cNvPr>
        <xdr:cNvSpPr txBox="1"/>
      </xdr:nvSpPr>
      <xdr:spPr>
        <a:xfrm>
          <a:off x="1816735" y="97161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7FEF0A46-E8F9-458F-AD78-87698AB620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47A8BF19-1A63-41BA-A36B-F021A393E788}"/>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28B367F3-A36D-4955-B75B-00BE76B6C19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CAD87A0-7F30-48FE-B1A3-B7F3F25F836D}"/>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A28D0DF1-22E4-4EAA-9A82-187C46F05323}"/>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9431F223-6556-4CA7-B4C1-15749C787925}"/>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65B3664B-63FB-47B8-986D-38D15EDF080D}"/>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6F2B638F-116B-496A-836B-982F4C833087}"/>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190" name="テキスト ボックス 189">
          <a:extLst>
            <a:ext uri="{FF2B5EF4-FFF2-40B4-BE49-F238E27FC236}">
              <a16:creationId xmlns:a16="http://schemas.microsoft.com/office/drawing/2014/main" id="{9CB2BAAA-96D1-432E-AE18-6546FE13FEC3}"/>
            </a:ext>
          </a:extLst>
        </xdr:cNvPr>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84BAF8B9-EF99-4477-A695-C94F9257293D}"/>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92" name="直線コネクタ 191">
          <a:extLst>
            <a:ext uri="{FF2B5EF4-FFF2-40B4-BE49-F238E27FC236}">
              <a16:creationId xmlns:a16="http://schemas.microsoft.com/office/drawing/2014/main" id="{E10F2B08-30E1-4D79-A93A-56B01DA562B9}"/>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2915" cy="259080"/>
    <xdr:sp macro="" textlink="">
      <xdr:nvSpPr>
        <xdr:cNvPr id="193" name="テキスト ボックス 192">
          <a:extLst>
            <a:ext uri="{FF2B5EF4-FFF2-40B4-BE49-F238E27FC236}">
              <a16:creationId xmlns:a16="http://schemas.microsoft.com/office/drawing/2014/main" id="{47F901B6-7F19-496E-B048-6C320FC72E58}"/>
            </a:ext>
          </a:extLst>
        </xdr:cNvPr>
        <xdr:cNvSpPr txBox="1"/>
      </xdr:nvSpPr>
      <xdr:spPr>
        <a:xfrm>
          <a:off x="6136640" y="1096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94" name="直線コネクタ 193">
          <a:extLst>
            <a:ext uri="{FF2B5EF4-FFF2-40B4-BE49-F238E27FC236}">
              <a16:creationId xmlns:a16="http://schemas.microsoft.com/office/drawing/2014/main" id="{17DE0F2F-CC3E-44BB-AFDC-35532AE11744}"/>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2915" cy="259080"/>
    <xdr:sp macro="" textlink="">
      <xdr:nvSpPr>
        <xdr:cNvPr id="195" name="テキスト ボックス 194">
          <a:extLst>
            <a:ext uri="{FF2B5EF4-FFF2-40B4-BE49-F238E27FC236}">
              <a16:creationId xmlns:a16="http://schemas.microsoft.com/office/drawing/2014/main" id="{99258186-CF60-46FB-83B6-3CB3D69A6DC1}"/>
            </a:ext>
          </a:extLst>
        </xdr:cNvPr>
        <xdr:cNvSpPr txBox="1"/>
      </xdr:nvSpPr>
      <xdr:spPr>
        <a:xfrm>
          <a:off x="6136640" y="1063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96" name="直線コネクタ 195">
          <a:extLst>
            <a:ext uri="{FF2B5EF4-FFF2-40B4-BE49-F238E27FC236}">
              <a16:creationId xmlns:a16="http://schemas.microsoft.com/office/drawing/2014/main" id="{D15E2C1D-5CE0-4A48-A84B-B896B91E2074}"/>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2915" cy="254635"/>
    <xdr:sp macro="" textlink="">
      <xdr:nvSpPr>
        <xdr:cNvPr id="197" name="テキスト ボックス 196">
          <a:extLst>
            <a:ext uri="{FF2B5EF4-FFF2-40B4-BE49-F238E27FC236}">
              <a16:creationId xmlns:a16="http://schemas.microsoft.com/office/drawing/2014/main" id="{21809E2D-EBE9-4DF7-82FC-161BB5E0E9A0}"/>
            </a:ext>
          </a:extLst>
        </xdr:cNvPr>
        <xdr:cNvSpPr txBox="1"/>
      </xdr:nvSpPr>
      <xdr:spPr>
        <a:xfrm>
          <a:off x="6136640" y="1030795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98" name="直線コネクタ 197">
          <a:extLst>
            <a:ext uri="{FF2B5EF4-FFF2-40B4-BE49-F238E27FC236}">
              <a16:creationId xmlns:a16="http://schemas.microsoft.com/office/drawing/2014/main" id="{15F9B569-4B39-4EC5-B34D-B7F17D202488}"/>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2915" cy="259080"/>
    <xdr:sp macro="" textlink="">
      <xdr:nvSpPr>
        <xdr:cNvPr id="199" name="テキスト ボックス 198">
          <a:extLst>
            <a:ext uri="{FF2B5EF4-FFF2-40B4-BE49-F238E27FC236}">
              <a16:creationId xmlns:a16="http://schemas.microsoft.com/office/drawing/2014/main" id="{F8DC6CE1-FF86-46C9-8CF7-D4A1A3896786}"/>
            </a:ext>
          </a:extLst>
        </xdr:cNvPr>
        <xdr:cNvSpPr txBox="1"/>
      </xdr:nvSpPr>
      <xdr:spPr>
        <a:xfrm>
          <a:off x="6136640" y="99815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0" name="直線コネクタ 199">
          <a:extLst>
            <a:ext uri="{FF2B5EF4-FFF2-40B4-BE49-F238E27FC236}">
              <a16:creationId xmlns:a16="http://schemas.microsoft.com/office/drawing/2014/main" id="{11ACD471-9F34-44D4-9935-E4B276EB1DE2}"/>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2915" cy="254635"/>
    <xdr:sp macro="" textlink="">
      <xdr:nvSpPr>
        <xdr:cNvPr id="201" name="テキスト ボックス 200">
          <a:extLst>
            <a:ext uri="{FF2B5EF4-FFF2-40B4-BE49-F238E27FC236}">
              <a16:creationId xmlns:a16="http://schemas.microsoft.com/office/drawing/2014/main" id="{711A01D5-A111-46BA-A81B-6FC9BA1077ED}"/>
            </a:ext>
          </a:extLst>
        </xdr:cNvPr>
        <xdr:cNvSpPr txBox="1"/>
      </xdr:nvSpPr>
      <xdr:spPr>
        <a:xfrm>
          <a:off x="6136640" y="965517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02" name="直線コネクタ 201">
          <a:extLst>
            <a:ext uri="{FF2B5EF4-FFF2-40B4-BE49-F238E27FC236}">
              <a16:creationId xmlns:a16="http://schemas.microsoft.com/office/drawing/2014/main" id="{70F7A2B0-E04D-48DE-A060-63AD8F9213EA}"/>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2915" cy="259080"/>
    <xdr:sp macro="" textlink="">
      <xdr:nvSpPr>
        <xdr:cNvPr id="203" name="テキスト ボックス 202">
          <a:extLst>
            <a:ext uri="{FF2B5EF4-FFF2-40B4-BE49-F238E27FC236}">
              <a16:creationId xmlns:a16="http://schemas.microsoft.com/office/drawing/2014/main" id="{358D8D1B-E748-45D7-A9CC-307E582E6C3B}"/>
            </a:ext>
          </a:extLst>
        </xdr:cNvPr>
        <xdr:cNvSpPr txBox="1"/>
      </xdr:nvSpPr>
      <xdr:spPr>
        <a:xfrm>
          <a:off x="6136640" y="9328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FC08F041-5CB7-4BC9-8951-FC03F9774ABB}"/>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915" cy="254635"/>
    <xdr:sp macro="" textlink="">
      <xdr:nvSpPr>
        <xdr:cNvPr id="205" name="テキスト ボックス 204">
          <a:extLst>
            <a:ext uri="{FF2B5EF4-FFF2-40B4-BE49-F238E27FC236}">
              <a16:creationId xmlns:a16="http://schemas.microsoft.com/office/drawing/2014/main" id="{663B39CE-8756-46CA-AC7A-15B54C9ABFA9}"/>
            </a:ext>
          </a:extLst>
        </xdr:cNvPr>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AE9787E8-EF2C-4205-AA17-AE60629D9359}"/>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161925</xdr:rowOff>
    </xdr:from>
    <xdr:to>
      <xdr:col>54</xdr:col>
      <xdr:colOff>189865</xdr:colOff>
      <xdr:row>64</xdr:row>
      <xdr:rowOff>104775</xdr:rowOff>
    </xdr:to>
    <xdr:cxnSp macro="">
      <xdr:nvCxnSpPr>
        <xdr:cNvPr id="207" name="直線コネクタ 206">
          <a:extLst>
            <a:ext uri="{FF2B5EF4-FFF2-40B4-BE49-F238E27FC236}">
              <a16:creationId xmlns:a16="http://schemas.microsoft.com/office/drawing/2014/main" id="{36A7E031-599A-4022-826F-D37070A91868}"/>
            </a:ext>
          </a:extLst>
        </xdr:cNvPr>
        <xdr:cNvCxnSpPr/>
      </xdr:nvCxnSpPr>
      <xdr:spPr>
        <a:xfrm flipV="1">
          <a:off x="10476865" y="959167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109220</xdr:rowOff>
    </xdr:from>
    <xdr:ext cx="469900" cy="254635"/>
    <xdr:sp macro="" textlink="">
      <xdr:nvSpPr>
        <xdr:cNvPr id="208" name="【体育館・プール】&#10;一人当たり面積最小値テキスト">
          <a:extLst>
            <a:ext uri="{FF2B5EF4-FFF2-40B4-BE49-F238E27FC236}">
              <a16:creationId xmlns:a16="http://schemas.microsoft.com/office/drawing/2014/main" id="{96CBCC73-BC46-40AB-B619-1F9CE71A110E}"/>
            </a:ext>
          </a:extLst>
        </xdr:cNvPr>
        <xdr:cNvSpPr txBox="1"/>
      </xdr:nvSpPr>
      <xdr:spPr>
        <a:xfrm>
          <a:off x="10515600" y="110820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104775</xdr:rowOff>
    </xdr:from>
    <xdr:to>
      <xdr:col>55</xdr:col>
      <xdr:colOff>88900</xdr:colOff>
      <xdr:row>64</xdr:row>
      <xdr:rowOff>104775</xdr:rowOff>
    </xdr:to>
    <xdr:cxnSp macro="">
      <xdr:nvCxnSpPr>
        <xdr:cNvPr id="209" name="直線コネクタ 208">
          <a:extLst>
            <a:ext uri="{FF2B5EF4-FFF2-40B4-BE49-F238E27FC236}">
              <a16:creationId xmlns:a16="http://schemas.microsoft.com/office/drawing/2014/main" id="{7ED8BE62-93EC-4B24-9792-2C4AA138515B}"/>
            </a:ext>
          </a:extLst>
        </xdr:cNvPr>
        <xdr:cNvCxnSpPr/>
      </xdr:nvCxnSpPr>
      <xdr:spPr>
        <a:xfrm>
          <a:off x="10388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109220</xdr:rowOff>
    </xdr:from>
    <xdr:ext cx="469900" cy="254635"/>
    <xdr:sp macro="" textlink="">
      <xdr:nvSpPr>
        <xdr:cNvPr id="210" name="【体育館・プール】&#10;一人当たり面積最大値テキスト">
          <a:extLst>
            <a:ext uri="{FF2B5EF4-FFF2-40B4-BE49-F238E27FC236}">
              <a16:creationId xmlns:a16="http://schemas.microsoft.com/office/drawing/2014/main" id="{F7E1CE3E-9611-4A7B-A51A-949163E98685}"/>
            </a:ext>
          </a:extLst>
        </xdr:cNvPr>
        <xdr:cNvSpPr txBox="1"/>
      </xdr:nvSpPr>
      <xdr:spPr>
        <a:xfrm>
          <a:off x="10515600" y="93675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0.926</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161925</xdr:rowOff>
    </xdr:from>
    <xdr:to>
      <xdr:col>55</xdr:col>
      <xdr:colOff>88900</xdr:colOff>
      <xdr:row>55</xdr:row>
      <xdr:rowOff>161925</xdr:rowOff>
    </xdr:to>
    <xdr:cxnSp macro="">
      <xdr:nvCxnSpPr>
        <xdr:cNvPr id="211" name="直線コネクタ 210">
          <a:extLst>
            <a:ext uri="{FF2B5EF4-FFF2-40B4-BE49-F238E27FC236}">
              <a16:creationId xmlns:a16="http://schemas.microsoft.com/office/drawing/2014/main" id="{9C657578-F2A0-43AC-ACF4-F502FC317E7F}"/>
            </a:ext>
          </a:extLst>
        </xdr:cNvPr>
        <xdr:cNvCxnSpPr/>
      </xdr:nvCxnSpPr>
      <xdr:spPr>
        <a:xfrm>
          <a:off x="10388600" y="959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141605</xdr:rowOff>
    </xdr:from>
    <xdr:ext cx="469900" cy="259080"/>
    <xdr:sp macro="" textlink="">
      <xdr:nvSpPr>
        <xdr:cNvPr id="212" name="【体育館・プール】&#10;一人当たり面積平均値テキスト">
          <a:extLst>
            <a:ext uri="{FF2B5EF4-FFF2-40B4-BE49-F238E27FC236}">
              <a16:creationId xmlns:a16="http://schemas.microsoft.com/office/drawing/2014/main" id="{A9BB95D5-238F-4160-8E28-C840CC95DE7A}"/>
            </a:ext>
          </a:extLst>
        </xdr:cNvPr>
        <xdr:cNvSpPr txBox="1"/>
      </xdr:nvSpPr>
      <xdr:spPr>
        <a:xfrm>
          <a:off x="10515600" y="107715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163195</xdr:rowOff>
    </xdr:from>
    <xdr:to>
      <xdr:col>55</xdr:col>
      <xdr:colOff>50800</xdr:colOff>
      <xdr:row>63</xdr:row>
      <xdr:rowOff>93345</xdr:rowOff>
    </xdr:to>
    <xdr:sp macro="" textlink="">
      <xdr:nvSpPr>
        <xdr:cNvPr id="213" name="フローチャート: 判断 212">
          <a:extLst>
            <a:ext uri="{FF2B5EF4-FFF2-40B4-BE49-F238E27FC236}">
              <a16:creationId xmlns:a16="http://schemas.microsoft.com/office/drawing/2014/main" id="{E69F7D0A-E82A-4DB9-9A96-7CA00EF3EC34}"/>
            </a:ext>
          </a:extLst>
        </xdr:cNvPr>
        <xdr:cNvSpPr/>
      </xdr:nvSpPr>
      <xdr:spPr>
        <a:xfrm>
          <a:off x="104267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171450</xdr:rowOff>
    </xdr:from>
    <xdr:to>
      <xdr:col>50</xdr:col>
      <xdr:colOff>165100</xdr:colOff>
      <xdr:row>63</xdr:row>
      <xdr:rowOff>101600</xdr:rowOff>
    </xdr:to>
    <xdr:sp macro="" textlink="">
      <xdr:nvSpPr>
        <xdr:cNvPr id="214" name="フローチャート: 判断 213">
          <a:extLst>
            <a:ext uri="{FF2B5EF4-FFF2-40B4-BE49-F238E27FC236}">
              <a16:creationId xmlns:a16="http://schemas.microsoft.com/office/drawing/2014/main" id="{711156F1-8D5E-4DA8-91B5-FC376D062BFA}"/>
            </a:ext>
          </a:extLst>
        </xdr:cNvPr>
        <xdr:cNvSpPr/>
      </xdr:nvSpPr>
      <xdr:spPr>
        <a:xfrm>
          <a:off x="9588500" y="1080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14605</xdr:rowOff>
    </xdr:from>
    <xdr:to>
      <xdr:col>46</xdr:col>
      <xdr:colOff>38100</xdr:colOff>
      <xdr:row>63</xdr:row>
      <xdr:rowOff>116205</xdr:rowOff>
    </xdr:to>
    <xdr:sp macro="" textlink="">
      <xdr:nvSpPr>
        <xdr:cNvPr id="215" name="フローチャート: 判断 214">
          <a:extLst>
            <a:ext uri="{FF2B5EF4-FFF2-40B4-BE49-F238E27FC236}">
              <a16:creationId xmlns:a16="http://schemas.microsoft.com/office/drawing/2014/main" id="{4C49A13A-F91E-4CE7-88BB-5E1AEC615AC2}"/>
            </a:ext>
          </a:extLst>
        </xdr:cNvPr>
        <xdr:cNvSpPr/>
      </xdr:nvSpPr>
      <xdr:spPr>
        <a:xfrm>
          <a:off x="8699500" y="1081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16" name="フローチャート: 判断 215">
          <a:extLst>
            <a:ext uri="{FF2B5EF4-FFF2-40B4-BE49-F238E27FC236}">
              <a16:creationId xmlns:a16="http://schemas.microsoft.com/office/drawing/2014/main" id="{4D5892E1-370A-4738-96FF-B59B845AEAAA}"/>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111125</xdr:rowOff>
    </xdr:from>
    <xdr:to>
      <xdr:col>36</xdr:col>
      <xdr:colOff>165100</xdr:colOff>
      <xdr:row>63</xdr:row>
      <xdr:rowOff>41275</xdr:rowOff>
    </xdr:to>
    <xdr:sp macro="" textlink="">
      <xdr:nvSpPr>
        <xdr:cNvPr id="217" name="フローチャート: 判断 216">
          <a:extLst>
            <a:ext uri="{FF2B5EF4-FFF2-40B4-BE49-F238E27FC236}">
              <a16:creationId xmlns:a16="http://schemas.microsoft.com/office/drawing/2014/main" id="{9E52879A-55F5-464B-8E71-12C7F6A6A5C3}"/>
            </a:ext>
          </a:extLst>
        </xdr:cNvPr>
        <xdr:cNvSpPr/>
      </xdr:nvSpPr>
      <xdr:spPr>
        <a:xfrm>
          <a:off x="6921500" y="1074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18" name="テキスト ボックス 217">
          <a:extLst>
            <a:ext uri="{FF2B5EF4-FFF2-40B4-BE49-F238E27FC236}">
              <a16:creationId xmlns:a16="http://schemas.microsoft.com/office/drawing/2014/main" id="{EE65F00E-A6FB-40B2-9A15-9721E434F021}"/>
            </a:ext>
          </a:extLst>
        </xdr:cNvPr>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19" name="テキスト ボックス 218">
          <a:extLst>
            <a:ext uri="{FF2B5EF4-FFF2-40B4-BE49-F238E27FC236}">
              <a16:creationId xmlns:a16="http://schemas.microsoft.com/office/drawing/2014/main" id="{3E70A38E-5734-42E0-9978-A6A96822C01D}"/>
            </a:ext>
          </a:extLst>
        </xdr:cNvPr>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20" name="テキスト ボックス 219">
          <a:extLst>
            <a:ext uri="{FF2B5EF4-FFF2-40B4-BE49-F238E27FC236}">
              <a16:creationId xmlns:a16="http://schemas.microsoft.com/office/drawing/2014/main" id="{F8903D1C-FFF7-44DD-810C-99858008369B}"/>
            </a:ext>
          </a:extLst>
        </xdr:cNvPr>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21" name="テキスト ボックス 220">
          <a:extLst>
            <a:ext uri="{FF2B5EF4-FFF2-40B4-BE49-F238E27FC236}">
              <a16:creationId xmlns:a16="http://schemas.microsoft.com/office/drawing/2014/main" id="{559F7D9B-EA8D-4AC9-A8BA-95E9A0C0949E}"/>
            </a:ext>
          </a:extLst>
        </xdr:cNvPr>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22" name="テキスト ボックス 221">
          <a:extLst>
            <a:ext uri="{FF2B5EF4-FFF2-40B4-BE49-F238E27FC236}">
              <a16:creationId xmlns:a16="http://schemas.microsoft.com/office/drawing/2014/main" id="{BD210317-AF6B-4EA1-B5E7-DB0224022218}"/>
            </a:ext>
          </a:extLst>
        </xdr:cNvPr>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69850</xdr:rowOff>
    </xdr:from>
    <xdr:to>
      <xdr:col>55</xdr:col>
      <xdr:colOff>50800</xdr:colOff>
      <xdr:row>63</xdr:row>
      <xdr:rowOff>0</xdr:rowOff>
    </xdr:to>
    <xdr:sp macro="" textlink="">
      <xdr:nvSpPr>
        <xdr:cNvPr id="223" name="楕円 222">
          <a:extLst>
            <a:ext uri="{FF2B5EF4-FFF2-40B4-BE49-F238E27FC236}">
              <a16:creationId xmlns:a16="http://schemas.microsoft.com/office/drawing/2014/main" id="{F32B664A-2708-4202-9193-C586D798AFC7}"/>
            </a:ext>
          </a:extLst>
        </xdr:cNvPr>
        <xdr:cNvSpPr/>
      </xdr:nvSpPr>
      <xdr:spPr>
        <a:xfrm>
          <a:off x="104267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92710</xdr:rowOff>
    </xdr:from>
    <xdr:ext cx="469900" cy="259080"/>
    <xdr:sp macro="" textlink="">
      <xdr:nvSpPr>
        <xdr:cNvPr id="224" name="【体育館・プール】&#10;一人当たり面積該当値テキスト">
          <a:extLst>
            <a:ext uri="{FF2B5EF4-FFF2-40B4-BE49-F238E27FC236}">
              <a16:creationId xmlns:a16="http://schemas.microsoft.com/office/drawing/2014/main" id="{41EFA1A2-34EF-470B-9FE8-660659CF7DFA}"/>
            </a:ext>
          </a:extLst>
        </xdr:cNvPr>
        <xdr:cNvSpPr txBox="1"/>
      </xdr:nvSpPr>
      <xdr:spPr>
        <a:xfrm>
          <a:off x="10515600" y="1055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66675</xdr:rowOff>
    </xdr:from>
    <xdr:to>
      <xdr:col>50</xdr:col>
      <xdr:colOff>165100</xdr:colOff>
      <xdr:row>62</xdr:row>
      <xdr:rowOff>168275</xdr:rowOff>
    </xdr:to>
    <xdr:sp macro="" textlink="">
      <xdr:nvSpPr>
        <xdr:cNvPr id="225" name="楕円 224">
          <a:extLst>
            <a:ext uri="{FF2B5EF4-FFF2-40B4-BE49-F238E27FC236}">
              <a16:creationId xmlns:a16="http://schemas.microsoft.com/office/drawing/2014/main" id="{AD17D23D-01AD-4ED2-B709-A15F3E85F251}"/>
            </a:ext>
          </a:extLst>
        </xdr:cNvPr>
        <xdr:cNvSpPr/>
      </xdr:nvSpPr>
      <xdr:spPr>
        <a:xfrm>
          <a:off x="9588500" y="106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117475</xdr:rowOff>
    </xdr:from>
    <xdr:to>
      <xdr:col>55</xdr:col>
      <xdr:colOff>0</xdr:colOff>
      <xdr:row>62</xdr:row>
      <xdr:rowOff>120650</xdr:rowOff>
    </xdr:to>
    <xdr:cxnSp macro="">
      <xdr:nvCxnSpPr>
        <xdr:cNvPr id="226" name="直線コネクタ 225">
          <a:extLst>
            <a:ext uri="{FF2B5EF4-FFF2-40B4-BE49-F238E27FC236}">
              <a16:creationId xmlns:a16="http://schemas.microsoft.com/office/drawing/2014/main" id="{026B9582-E15C-414C-88D4-99C36EE4562E}"/>
            </a:ext>
          </a:extLst>
        </xdr:cNvPr>
        <xdr:cNvCxnSpPr/>
      </xdr:nvCxnSpPr>
      <xdr:spPr>
        <a:xfrm>
          <a:off x="9639300" y="107473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84455</xdr:rowOff>
    </xdr:from>
    <xdr:to>
      <xdr:col>46</xdr:col>
      <xdr:colOff>38100</xdr:colOff>
      <xdr:row>63</xdr:row>
      <xdr:rowOff>14605</xdr:rowOff>
    </xdr:to>
    <xdr:sp macro="" textlink="">
      <xdr:nvSpPr>
        <xdr:cNvPr id="227" name="楕円 226">
          <a:extLst>
            <a:ext uri="{FF2B5EF4-FFF2-40B4-BE49-F238E27FC236}">
              <a16:creationId xmlns:a16="http://schemas.microsoft.com/office/drawing/2014/main" id="{11710CA4-418D-4B19-BA5C-81B32228D92F}"/>
            </a:ext>
          </a:extLst>
        </xdr:cNvPr>
        <xdr:cNvSpPr/>
      </xdr:nvSpPr>
      <xdr:spPr>
        <a:xfrm>
          <a:off x="8699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117475</xdr:rowOff>
    </xdr:from>
    <xdr:to>
      <xdr:col>50</xdr:col>
      <xdr:colOff>114300</xdr:colOff>
      <xdr:row>62</xdr:row>
      <xdr:rowOff>135255</xdr:rowOff>
    </xdr:to>
    <xdr:cxnSp macro="">
      <xdr:nvCxnSpPr>
        <xdr:cNvPr id="228" name="直線コネクタ 227">
          <a:extLst>
            <a:ext uri="{FF2B5EF4-FFF2-40B4-BE49-F238E27FC236}">
              <a16:creationId xmlns:a16="http://schemas.microsoft.com/office/drawing/2014/main" id="{D70D795D-8178-4143-932B-3A62DFAF852E}"/>
            </a:ext>
          </a:extLst>
        </xdr:cNvPr>
        <xdr:cNvCxnSpPr/>
      </xdr:nvCxnSpPr>
      <xdr:spPr>
        <a:xfrm flipV="1">
          <a:off x="8750300" y="107473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83185</xdr:rowOff>
    </xdr:from>
    <xdr:to>
      <xdr:col>41</xdr:col>
      <xdr:colOff>101600</xdr:colOff>
      <xdr:row>63</xdr:row>
      <xdr:rowOff>13335</xdr:rowOff>
    </xdr:to>
    <xdr:sp macro="" textlink="">
      <xdr:nvSpPr>
        <xdr:cNvPr id="229" name="楕円 228">
          <a:extLst>
            <a:ext uri="{FF2B5EF4-FFF2-40B4-BE49-F238E27FC236}">
              <a16:creationId xmlns:a16="http://schemas.microsoft.com/office/drawing/2014/main" id="{775ADCAE-6D1D-4D08-B440-B79FA610B925}"/>
            </a:ext>
          </a:extLst>
        </xdr:cNvPr>
        <xdr:cNvSpPr/>
      </xdr:nvSpPr>
      <xdr:spPr>
        <a:xfrm>
          <a:off x="7810500" y="1071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133985</xdr:rowOff>
    </xdr:from>
    <xdr:to>
      <xdr:col>45</xdr:col>
      <xdr:colOff>177800</xdr:colOff>
      <xdr:row>62</xdr:row>
      <xdr:rowOff>135255</xdr:rowOff>
    </xdr:to>
    <xdr:cxnSp macro="">
      <xdr:nvCxnSpPr>
        <xdr:cNvPr id="230" name="直線コネクタ 229">
          <a:extLst>
            <a:ext uri="{FF2B5EF4-FFF2-40B4-BE49-F238E27FC236}">
              <a16:creationId xmlns:a16="http://schemas.microsoft.com/office/drawing/2014/main" id="{5E75E038-BA88-4F07-8C29-4A67737A5356}"/>
            </a:ext>
          </a:extLst>
        </xdr:cNvPr>
        <xdr:cNvCxnSpPr/>
      </xdr:nvCxnSpPr>
      <xdr:spPr>
        <a:xfrm>
          <a:off x="7861300" y="107638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92710</xdr:rowOff>
    </xdr:from>
    <xdr:ext cx="469900" cy="259080"/>
    <xdr:sp macro="" textlink="">
      <xdr:nvSpPr>
        <xdr:cNvPr id="231" name="n_1aveValue【体育館・プール】&#10;一人当たり面積">
          <a:extLst>
            <a:ext uri="{FF2B5EF4-FFF2-40B4-BE49-F238E27FC236}">
              <a16:creationId xmlns:a16="http://schemas.microsoft.com/office/drawing/2014/main" id="{12AD97FE-3AA0-4B2C-8494-216BF68AE022}"/>
            </a:ext>
          </a:extLst>
        </xdr:cNvPr>
        <xdr:cNvSpPr txBox="1"/>
      </xdr:nvSpPr>
      <xdr:spPr>
        <a:xfrm>
          <a:off x="9391650" y="1089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107315</xdr:rowOff>
    </xdr:from>
    <xdr:ext cx="465455" cy="259080"/>
    <xdr:sp macro="" textlink="">
      <xdr:nvSpPr>
        <xdr:cNvPr id="232" name="n_2aveValue【体育館・プール】&#10;一人当たり面積">
          <a:extLst>
            <a:ext uri="{FF2B5EF4-FFF2-40B4-BE49-F238E27FC236}">
              <a16:creationId xmlns:a16="http://schemas.microsoft.com/office/drawing/2014/main" id="{17511D18-CD2B-4B51-900E-DC1B660792F8}"/>
            </a:ext>
          </a:extLst>
        </xdr:cNvPr>
        <xdr:cNvSpPr txBox="1"/>
      </xdr:nvSpPr>
      <xdr:spPr>
        <a:xfrm>
          <a:off x="8515350" y="109086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53340</xdr:rowOff>
    </xdr:from>
    <xdr:ext cx="465455" cy="254635"/>
    <xdr:sp macro="" textlink="">
      <xdr:nvSpPr>
        <xdr:cNvPr id="233" name="n_3aveValue【体育館・プール】&#10;一人当たり面積">
          <a:extLst>
            <a:ext uri="{FF2B5EF4-FFF2-40B4-BE49-F238E27FC236}">
              <a16:creationId xmlns:a16="http://schemas.microsoft.com/office/drawing/2014/main" id="{E1671934-A6BD-41ED-9302-1097A6FDA62E}"/>
            </a:ext>
          </a:extLst>
        </xdr:cNvPr>
        <xdr:cNvSpPr txBox="1"/>
      </xdr:nvSpPr>
      <xdr:spPr>
        <a:xfrm>
          <a:off x="7626350" y="108546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57785</xdr:rowOff>
    </xdr:from>
    <xdr:ext cx="465455" cy="259080"/>
    <xdr:sp macro="" textlink="">
      <xdr:nvSpPr>
        <xdr:cNvPr id="234" name="n_4aveValue【体育館・プール】&#10;一人当たり面積">
          <a:extLst>
            <a:ext uri="{FF2B5EF4-FFF2-40B4-BE49-F238E27FC236}">
              <a16:creationId xmlns:a16="http://schemas.microsoft.com/office/drawing/2014/main" id="{F9117937-9BA6-4BF6-B374-0095B5825578}"/>
            </a:ext>
          </a:extLst>
        </xdr:cNvPr>
        <xdr:cNvSpPr txBox="1"/>
      </xdr:nvSpPr>
      <xdr:spPr>
        <a:xfrm>
          <a:off x="6737350" y="105162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13335</xdr:rowOff>
    </xdr:from>
    <xdr:ext cx="469900" cy="259080"/>
    <xdr:sp macro="" textlink="">
      <xdr:nvSpPr>
        <xdr:cNvPr id="235" name="n_1mainValue【体育館・プール】&#10;一人当たり面積">
          <a:extLst>
            <a:ext uri="{FF2B5EF4-FFF2-40B4-BE49-F238E27FC236}">
              <a16:creationId xmlns:a16="http://schemas.microsoft.com/office/drawing/2014/main" id="{ED8F9790-F7B8-4163-889C-0441EFB7FBFA}"/>
            </a:ext>
          </a:extLst>
        </xdr:cNvPr>
        <xdr:cNvSpPr txBox="1"/>
      </xdr:nvSpPr>
      <xdr:spPr>
        <a:xfrm>
          <a:off x="9391650" y="10471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31115</xdr:rowOff>
    </xdr:from>
    <xdr:ext cx="465455" cy="254635"/>
    <xdr:sp macro="" textlink="">
      <xdr:nvSpPr>
        <xdr:cNvPr id="236" name="n_2mainValue【体育館・プール】&#10;一人当たり面積">
          <a:extLst>
            <a:ext uri="{FF2B5EF4-FFF2-40B4-BE49-F238E27FC236}">
              <a16:creationId xmlns:a16="http://schemas.microsoft.com/office/drawing/2014/main" id="{BC548B26-68BC-46FE-B945-FF0A07802547}"/>
            </a:ext>
          </a:extLst>
        </xdr:cNvPr>
        <xdr:cNvSpPr txBox="1"/>
      </xdr:nvSpPr>
      <xdr:spPr>
        <a:xfrm>
          <a:off x="8515350" y="104895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29845</xdr:rowOff>
    </xdr:from>
    <xdr:ext cx="465455" cy="254635"/>
    <xdr:sp macro="" textlink="">
      <xdr:nvSpPr>
        <xdr:cNvPr id="237" name="n_3mainValue【体育館・プール】&#10;一人当たり面積">
          <a:extLst>
            <a:ext uri="{FF2B5EF4-FFF2-40B4-BE49-F238E27FC236}">
              <a16:creationId xmlns:a16="http://schemas.microsoft.com/office/drawing/2014/main" id="{374410F5-618A-482E-9070-DA1A931EEBC2}"/>
            </a:ext>
          </a:extLst>
        </xdr:cNvPr>
        <xdr:cNvSpPr txBox="1"/>
      </xdr:nvSpPr>
      <xdr:spPr>
        <a:xfrm>
          <a:off x="7626350" y="104882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1BAEE58D-C0F7-4593-9D1C-085A13D9F4A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6D427CF1-E331-4F34-ABB2-AF10B935D205}"/>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B5557336-E49A-4E42-8F59-CC5741BF86D5}"/>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219AFF86-867A-4D45-B504-D5A45965E889}"/>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FD1E75A1-5887-4D39-96B6-BDF697361F6E}"/>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CE903667-CBB0-40F9-B3EB-C9ADFD2348B5}"/>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0AFDA636-CF53-4021-9C50-E2FCE1678744}"/>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6E1B3299-A799-43C0-9D46-DFA27F660F04}"/>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46" name="テキスト ボックス 245">
          <a:extLst>
            <a:ext uri="{FF2B5EF4-FFF2-40B4-BE49-F238E27FC236}">
              <a16:creationId xmlns:a16="http://schemas.microsoft.com/office/drawing/2014/main" id="{1EE677DC-FCC1-40C9-A245-4FA549BCEE93}"/>
            </a:ext>
          </a:extLst>
        </xdr:cNvPr>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5BE55A43-FAA6-44E0-A34A-DA8817C5A036}"/>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48" name="テキスト ボックス 247">
          <a:extLst>
            <a:ext uri="{FF2B5EF4-FFF2-40B4-BE49-F238E27FC236}">
              <a16:creationId xmlns:a16="http://schemas.microsoft.com/office/drawing/2014/main" id="{327C5BAE-CC6D-4DEF-83D8-F033AEB52321}"/>
            </a:ext>
          </a:extLst>
        </xdr:cNvPr>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9" name="直線コネクタ 248">
          <a:extLst>
            <a:ext uri="{FF2B5EF4-FFF2-40B4-BE49-F238E27FC236}">
              <a16:creationId xmlns:a16="http://schemas.microsoft.com/office/drawing/2014/main" id="{FBD7C65B-A646-428E-AAE8-9D10B2557D1F}"/>
            </a:ext>
          </a:extLst>
        </xdr:cNvPr>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2915" cy="259080"/>
    <xdr:sp macro="" textlink="">
      <xdr:nvSpPr>
        <xdr:cNvPr id="250" name="テキスト ボックス 249">
          <a:extLst>
            <a:ext uri="{FF2B5EF4-FFF2-40B4-BE49-F238E27FC236}">
              <a16:creationId xmlns:a16="http://schemas.microsoft.com/office/drawing/2014/main" id="{84E837AE-E9CC-4930-9ABA-2593DFF88F6D}"/>
            </a:ext>
          </a:extLst>
        </xdr:cNvPr>
        <xdr:cNvSpPr txBox="1"/>
      </xdr:nvSpPr>
      <xdr:spPr>
        <a:xfrm>
          <a:off x="294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1" name="直線コネクタ 250">
          <a:extLst>
            <a:ext uri="{FF2B5EF4-FFF2-40B4-BE49-F238E27FC236}">
              <a16:creationId xmlns:a16="http://schemas.microsoft.com/office/drawing/2014/main" id="{667E5C78-05B6-4BDC-97AC-1D24B1C1AC10}"/>
            </a:ext>
          </a:extLst>
        </xdr:cNvPr>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52" name="テキスト ボックス 251">
          <a:extLst>
            <a:ext uri="{FF2B5EF4-FFF2-40B4-BE49-F238E27FC236}">
              <a16:creationId xmlns:a16="http://schemas.microsoft.com/office/drawing/2014/main" id="{BEC63ACF-4B09-43FE-AAF6-6C181031CD1F}"/>
            </a:ext>
          </a:extLst>
        </xdr:cNvPr>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3" name="直線コネクタ 252">
          <a:extLst>
            <a:ext uri="{FF2B5EF4-FFF2-40B4-BE49-F238E27FC236}">
              <a16:creationId xmlns:a16="http://schemas.microsoft.com/office/drawing/2014/main" id="{523036B0-E775-4F2A-A2F1-0188AE77249C}"/>
            </a:ext>
          </a:extLst>
        </xdr:cNvPr>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54" name="テキスト ボックス 253">
          <a:extLst>
            <a:ext uri="{FF2B5EF4-FFF2-40B4-BE49-F238E27FC236}">
              <a16:creationId xmlns:a16="http://schemas.microsoft.com/office/drawing/2014/main" id="{E691F111-D431-4DEB-BF58-E42F719AD7C2}"/>
            </a:ext>
          </a:extLst>
        </xdr:cNvPr>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5" name="直線コネクタ 254">
          <a:extLst>
            <a:ext uri="{FF2B5EF4-FFF2-40B4-BE49-F238E27FC236}">
              <a16:creationId xmlns:a16="http://schemas.microsoft.com/office/drawing/2014/main" id="{FACC8744-B6A8-45DF-84BD-F7FDE644D73A}"/>
            </a:ext>
          </a:extLst>
        </xdr:cNvPr>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56" name="テキスト ボックス 255">
          <a:extLst>
            <a:ext uri="{FF2B5EF4-FFF2-40B4-BE49-F238E27FC236}">
              <a16:creationId xmlns:a16="http://schemas.microsoft.com/office/drawing/2014/main" id="{41A0ED5E-193C-467B-8ADD-4633D56F70BC}"/>
            </a:ext>
          </a:extLst>
        </xdr:cNvPr>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0F1EBEDE-0DF6-4293-A541-F30B1D2A1D59}"/>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58" name="テキスト ボックス 257">
          <a:extLst>
            <a:ext uri="{FF2B5EF4-FFF2-40B4-BE49-F238E27FC236}">
              <a16:creationId xmlns:a16="http://schemas.microsoft.com/office/drawing/2014/main" id="{7D8FEDCD-899D-483D-B5D6-045D78C12BD2}"/>
            </a:ext>
          </a:extLst>
        </xdr:cNvPr>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a:extLst>
            <a:ext uri="{FF2B5EF4-FFF2-40B4-BE49-F238E27FC236}">
              <a16:creationId xmlns:a16="http://schemas.microsoft.com/office/drawing/2014/main" id="{64B6DDE8-21F0-45F8-B597-3FBBFA5A2FDE}"/>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149860</xdr:rowOff>
    </xdr:from>
    <xdr:to>
      <xdr:col>24</xdr:col>
      <xdr:colOff>62865</xdr:colOff>
      <xdr:row>86</xdr:row>
      <xdr:rowOff>38100</xdr:rowOff>
    </xdr:to>
    <xdr:cxnSp macro="">
      <xdr:nvCxnSpPr>
        <xdr:cNvPr id="260" name="直線コネクタ 259">
          <a:extLst>
            <a:ext uri="{FF2B5EF4-FFF2-40B4-BE49-F238E27FC236}">
              <a16:creationId xmlns:a16="http://schemas.microsoft.com/office/drawing/2014/main" id="{1BE9E1A5-2F3A-4125-A00C-CB02F8B7EFAE}"/>
            </a:ext>
          </a:extLst>
        </xdr:cNvPr>
        <xdr:cNvCxnSpPr/>
      </xdr:nvCxnSpPr>
      <xdr:spPr>
        <a:xfrm flipV="1">
          <a:off x="4634865" y="1335151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41910</xdr:rowOff>
    </xdr:from>
    <xdr:ext cx="469900" cy="254635"/>
    <xdr:sp macro="" textlink="">
      <xdr:nvSpPr>
        <xdr:cNvPr id="261" name="【福祉施設】&#10;有形固定資産減価償却率最小値テキスト">
          <a:extLst>
            <a:ext uri="{FF2B5EF4-FFF2-40B4-BE49-F238E27FC236}">
              <a16:creationId xmlns:a16="http://schemas.microsoft.com/office/drawing/2014/main" id="{540551F9-AB99-408F-A9A7-9F0E96D3C10A}"/>
            </a:ext>
          </a:extLst>
        </xdr:cNvPr>
        <xdr:cNvSpPr txBox="1"/>
      </xdr:nvSpPr>
      <xdr:spPr>
        <a:xfrm>
          <a:off x="4673600" y="147866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2" name="直線コネクタ 261">
          <a:extLst>
            <a:ext uri="{FF2B5EF4-FFF2-40B4-BE49-F238E27FC236}">
              <a16:creationId xmlns:a16="http://schemas.microsoft.com/office/drawing/2014/main" id="{E96FE4F6-9B40-4857-9CE2-85E7EAFC0564}"/>
            </a:ext>
          </a:extLst>
        </xdr:cNvPr>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96520</xdr:rowOff>
    </xdr:from>
    <xdr:ext cx="405130" cy="259080"/>
    <xdr:sp macro="" textlink="">
      <xdr:nvSpPr>
        <xdr:cNvPr id="263" name="【福祉施設】&#10;有形固定資産減価償却率最大値テキスト">
          <a:extLst>
            <a:ext uri="{FF2B5EF4-FFF2-40B4-BE49-F238E27FC236}">
              <a16:creationId xmlns:a16="http://schemas.microsoft.com/office/drawing/2014/main" id="{9E226E2A-EF4A-4500-84D6-6309E317F172}"/>
            </a:ext>
          </a:extLst>
        </xdr:cNvPr>
        <xdr:cNvSpPr txBox="1"/>
      </xdr:nvSpPr>
      <xdr:spPr>
        <a:xfrm>
          <a:off x="4673600" y="1312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149860</xdr:rowOff>
    </xdr:from>
    <xdr:to>
      <xdr:col>24</xdr:col>
      <xdr:colOff>152400</xdr:colOff>
      <xdr:row>77</xdr:row>
      <xdr:rowOff>149860</xdr:rowOff>
    </xdr:to>
    <xdr:cxnSp macro="">
      <xdr:nvCxnSpPr>
        <xdr:cNvPr id="264" name="直線コネクタ 263">
          <a:extLst>
            <a:ext uri="{FF2B5EF4-FFF2-40B4-BE49-F238E27FC236}">
              <a16:creationId xmlns:a16="http://schemas.microsoft.com/office/drawing/2014/main" id="{20203D30-DF52-41FD-A401-4A364791421C}"/>
            </a:ext>
          </a:extLst>
        </xdr:cNvPr>
        <xdr:cNvCxnSpPr/>
      </xdr:nvCxnSpPr>
      <xdr:spPr>
        <a:xfrm>
          <a:off x="4546600" y="1335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81280</xdr:rowOff>
    </xdr:from>
    <xdr:ext cx="405130" cy="259080"/>
    <xdr:sp macro="" textlink="">
      <xdr:nvSpPr>
        <xdr:cNvPr id="265" name="【福祉施設】&#10;有形固定資産減価償却率平均値テキスト">
          <a:extLst>
            <a:ext uri="{FF2B5EF4-FFF2-40B4-BE49-F238E27FC236}">
              <a16:creationId xmlns:a16="http://schemas.microsoft.com/office/drawing/2014/main" id="{44116D68-2A2B-450F-8864-6E6C7378673B}"/>
            </a:ext>
          </a:extLst>
        </xdr:cNvPr>
        <xdr:cNvSpPr txBox="1"/>
      </xdr:nvSpPr>
      <xdr:spPr>
        <a:xfrm>
          <a:off x="4673600" y="13625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58420</xdr:rowOff>
    </xdr:from>
    <xdr:to>
      <xdr:col>24</xdr:col>
      <xdr:colOff>114300</xdr:colOff>
      <xdr:row>80</xdr:row>
      <xdr:rowOff>160020</xdr:rowOff>
    </xdr:to>
    <xdr:sp macro="" textlink="">
      <xdr:nvSpPr>
        <xdr:cNvPr id="266" name="フローチャート: 判断 265">
          <a:extLst>
            <a:ext uri="{FF2B5EF4-FFF2-40B4-BE49-F238E27FC236}">
              <a16:creationId xmlns:a16="http://schemas.microsoft.com/office/drawing/2014/main" id="{47BE6CC3-44C5-442F-8B92-AD8462DF8E52}"/>
            </a:ext>
          </a:extLst>
        </xdr:cNvPr>
        <xdr:cNvSpPr/>
      </xdr:nvSpPr>
      <xdr:spPr>
        <a:xfrm>
          <a:off x="4584700" y="1377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60325</xdr:rowOff>
    </xdr:from>
    <xdr:to>
      <xdr:col>20</xdr:col>
      <xdr:colOff>38100</xdr:colOff>
      <xdr:row>80</xdr:row>
      <xdr:rowOff>161925</xdr:rowOff>
    </xdr:to>
    <xdr:sp macro="" textlink="">
      <xdr:nvSpPr>
        <xdr:cNvPr id="267" name="フローチャート: 判断 266">
          <a:extLst>
            <a:ext uri="{FF2B5EF4-FFF2-40B4-BE49-F238E27FC236}">
              <a16:creationId xmlns:a16="http://schemas.microsoft.com/office/drawing/2014/main" id="{62BADAAC-CD28-42CB-AC2E-76F0139D3885}"/>
            </a:ext>
          </a:extLst>
        </xdr:cNvPr>
        <xdr:cNvSpPr/>
      </xdr:nvSpPr>
      <xdr:spPr>
        <a:xfrm>
          <a:off x="3746500" y="137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10160</xdr:rowOff>
    </xdr:from>
    <xdr:to>
      <xdr:col>15</xdr:col>
      <xdr:colOff>101600</xdr:colOff>
      <xdr:row>80</xdr:row>
      <xdr:rowOff>111760</xdr:rowOff>
    </xdr:to>
    <xdr:sp macro="" textlink="">
      <xdr:nvSpPr>
        <xdr:cNvPr id="268" name="フローチャート: 判断 267">
          <a:extLst>
            <a:ext uri="{FF2B5EF4-FFF2-40B4-BE49-F238E27FC236}">
              <a16:creationId xmlns:a16="http://schemas.microsoft.com/office/drawing/2014/main" id="{0E3AE3B7-8167-48F4-97F8-56339DA5FB03}"/>
            </a:ext>
          </a:extLst>
        </xdr:cNvPr>
        <xdr:cNvSpPr/>
      </xdr:nvSpPr>
      <xdr:spPr>
        <a:xfrm>
          <a:off x="2857500" y="137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69" name="フローチャート: 判断 268">
          <a:extLst>
            <a:ext uri="{FF2B5EF4-FFF2-40B4-BE49-F238E27FC236}">
              <a16:creationId xmlns:a16="http://schemas.microsoft.com/office/drawing/2014/main" id="{649B48F4-1248-47D1-98DF-26D303A052FD}"/>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90170</xdr:rowOff>
    </xdr:from>
    <xdr:to>
      <xdr:col>6</xdr:col>
      <xdr:colOff>38100</xdr:colOff>
      <xdr:row>79</xdr:row>
      <xdr:rowOff>20320</xdr:rowOff>
    </xdr:to>
    <xdr:sp macro="" textlink="">
      <xdr:nvSpPr>
        <xdr:cNvPr id="270" name="フローチャート: 判断 269">
          <a:extLst>
            <a:ext uri="{FF2B5EF4-FFF2-40B4-BE49-F238E27FC236}">
              <a16:creationId xmlns:a16="http://schemas.microsoft.com/office/drawing/2014/main" id="{2E622156-B40F-471D-9B40-E0251D955A69}"/>
            </a:ext>
          </a:extLst>
        </xdr:cNvPr>
        <xdr:cNvSpPr/>
      </xdr:nvSpPr>
      <xdr:spPr>
        <a:xfrm>
          <a:off x="1079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1" name="テキスト ボックス 270">
          <a:extLst>
            <a:ext uri="{FF2B5EF4-FFF2-40B4-BE49-F238E27FC236}">
              <a16:creationId xmlns:a16="http://schemas.microsoft.com/office/drawing/2014/main" id="{14CE10C0-6141-4711-A18F-35E9D9AD62F2}"/>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2" name="テキスト ボックス 271">
          <a:extLst>
            <a:ext uri="{FF2B5EF4-FFF2-40B4-BE49-F238E27FC236}">
              <a16:creationId xmlns:a16="http://schemas.microsoft.com/office/drawing/2014/main" id="{234238BA-8195-4B7A-B3B7-7C030AE4BD6F}"/>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3" name="テキスト ボックス 272">
          <a:extLst>
            <a:ext uri="{FF2B5EF4-FFF2-40B4-BE49-F238E27FC236}">
              <a16:creationId xmlns:a16="http://schemas.microsoft.com/office/drawing/2014/main" id="{A8F8821B-D238-49DF-880F-1F4F18870BE7}"/>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4" name="テキスト ボックス 273">
          <a:extLst>
            <a:ext uri="{FF2B5EF4-FFF2-40B4-BE49-F238E27FC236}">
              <a16:creationId xmlns:a16="http://schemas.microsoft.com/office/drawing/2014/main" id="{F484A8D8-2C23-4ED0-B702-44C3DC8E4261}"/>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5" name="テキスト ボックス 274">
          <a:extLst>
            <a:ext uri="{FF2B5EF4-FFF2-40B4-BE49-F238E27FC236}">
              <a16:creationId xmlns:a16="http://schemas.microsoft.com/office/drawing/2014/main" id="{92C0356B-6185-4995-8E94-58407B6F1355}"/>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85</xdr:row>
      <xdr:rowOff>94615</xdr:rowOff>
    </xdr:from>
    <xdr:to>
      <xdr:col>24</xdr:col>
      <xdr:colOff>114300</xdr:colOff>
      <xdr:row>86</xdr:row>
      <xdr:rowOff>24765</xdr:rowOff>
    </xdr:to>
    <xdr:sp macro="" textlink="">
      <xdr:nvSpPr>
        <xdr:cNvPr id="276" name="楕円 275">
          <a:extLst>
            <a:ext uri="{FF2B5EF4-FFF2-40B4-BE49-F238E27FC236}">
              <a16:creationId xmlns:a16="http://schemas.microsoft.com/office/drawing/2014/main" id="{69EC42CB-2054-4E65-8571-3F44A63B8571}"/>
            </a:ext>
          </a:extLst>
        </xdr:cNvPr>
        <xdr:cNvSpPr/>
      </xdr:nvSpPr>
      <xdr:spPr>
        <a:xfrm>
          <a:off x="4584700" y="146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9525</xdr:rowOff>
    </xdr:from>
    <xdr:ext cx="405130" cy="254635"/>
    <xdr:sp macro="" textlink="">
      <xdr:nvSpPr>
        <xdr:cNvPr id="277" name="【福祉施設】&#10;有形固定資産減価償却率該当値テキスト">
          <a:extLst>
            <a:ext uri="{FF2B5EF4-FFF2-40B4-BE49-F238E27FC236}">
              <a16:creationId xmlns:a16="http://schemas.microsoft.com/office/drawing/2014/main" id="{56C70C29-EECD-44BD-823A-38AB27E0E81F}"/>
            </a:ext>
          </a:extLst>
        </xdr:cNvPr>
        <xdr:cNvSpPr txBox="1"/>
      </xdr:nvSpPr>
      <xdr:spPr>
        <a:xfrm>
          <a:off x="4673600" y="145827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21590</xdr:rowOff>
    </xdr:from>
    <xdr:to>
      <xdr:col>20</xdr:col>
      <xdr:colOff>38100</xdr:colOff>
      <xdr:row>85</xdr:row>
      <xdr:rowOff>123190</xdr:rowOff>
    </xdr:to>
    <xdr:sp macro="" textlink="">
      <xdr:nvSpPr>
        <xdr:cNvPr id="278" name="楕円 277">
          <a:extLst>
            <a:ext uri="{FF2B5EF4-FFF2-40B4-BE49-F238E27FC236}">
              <a16:creationId xmlns:a16="http://schemas.microsoft.com/office/drawing/2014/main" id="{8DB5493A-892D-49C5-BBD7-86E25CF8AF90}"/>
            </a:ext>
          </a:extLst>
        </xdr:cNvPr>
        <xdr:cNvSpPr/>
      </xdr:nvSpPr>
      <xdr:spPr>
        <a:xfrm>
          <a:off x="3746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72390</xdr:rowOff>
    </xdr:from>
    <xdr:to>
      <xdr:col>24</xdr:col>
      <xdr:colOff>63500</xdr:colOff>
      <xdr:row>85</xdr:row>
      <xdr:rowOff>145415</xdr:rowOff>
    </xdr:to>
    <xdr:cxnSp macro="">
      <xdr:nvCxnSpPr>
        <xdr:cNvPr id="279" name="直線コネクタ 278">
          <a:extLst>
            <a:ext uri="{FF2B5EF4-FFF2-40B4-BE49-F238E27FC236}">
              <a16:creationId xmlns:a16="http://schemas.microsoft.com/office/drawing/2014/main" id="{8332E58F-FC64-42CF-8C33-F761B762D17C}"/>
            </a:ext>
          </a:extLst>
        </xdr:cNvPr>
        <xdr:cNvCxnSpPr/>
      </xdr:nvCxnSpPr>
      <xdr:spPr>
        <a:xfrm>
          <a:off x="3797300" y="1464564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12700</xdr:rowOff>
    </xdr:from>
    <xdr:to>
      <xdr:col>15</xdr:col>
      <xdr:colOff>101600</xdr:colOff>
      <xdr:row>83</xdr:row>
      <xdr:rowOff>114300</xdr:rowOff>
    </xdr:to>
    <xdr:sp macro="" textlink="">
      <xdr:nvSpPr>
        <xdr:cNvPr id="280" name="楕円 279">
          <a:extLst>
            <a:ext uri="{FF2B5EF4-FFF2-40B4-BE49-F238E27FC236}">
              <a16:creationId xmlns:a16="http://schemas.microsoft.com/office/drawing/2014/main" id="{B72C77BE-1389-447B-8C83-F0C63A29B9BB}"/>
            </a:ext>
          </a:extLst>
        </xdr:cNvPr>
        <xdr:cNvSpPr/>
      </xdr:nvSpPr>
      <xdr:spPr>
        <a:xfrm>
          <a:off x="2857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63500</xdr:rowOff>
    </xdr:from>
    <xdr:to>
      <xdr:col>19</xdr:col>
      <xdr:colOff>177800</xdr:colOff>
      <xdr:row>85</xdr:row>
      <xdr:rowOff>72390</xdr:rowOff>
    </xdr:to>
    <xdr:cxnSp macro="">
      <xdr:nvCxnSpPr>
        <xdr:cNvPr id="281" name="直線コネクタ 280">
          <a:extLst>
            <a:ext uri="{FF2B5EF4-FFF2-40B4-BE49-F238E27FC236}">
              <a16:creationId xmlns:a16="http://schemas.microsoft.com/office/drawing/2014/main" id="{9D84CB91-5A01-43CC-9541-110C32AAD5E4}"/>
            </a:ext>
          </a:extLst>
        </xdr:cNvPr>
        <xdr:cNvCxnSpPr/>
      </xdr:nvCxnSpPr>
      <xdr:spPr>
        <a:xfrm>
          <a:off x="2908300" y="14293850"/>
          <a:ext cx="8890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143510</xdr:rowOff>
    </xdr:from>
    <xdr:to>
      <xdr:col>10</xdr:col>
      <xdr:colOff>165100</xdr:colOff>
      <xdr:row>83</xdr:row>
      <xdr:rowOff>73025</xdr:rowOff>
    </xdr:to>
    <xdr:sp macro="" textlink="">
      <xdr:nvSpPr>
        <xdr:cNvPr id="282" name="楕円 281">
          <a:extLst>
            <a:ext uri="{FF2B5EF4-FFF2-40B4-BE49-F238E27FC236}">
              <a16:creationId xmlns:a16="http://schemas.microsoft.com/office/drawing/2014/main" id="{6E44FE7A-9F5D-4FE2-B8D5-1DF54E8F408F}"/>
            </a:ext>
          </a:extLst>
        </xdr:cNvPr>
        <xdr:cNvSpPr/>
      </xdr:nvSpPr>
      <xdr:spPr>
        <a:xfrm>
          <a:off x="1968500" y="14202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22225</xdr:rowOff>
    </xdr:from>
    <xdr:to>
      <xdr:col>15</xdr:col>
      <xdr:colOff>50800</xdr:colOff>
      <xdr:row>83</xdr:row>
      <xdr:rowOff>63500</xdr:rowOff>
    </xdr:to>
    <xdr:cxnSp macro="">
      <xdr:nvCxnSpPr>
        <xdr:cNvPr id="283" name="直線コネクタ 282">
          <a:extLst>
            <a:ext uri="{FF2B5EF4-FFF2-40B4-BE49-F238E27FC236}">
              <a16:creationId xmlns:a16="http://schemas.microsoft.com/office/drawing/2014/main" id="{3FF76720-B2A6-4CEA-B6CC-A4463A68AA1C}"/>
            </a:ext>
          </a:extLst>
        </xdr:cNvPr>
        <xdr:cNvCxnSpPr/>
      </xdr:nvCxnSpPr>
      <xdr:spPr>
        <a:xfrm>
          <a:off x="2019300" y="142525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6985</xdr:rowOff>
    </xdr:from>
    <xdr:ext cx="405130" cy="254635"/>
    <xdr:sp macro="" textlink="">
      <xdr:nvSpPr>
        <xdr:cNvPr id="284" name="n_1aveValue【福祉施設】&#10;有形固定資産減価償却率">
          <a:extLst>
            <a:ext uri="{FF2B5EF4-FFF2-40B4-BE49-F238E27FC236}">
              <a16:creationId xmlns:a16="http://schemas.microsoft.com/office/drawing/2014/main" id="{80B5BC4E-2070-46AE-9547-D657479CDCA9}"/>
            </a:ext>
          </a:extLst>
        </xdr:cNvPr>
        <xdr:cNvSpPr txBox="1"/>
      </xdr:nvSpPr>
      <xdr:spPr>
        <a:xfrm>
          <a:off x="3582035" y="135515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78</xdr:row>
      <xdr:rowOff>128270</xdr:rowOff>
    </xdr:from>
    <xdr:ext cx="400685" cy="259080"/>
    <xdr:sp macro="" textlink="">
      <xdr:nvSpPr>
        <xdr:cNvPr id="285" name="n_2aveValue【福祉施設】&#10;有形固定資産減価償却率">
          <a:extLst>
            <a:ext uri="{FF2B5EF4-FFF2-40B4-BE49-F238E27FC236}">
              <a16:creationId xmlns:a16="http://schemas.microsoft.com/office/drawing/2014/main" id="{6AC7E579-DE99-4ABE-B7FD-B34799DC3581}"/>
            </a:ext>
          </a:extLst>
        </xdr:cNvPr>
        <xdr:cNvSpPr txBox="1"/>
      </xdr:nvSpPr>
      <xdr:spPr>
        <a:xfrm>
          <a:off x="2705735" y="135013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93980</xdr:rowOff>
    </xdr:from>
    <xdr:ext cx="400685" cy="259080"/>
    <xdr:sp macro="" textlink="">
      <xdr:nvSpPr>
        <xdr:cNvPr id="286" name="n_3aveValue【福祉施設】&#10;有形固定資産減価償却率">
          <a:extLst>
            <a:ext uri="{FF2B5EF4-FFF2-40B4-BE49-F238E27FC236}">
              <a16:creationId xmlns:a16="http://schemas.microsoft.com/office/drawing/2014/main" id="{ECDD6099-4FAE-4817-94EE-E91D2C4D4FA0}"/>
            </a:ext>
          </a:extLst>
        </xdr:cNvPr>
        <xdr:cNvSpPr txBox="1"/>
      </xdr:nvSpPr>
      <xdr:spPr>
        <a:xfrm>
          <a:off x="1816735" y="134670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77</xdr:row>
      <xdr:rowOff>36830</xdr:rowOff>
    </xdr:from>
    <xdr:ext cx="400685" cy="259080"/>
    <xdr:sp macro="" textlink="">
      <xdr:nvSpPr>
        <xdr:cNvPr id="287" name="n_4aveValue【福祉施設】&#10;有形固定資産減価償却率">
          <a:extLst>
            <a:ext uri="{FF2B5EF4-FFF2-40B4-BE49-F238E27FC236}">
              <a16:creationId xmlns:a16="http://schemas.microsoft.com/office/drawing/2014/main" id="{A913CAFD-E334-47CB-AC7F-9D8BCCD1A31F}"/>
            </a:ext>
          </a:extLst>
        </xdr:cNvPr>
        <xdr:cNvSpPr txBox="1"/>
      </xdr:nvSpPr>
      <xdr:spPr>
        <a:xfrm>
          <a:off x="927735" y="132384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114300</xdr:rowOff>
    </xdr:from>
    <xdr:ext cx="405130" cy="259080"/>
    <xdr:sp macro="" textlink="">
      <xdr:nvSpPr>
        <xdr:cNvPr id="288" name="n_1mainValue【福祉施設】&#10;有形固定資産減価償却率">
          <a:extLst>
            <a:ext uri="{FF2B5EF4-FFF2-40B4-BE49-F238E27FC236}">
              <a16:creationId xmlns:a16="http://schemas.microsoft.com/office/drawing/2014/main" id="{970FF1E8-4742-48D8-B51E-FC6BD532BF44}"/>
            </a:ext>
          </a:extLst>
        </xdr:cNvPr>
        <xdr:cNvSpPr txBox="1"/>
      </xdr:nvSpPr>
      <xdr:spPr>
        <a:xfrm>
          <a:off x="3582035" y="1468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105410</xdr:rowOff>
    </xdr:from>
    <xdr:ext cx="400685" cy="259080"/>
    <xdr:sp macro="" textlink="">
      <xdr:nvSpPr>
        <xdr:cNvPr id="289" name="n_2mainValue【福祉施設】&#10;有形固定資産減価償却率">
          <a:extLst>
            <a:ext uri="{FF2B5EF4-FFF2-40B4-BE49-F238E27FC236}">
              <a16:creationId xmlns:a16="http://schemas.microsoft.com/office/drawing/2014/main" id="{06261AA5-6236-4D20-B272-880958097968}"/>
            </a:ext>
          </a:extLst>
        </xdr:cNvPr>
        <xdr:cNvSpPr txBox="1"/>
      </xdr:nvSpPr>
      <xdr:spPr>
        <a:xfrm>
          <a:off x="2705735" y="14335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64135</xdr:rowOff>
    </xdr:from>
    <xdr:ext cx="400685" cy="254635"/>
    <xdr:sp macro="" textlink="">
      <xdr:nvSpPr>
        <xdr:cNvPr id="290" name="n_3mainValue【福祉施設】&#10;有形固定資産減価償却率">
          <a:extLst>
            <a:ext uri="{FF2B5EF4-FFF2-40B4-BE49-F238E27FC236}">
              <a16:creationId xmlns:a16="http://schemas.microsoft.com/office/drawing/2014/main" id="{4D6B308A-532C-4506-93BA-E43E02C117EB}"/>
            </a:ext>
          </a:extLst>
        </xdr:cNvPr>
        <xdr:cNvSpPr txBox="1"/>
      </xdr:nvSpPr>
      <xdr:spPr>
        <a:xfrm>
          <a:off x="1816735" y="142944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BA3462E1-52E3-425E-B5D4-AD7AF72555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975C4C92-643F-4CA0-BE6D-CBF182EAE5B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78DE6D6F-6D4F-4E1B-8ABA-85D322E1797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B35AA0CC-D954-48F8-B818-2571755F65CE}"/>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D2F93302-5667-43CA-B074-9DD24625F014}"/>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A05DAF84-08C5-4632-B925-5DF94DCFB27B}"/>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F45830EE-EA61-433B-BE95-7CF336EF77B4}"/>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EEBDDC66-57D3-4686-905B-F2A2F7439B86}"/>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299" name="テキスト ボックス 298">
          <a:extLst>
            <a:ext uri="{FF2B5EF4-FFF2-40B4-BE49-F238E27FC236}">
              <a16:creationId xmlns:a16="http://schemas.microsoft.com/office/drawing/2014/main" id="{5CE7965A-AAFB-4055-B777-30CAAA16A546}"/>
            </a:ext>
          </a:extLst>
        </xdr:cNvPr>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2BA2D498-A49E-4A49-B8A6-DC79AD046D5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1" name="直線コネクタ 300">
          <a:extLst>
            <a:ext uri="{FF2B5EF4-FFF2-40B4-BE49-F238E27FC236}">
              <a16:creationId xmlns:a16="http://schemas.microsoft.com/office/drawing/2014/main" id="{6C44D725-95DF-4CB8-89AC-1D1F9EAE3B05}"/>
            </a:ext>
          </a:extLst>
        </xdr:cNvPr>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2915" cy="259080"/>
    <xdr:sp macro="" textlink="">
      <xdr:nvSpPr>
        <xdr:cNvPr id="302" name="テキスト ボックス 301">
          <a:extLst>
            <a:ext uri="{FF2B5EF4-FFF2-40B4-BE49-F238E27FC236}">
              <a16:creationId xmlns:a16="http://schemas.microsoft.com/office/drawing/2014/main" id="{BDE182F3-5FB3-400F-A3B3-C374D2F742CE}"/>
            </a:ext>
          </a:extLst>
        </xdr:cNvPr>
        <xdr:cNvSpPr txBox="1"/>
      </xdr:nvSpPr>
      <xdr:spPr>
        <a:xfrm>
          <a:off x="6136640" y="1452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a:extLst>
            <a:ext uri="{FF2B5EF4-FFF2-40B4-BE49-F238E27FC236}">
              <a16:creationId xmlns:a16="http://schemas.microsoft.com/office/drawing/2014/main" id="{99452BE6-DF48-4AF1-9A4E-3AD5A9D23F72}"/>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304" name="テキスト ボックス 303">
          <a:extLst>
            <a:ext uri="{FF2B5EF4-FFF2-40B4-BE49-F238E27FC236}">
              <a16:creationId xmlns:a16="http://schemas.microsoft.com/office/drawing/2014/main" id="{79757028-ED30-4473-BF04-6B93D0778ABA}"/>
            </a:ext>
          </a:extLst>
        </xdr:cNvPr>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5" name="直線コネクタ 304">
          <a:extLst>
            <a:ext uri="{FF2B5EF4-FFF2-40B4-BE49-F238E27FC236}">
              <a16:creationId xmlns:a16="http://schemas.microsoft.com/office/drawing/2014/main" id="{A3EB9242-7589-4844-B29D-019AD330F58C}"/>
            </a:ext>
          </a:extLst>
        </xdr:cNvPr>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2915" cy="259080"/>
    <xdr:sp macro="" textlink="">
      <xdr:nvSpPr>
        <xdr:cNvPr id="306" name="テキスト ボックス 305">
          <a:extLst>
            <a:ext uri="{FF2B5EF4-FFF2-40B4-BE49-F238E27FC236}">
              <a16:creationId xmlns:a16="http://schemas.microsoft.com/office/drawing/2014/main" id="{04721C74-8D46-43B5-AD09-332B68D890FC}"/>
            </a:ext>
          </a:extLst>
        </xdr:cNvPr>
        <xdr:cNvSpPr txBox="1"/>
      </xdr:nvSpPr>
      <xdr:spPr>
        <a:xfrm>
          <a:off x="6136640" y="1338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99AB73AE-B074-4A3F-9E4A-43FF2E4FDFB4}"/>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08" name="テキスト ボックス 307">
          <a:extLst>
            <a:ext uri="{FF2B5EF4-FFF2-40B4-BE49-F238E27FC236}">
              <a16:creationId xmlns:a16="http://schemas.microsoft.com/office/drawing/2014/main" id="{0B7E1276-DFA9-44F7-B29B-4A6F3204849F}"/>
            </a:ext>
          </a:extLst>
        </xdr:cNvPr>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8F21E5C5-F502-4068-8E38-46216F32F92A}"/>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89535</xdr:rowOff>
    </xdr:from>
    <xdr:to>
      <xdr:col>54</xdr:col>
      <xdr:colOff>189865</xdr:colOff>
      <xdr:row>85</xdr:row>
      <xdr:rowOff>78105</xdr:rowOff>
    </xdr:to>
    <xdr:cxnSp macro="">
      <xdr:nvCxnSpPr>
        <xdr:cNvPr id="310" name="直線コネクタ 309">
          <a:extLst>
            <a:ext uri="{FF2B5EF4-FFF2-40B4-BE49-F238E27FC236}">
              <a16:creationId xmlns:a16="http://schemas.microsoft.com/office/drawing/2014/main" id="{FE78F82C-09E6-41BB-A7AC-866257556D0E}"/>
            </a:ext>
          </a:extLst>
        </xdr:cNvPr>
        <xdr:cNvCxnSpPr/>
      </xdr:nvCxnSpPr>
      <xdr:spPr>
        <a:xfrm flipV="1">
          <a:off x="10476865" y="1346263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81915</xdr:rowOff>
    </xdr:from>
    <xdr:ext cx="469900" cy="259080"/>
    <xdr:sp macro="" textlink="">
      <xdr:nvSpPr>
        <xdr:cNvPr id="311" name="【福祉施設】&#10;一人当たり面積最小値テキスト">
          <a:extLst>
            <a:ext uri="{FF2B5EF4-FFF2-40B4-BE49-F238E27FC236}">
              <a16:creationId xmlns:a16="http://schemas.microsoft.com/office/drawing/2014/main" id="{5162BE90-BD49-4F7A-9DEE-EECB7BA87A1F}"/>
            </a:ext>
          </a:extLst>
        </xdr:cNvPr>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2" name="直線コネクタ 311">
          <a:extLst>
            <a:ext uri="{FF2B5EF4-FFF2-40B4-BE49-F238E27FC236}">
              <a16:creationId xmlns:a16="http://schemas.microsoft.com/office/drawing/2014/main" id="{E34A1FBE-DEC7-414B-8F2D-DA10092EC870}"/>
            </a:ext>
          </a:extLst>
        </xdr:cNvPr>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36195</xdr:rowOff>
    </xdr:from>
    <xdr:ext cx="469900" cy="259080"/>
    <xdr:sp macro="" textlink="">
      <xdr:nvSpPr>
        <xdr:cNvPr id="313" name="【福祉施設】&#10;一人当たり面積最大値テキスト">
          <a:extLst>
            <a:ext uri="{FF2B5EF4-FFF2-40B4-BE49-F238E27FC236}">
              <a16:creationId xmlns:a16="http://schemas.microsoft.com/office/drawing/2014/main" id="{11CF192C-F41C-4E8C-BB8D-280E560A3DEC}"/>
            </a:ext>
          </a:extLst>
        </xdr:cNvPr>
        <xdr:cNvSpPr txBox="1"/>
      </xdr:nvSpPr>
      <xdr:spPr>
        <a:xfrm>
          <a:off x="10515600" y="1323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89535</xdr:rowOff>
    </xdr:from>
    <xdr:to>
      <xdr:col>55</xdr:col>
      <xdr:colOff>88900</xdr:colOff>
      <xdr:row>78</xdr:row>
      <xdr:rowOff>89535</xdr:rowOff>
    </xdr:to>
    <xdr:cxnSp macro="">
      <xdr:nvCxnSpPr>
        <xdr:cNvPr id="314" name="直線コネクタ 313">
          <a:extLst>
            <a:ext uri="{FF2B5EF4-FFF2-40B4-BE49-F238E27FC236}">
              <a16:creationId xmlns:a16="http://schemas.microsoft.com/office/drawing/2014/main" id="{8D4160BA-06DA-4234-9F5C-6830388CB7BE}"/>
            </a:ext>
          </a:extLst>
        </xdr:cNvPr>
        <xdr:cNvCxnSpPr/>
      </xdr:nvCxnSpPr>
      <xdr:spPr>
        <a:xfrm>
          <a:off x="10388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78740</xdr:rowOff>
    </xdr:from>
    <xdr:ext cx="469900" cy="259080"/>
    <xdr:sp macro="" textlink="">
      <xdr:nvSpPr>
        <xdr:cNvPr id="315" name="【福祉施設】&#10;一人当たり面積平均値テキスト">
          <a:extLst>
            <a:ext uri="{FF2B5EF4-FFF2-40B4-BE49-F238E27FC236}">
              <a16:creationId xmlns:a16="http://schemas.microsoft.com/office/drawing/2014/main" id="{EA43AE76-0F61-413E-8B05-C8C381150250}"/>
            </a:ext>
          </a:extLst>
        </xdr:cNvPr>
        <xdr:cNvSpPr txBox="1"/>
      </xdr:nvSpPr>
      <xdr:spPr>
        <a:xfrm>
          <a:off x="10515600" y="14137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6" name="フローチャート: 判断 315">
          <a:extLst>
            <a:ext uri="{FF2B5EF4-FFF2-40B4-BE49-F238E27FC236}">
              <a16:creationId xmlns:a16="http://schemas.microsoft.com/office/drawing/2014/main" id="{79175967-6A38-4056-8790-11F990FA59EC}"/>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17" name="フローチャート: 判断 316">
          <a:extLst>
            <a:ext uri="{FF2B5EF4-FFF2-40B4-BE49-F238E27FC236}">
              <a16:creationId xmlns:a16="http://schemas.microsoft.com/office/drawing/2014/main" id="{67D62F9C-229E-4C33-99F6-6D3C90370661}"/>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50165</xdr:rowOff>
    </xdr:from>
    <xdr:to>
      <xdr:col>46</xdr:col>
      <xdr:colOff>38100</xdr:colOff>
      <xdr:row>83</xdr:row>
      <xdr:rowOff>151765</xdr:rowOff>
    </xdr:to>
    <xdr:sp macro="" textlink="">
      <xdr:nvSpPr>
        <xdr:cNvPr id="318" name="フローチャート: 判断 317">
          <a:extLst>
            <a:ext uri="{FF2B5EF4-FFF2-40B4-BE49-F238E27FC236}">
              <a16:creationId xmlns:a16="http://schemas.microsoft.com/office/drawing/2014/main" id="{AD9275D9-78B0-4F03-9032-1507F2C740D5}"/>
            </a:ext>
          </a:extLst>
        </xdr:cNvPr>
        <xdr:cNvSpPr/>
      </xdr:nvSpPr>
      <xdr:spPr>
        <a:xfrm>
          <a:off x="8699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21590</xdr:rowOff>
    </xdr:from>
    <xdr:to>
      <xdr:col>41</xdr:col>
      <xdr:colOff>101600</xdr:colOff>
      <xdr:row>83</xdr:row>
      <xdr:rowOff>123190</xdr:rowOff>
    </xdr:to>
    <xdr:sp macro="" textlink="">
      <xdr:nvSpPr>
        <xdr:cNvPr id="319" name="フローチャート: 判断 318">
          <a:extLst>
            <a:ext uri="{FF2B5EF4-FFF2-40B4-BE49-F238E27FC236}">
              <a16:creationId xmlns:a16="http://schemas.microsoft.com/office/drawing/2014/main" id="{03D8E22C-4484-412D-9B74-C35A348FB161}"/>
            </a:ext>
          </a:extLst>
        </xdr:cNvPr>
        <xdr:cNvSpPr/>
      </xdr:nvSpPr>
      <xdr:spPr>
        <a:xfrm>
          <a:off x="7810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20" name="フローチャート: 判断 319">
          <a:extLst>
            <a:ext uri="{FF2B5EF4-FFF2-40B4-BE49-F238E27FC236}">
              <a16:creationId xmlns:a16="http://schemas.microsoft.com/office/drawing/2014/main" id="{12B17AB9-865F-4640-956D-6D1DE68B0C50}"/>
            </a:ext>
          </a:extLst>
        </xdr:cNvPr>
        <xdr:cNvSpPr/>
      </xdr:nvSpPr>
      <xdr:spPr>
        <a:xfrm>
          <a:off x="6921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1" name="テキスト ボックス 320">
          <a:extLst>
            <a:ext uri="{FF2B5EF4-FFF2-40B4-BE49-F238E27FC236}">
              <a16:creationId xmlns:a16="http://schemas.microsoft.com/office/drawing/2014/main" id="{61E90CFA-FBC9-4CF2-BE95-37CE2D544F87}"/>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2" name="テキスト ボックス 321">
          <a:extLst>
            <a:ext uri="{FF2B5EF4-FFF2-40B4-BE49-F238E27FC236}">
              <a16:creationId xmlns:a16="http://schemas.microsoft.com/office/drawing/2014/main" id="{31AE5146-EF32-48F7-879A-C1C1F838BE98}"/>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3" name="テキスト ボックス 322">
          <a:extLst>
            <a:ext uri="{FF2B5EF4-FFF2-40B4-BE49-F238E27FC236}">
              <a16:creationId xmlns:a16="http://schemas.microsoft.com/office/drawing/2014/main" id="{861A1536-630D-4F73-85FA-E5634BBD9481}"/>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4" name="テキスト ボックス 323">
          <a:extLst>
            <a:ext uri="{FF2B5EF4-FFF2-40B4-BE49-F238E27FC236}">
              <a16:creationId xmlns:a16="http://schemas.microsoft.com/office/drawing/2014/main" id="{9F8CEB9F-7F0B-45BB-B687-10F7A37A777D}"/>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5" name="テキスト ボックス 324">
          <a:extLst>
            <a:ext uri="{FF2B5EF4-FFF2-40B4-BE49-F238E27FC236}">
              <a16:creationId xmlns:a16="http://schemas.microsoft.com/office/drawing/2014/main" id="{CDC35203-6A33-4683-B507-9C58F1BFE9DC}"/>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26" name="楕円 325">
          <a:extLst>
            <a:ext uri="{FF2B5EF4-FFF2-40B4-BE49-F238E27FC236}">
              <a16:creationId xmlns:a16="http://schemas.microsoft.com/office/drawing/2014/main" id="{14FE71BD-EC8E-48C8-AD9C-63BF20C1E482}"/>
            </a:ext>
          </a:extLst>
        </xdr:cNvPr>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62230</xdr:rowOff>
    </xdr:from>
    <xdr:ext cx="469900" cy="259080"/>
    <xdr:sp macro="" textlink="">
      <xdr:nvSpPr>
        <xdr:cNvPr id="327" name="【福祉施設】&#10;一人当たり面積該当値テキスト">
          <a:extLst>
            <a:ext uri="{FF2B5EF4-FFF2-40B4-BE49-F238E27FC236}">
              <a16:creationId xmlns:a16="http://schemas.microsoft.com/office/drawing/2014/main" id="{C96307E4-9994-4510-9785-167F279D24D5}"/>
            </a:ext>
          </a:extLst>
        </xdr:cNvPr>
        <xdr:cNvSpPr txBox="1"/>
      </xdr:nvSpPr>
      <xdr:spPr>
        <a:xfrm>
          <a:off x="10515600" y="1446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28" name="楕円 327">
          <a:extLst>
            <a:ext uri="{FF2B5EF4-FFF2-40B4-BE49-F238E27FC236}">
              <a16:creationId xmlns:a16="http://schemas.microsoft.com/office/drawing/2014/main" id="{057D7828-A5A8-4EA7-9890-6C51E1B4799A}"/>
            </a:ext>
          </a:extLst>
        </xdr:cNvPr>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29" name="直線コネクタ 328">
          <a:extLst>
            <a:ext uri="{FF2B5EF4-FFF2-40B4-BE49-F238E27FC236}">
              <a16:creationId xmlns:a16="http://schemas.microsoft.com/office/drawing/2014/main" id="{71566709-36C1-417C-B58B-F05FC7DCECF8}"/>
            </a:ext>
          </a:extLst>
        </xdr:cNvPr>
        <xdr:cNvCxnSpPr/>
      </xdr:nvCxnSpPr>
      <xdr:spPr>
        <a:xfrm>
          <a:off x="9639300" y="14599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0" name="楕円 329">
          <a:extLst>
            <a:ext uri="{FF2B5EF4-FFF2-40B4-BE49-F238E27FC236}">
              <a16:creationId xmlns:a16="http://schemas.microsoft.com/office/drawing/2014/main" id="{C0DE3339-43E8-4A22-9776-402A19E65ACC}"/>
            </a:ext>
          </a:extLst>
        </xdr:cNvPr>
        <xdr:cNvSpPr/>
      </xdr:nvSpPr>
      <xdr:spPr>
        <a:xfrm>
          <a:off x="869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85</xdr:row>
      <xdr:rowOff>26670</xdr:rowOff>
    </xdr:to>
    <xdr:cxnSp macro="">
      <xdr:nvCxnSpPr>
        <xdr:cNvPr id="331" name="直線コネクタ 330">
          <a:extLst>
            <a:ext uri="{FF2B5EF4-FFF2-40B4-BE49-F238E27FC236}">
              <a16:creationId xmlns:a16="http://schemas.microsoft.com/office/drawing/2014/main" id="{52A9ADDE-CBC5-449F-BC55-B45E3A0BDB9E}"/>
            </a:ext>
          </a:extLst>
        </xdr:cNvPr>
        <xdr:cNvCxnSpPr/>
      </xdr:nvCxnSpPr>
      <xdr:spPr>
        <a:xfrm>
          <a:off x="8750300" y="145656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332" name="楕円 331">
          <a:extLst>
            <a:ext uri="{FF2B5EF4-FFF2-40B4-BE49-F238E27FC236}">
              <a16:creationId xmlns:a16="http://schemas.microsoft.com/office/drawing/2014/main" id="{F0FEFA42-434F-4142-A795-02E51C68E002}"/>
            </a:ext>
          </a:extLst>
        </xdr:cNvPr>
        <xdr:cNvSpPr/>
      </xdr:nvSpPr>
      <xdr:spPr>
        <a:xfrm>
          <a:off x="781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163830</xdr:rowOff>
    </xdr:to>
    <xdr:cxnSp macro="">
      <xdr:nvCxnSpPr>
        <xdr:cNvPr id="333" name="直線コネクタ 332">
          <a:extLst>
            <a:ext uri="{FF2B5EF4-FFF2-40B4-BE49-F238E27FC236}">
              <a16:creationId xmlns:a16="http://schemas.microsoft.com/office/drawing/2014/main" id="{A960DAD8-0A32-44A3-B4B0-1286FACBB713}"/>
            </a:ext>
          </a:extLst>
        </xdr:cNvPr>
        <xdr:cNvCxnSpPr/>
      </xdr:nvCxnSpPr>
      <xdr:spPr>
        <a:xfrm>
          <a:off x="7861300" y="14565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2540</xdr:rowOff>
    </xdr:from>
    <xdr:ext cx="469900" cy="259080"/>
    <xdr:sp macro="" textlink="">
      <xdr:nvSpPr>
        <xdr:cNvPr id="334" name="n_1aveValue【福祉施設】&#10;一人当たり面積">
          <a:extLst>
            <a:ext uri="{FF2B5EF4-FFF2-40B4-BE49-F238E27FC236}">
              <a16:creationId xmlns:a16="http://schemas.microsoft.com/office/drawing/2014/main" id="{836166B5-FEB5-47A7-B6EC-8F2FF123F290}"/>
            </a:ext>
          </a:extLst>
        </xdr:cNvPr>
        <xdr:cNvSpPr txBox="1"/>
      </xdr:nvSpPr>
      <xdr:spPr>
        <a:xfrm>
          <a:off x="9391650" y="14061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168275</xdr:rowOff>
    </xdr:from>
    <xdr:ext cx="465455" cy="254635"/>
    <xdr:sp macro="" textlink="">
      <xdr:nvSpPr>
        <xdr:cNvPr id="335" name="n_2aveValue【福祉施設】&#10;一人当たり面積">
          <a:extLst>
            <a:ext uri="{FF2B5EF4-FFF2-40B4-BE49-F238E27FC236}">
              <a16:creationId xmlns:a16="http://schemas.microsoft.com/office/drawing/2014/main" id="{FD75DB4D-532F-4E2F-BDCE-1F3F595CB34F}"/>
            </a:ext>
          </a:extLst>
        </xdr:cNvPr>
        <xdr:cNvSpPr txBox="1"/>
      </xdr:nvSpPr>
      <xdr:spPr>
        <a:xfrm>
          <a:off x="8515350" y="140557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139700</xdr:rowOff>
    </xdr:from>
    <xdr:ext cx="465455" cy="259080"/>
    <xdr:sp macro="" textlink="">
      <xdr:nvSpPr>
        <xdr:cNvPr id="336" name="n_3aveValue【福祉施設】&#10;一人当たり面積">
          <a:extLst>
            <a:ext uri="{FF2B5EF4-FFF2-40B4-BE49-F238E27FC236}">
              <a16:creationId xmlns:a16="http://schemas.microsoft.com/office/drawing/2014/main" id="{10156A44-FDFC-4422-82F0-3357986F8592}"/>
            </a:ext>
          </a:extLst>
        </xdr:cNvPr>
        <xdr:cNvSpPr txBox="1"/>
      </xdr:nvSpPr>
      <xdr:spPr>
        <a:xfrm>
          <a:off x="7626350" y="14027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2540</xdr:rowOff>
    </xdr:from>
    <xdr:ext cx="465455" cy="259080"/>
    <xdr:sp macro="" textlink="">
      <xdr:nvSpPr>
        <xdr:cNvPr id="337" name="n_4aveValue【福祉施設】&#10;一人当たり面積">
          <a:extLst>
            <a:ext uri="{FF2B5EF4-FFF2-40B4-BE49-F238E27FC236}">
              <a16:creationId xmlns:a16="http://schemas.microsoft.com/office/drawing/2014/main" id="{0ABAD115-4167-4447-A1A9-9A53E4F5675E}"/>
            </a:ext>
          </a:extLst>
        </xdr:cNvPr>
        <xdr:cNvSpPr txBox="1"/>
      </xdr:nvSpPr>
      <xdr:spPr>
        <a:xfrm>
          <a:off x="6737350" y="138899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68580</xdr:rowOff>
    </xdr:from>
    <xdr:ext cx="469900" cy="259080"/>
    <xdr:sp macro="" textlink="">
      <xdr:nvSpPr>
        <xdr:cNvPr id="338" name="n_1mainValue【福祉施設】&#10;一人当たり面積">
          <a:extLst>
            <a:ext uri="{FF2B5EF4-FFF2-40B4-BE49-F238E27FC236}">
              <a16:creationId xmlns:a16="http://schemas.microsoft.com/office/drawing/2014/main" id="{CB2EF2C8-3501-4A31-875C-B252D063F891}"/>
            </a:ext>
          </a:extLst>
        </xdr:cNvPr>
        <xdr:cNvSpPr txBox="1"/>
      </xdr:nvSpPr>
      <xdr:spPr>
        <a:xfrm>
          <a:off x="939165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34290</xdr:rowOff>
    </xdr:from>
    <xdr:ext cx="465455" cy="259080"/>
    <xdr:sp macro="" textlink="">
      <xdr:nvSpPr>
        <xdr:cNvPr id="339" name="n_2mainValue【福祉施設】&#10;一人当たり面積">
          <a:extLst>
            <a:ext uri="{FF2B5EF4-FFF2-40B4-BE49-F238E27FC236}">
              <a16:creationId xmlns:a16="http://schemas.microsoft.com/office/drawing/2014/main" id="{CD89B209-0A43-40D9-88F3-666A214563DF}"/>
            </a:ext>
          </a:extLst>
        </xdr:cNvPr>
        <xdr:cNvSpPr txBox="1"/>
      </xdr:nvSpPr>
      <xdr:spPr>
        <a:xfrm>
          <a:off x="8515350" y="146075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34290</xdr:rowOff>
    </xdr:from>
    <xdr:ext cx="465455" cy="259080"/>
    <xdr:sp macro="" textlink="">
      <xdr:nvSpPr>
        <xdr:cNvPr id="340" name="n_3mainValue【福祉施設】&#10;一人当たり面積">
          <a:extLst>
            <a:ext uri="{FF2B5EF4-FFF2-40B4-BE49-F238E27FC236}">
              <a16:creationId xmlns:a16="http://schemas.microsoft.com/office/drawing/2014/main" id="{177116FE-51F1-4BC8-98CE-36C520838F36}"/>
            </a:ext>
          </a:extLst>
        </xdr:cNvPr>
        <xdr:cNvSpPr txBox="1"/>
      </xdr:nvSpPr>
      <xdr:spPr>
        <a:xfrm>
          <a:off x="7626350" y="146075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728A56CC-396E-46FC-B5E5-43B77F6F7C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A87BB15A-44F9-4F50-9C97-F1EC5B39449F}"/>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5CEC6322-C2FF-4C4A-A03E-B3AB240456F1}"/>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EFD840E4-429C-4F4E-83E9-E84E5CCF6314}"/>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9756FABE-C977-4CD6-A59F-BE5441FA95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E98456E1-42E4-444D-97E5-6372F1605CA3}"/>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0E0A15CF-534D-479E-8936-F6E1DF9075C3}"/>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C392ECF7-B2E5-4B8E-B4F2-F163FDF5A4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DB70331B-820D-47D0-AA69-12D172AEA6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20FD4DA8-E829-4DBE-9297-D082ABD01C62}"/>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B67FD1A9-09E6-40D6-9EAE-B05A04285454}"/>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7326840C-5C38-454F-BAC6-23B773FC6C2C}"/>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1F3B3A85-E6DE-4D21-8CB3-BD5C9D5FDBA3}"/>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2D4E17B3-D38A-4719-8B9C-68979042E65B}"/>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5795D15F-DF2A-47D9-8AD7-DE017F5E942E}"/>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2A65F8F2-0483-4CBE-8294-0FFC44FB0BF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0F5328DC-17BB-4F86-A250-84F7F328625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0C34D2A7-5476-4CDD-9E79-59C3CF3E031A}"/>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DA598714-C2E6-4FC9-B190-1CF5D7474696}"/>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2ED8E3E6-8EC2-4232-A6BF-62607DD54C9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99047278-60CB-4D9C-8D06-2080E6B6C3B7}"/>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0BA3CB5F-9764-4788-A080-4122BAD6087C}"/>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7EE9A8B1-7C50-4305-B362-FA5B8B38449E}"/>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8032D67E-2C04-488C-BC3D-6BDCF3B08BEB}"/>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365" name="テキスト ボックス 364">
          <a:extLst>
            <a:ext uri="{FF2B5EF4-FFF2-40B4-BE49-F238E27FC236}">
              <a16:creationId xmlns:a16="http://schemas.microsoft.com/office/drawing/2014/main" id="{C237FE4B-026D-4053-8F29-943105DA7197}"/>
            </a:ext>
          </a:extLst>
        </xdr:cNvPr>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E418809C-B0A2-467D-9863-5D2213885AFA}"/>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367" name="テキスト ボックス 366">
          <a:extLst>
            <a:ext uri="{FF2B5EF4-FFF2-40B4-BE49-F238E27FC236}">
              <a16:creationId xmlns:a16="http://schemas.microsoft.com/office/drawing/2014/main" id="{6E5BE419-A8BC-4733-9F72-9F36149751DC}"/>
            </a:ext>
          </a:extLst>
        </xdr:cNvPr>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68" name="直線コネクタ 367">
          <a:extLst>
            <a:ext uri="{FF2B5EF4-FFF2-40B4-BE49-F238E27FC236}">
              <a16:creationId xmlns:a16="http://schemas.microsoft.com/office/drawing/2014/main" id="{9551FF37-68C2-4DCD-B2FF-BF1FB84A55D1}"/>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2915" cy="254635"/>
    <xdr:sp macro="" textlink="">
      <xdr:nvSpPr>
        <xdr:cNvPr id="369" name="テキスト ボックス 368">
          <a:extLst>
            <a:ext uri="{FF2B5EF4-FFF2-40B4-BE49-F238E27FC236}">
              <a16:creationId xmlns:a16="http://schemas.microsoft.com/office/drawing/2014/main" id="{A69ED27A-4DB2-48A6-B00A-BEF9160BC0D6}"/>
            </a:ext>
          </a:extLst>
        </xdr:cNvPr>
        <xdr:cNvSpPr txBox="1"/>
      </xdr:nvSpPr>
      <xdr:spPr>
        <a:xfrm>
          <a:off x="11978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70" name="直線コネクタ 369">
          <a:extLst>
            <a:ext uri="{FF2B5EF4-FFF2-40B4-BE49-F238E27FC236}">
              <a16:creationId xmlns:a16="http://schemas.microsoft.com/office/drawing/2014/main" id="{D0F8439B-B3C9-40C7-BAFF-DED985216CD9}"/>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71" name="テキスト ボックス 370">
          <a:extLst>
            <a:ext uri="{FF2B5EF4-FFF2-40B4-BE49-F238E27FC236}">
              <a16:creationId xmlns:a16="http://schemas.microsoft.com/office/drawing/2014/main" id="{FBAAD33B-0933-4F6C-8C93-E76CA38C95B2}"/>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72" name="直線コネクタ 371">
          <a:extLst>
            <a:ext uri="{FF2B5EF4-FFF2-40B4-BE49-F238E27FC236}">
              <a16:creationId xmlns:a16="http://schemas.microsoft.com/office/drawing/2014/main" id="{668D2533-13F1-4BF1-86FD-400E484B97EB}"/>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635"/>
    <xdr:sp macro="" textlink="">
      <xdr:nvSpPr>
        <xdr:cNvPr id="373" name="テキスト ボックス 372">
          <a:extLst>
            <a:ext uri="{FF2B5EF4-FFF2-40B4-BE49-F238E27FC236}">
              <a16:creationId xmlns:a16="http://schemas.microsoft.com/office/drawing/2014/main" id="{14CE86A3-1762-4D79-9B99-4F689A0B0393}"/>
            </a:ext>
          </a:extLst>
        </xdr:cNvPr>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74" name="直線コネクタ 373">
          <a:extLst>
            <a:ext uri="{FF2B5EF4-FFF2-40B4-BE49-F238E27FC236}">
              <a16:creationId xmlns:a16="http://schemas.microsoft.com/office/drawing/2014/main" id="{EE33EFF0-15FB-4BE6-BA1C-0156C1189366}"/>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75" name="テキスト ボックス 374">
          <a:extLst>
            <a:ext uri="{FF2B5EF4-FFF2-40B4-BE49-F238E27FC236}">
              <a16:creationId xmlns:a16="http://schemas.microsoft.com/office/drawing/2014/main" id="{FE719BC3-619E-45C0-AA78-8DBA2DD9041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76" name="直線コネクタ 375">
          <a:extLst>
            <a:ext uri="{FF2B5EF4-FFF2-40B4-BE49-F238E27FC236}">
              <a16:creationId xmlns:a16="http://schemas.microsoft.com/office/drawing/2014/main" id="{29F0AFFD-D57D-4B71-8A5B-1BB0B87060A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77" name="テキスト ボックス 376">
          <a:extLst>
            <a:ext uri="{FF2B5EF4-FFF2-40B4-BE49-F238E27FC236}">
              <a16:creationId xmlns:a16="http://schemas.microsoft.com/office/drawing/2014/main" id="{CB60201E-B418-4C89-B85B-6E9A7E03527E}"/>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78" name="直線コネクタ 377">
          <a:extLst>
            <a:ext uri="{FF2B5EF4-FFF2-40B4-BE49-F238E27FC236}">
              <a16:creationId xmlns:a16="http://schemas.microsoft.com/office/drawing/2014/main" id="{0209E9E1-45DF-49A1-B2D6-10342869BAF1}"/>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4645" cy="254635"/>
    <xdr:sp macro="" textlink="">
      <xdr:nvSpPr>
        <xdr:cNvPr id="379" name="テキスト ボックス 378">
          <a:extLst>
            <a:ext uri="{FF2B5EF4-FFF2-40B4-BE49-F238E27FC236}">
              <a16:creationId xmlns:a16="http://schemas.microsoft.com/office/drawing/2014/main" id="{14B6E66C-625F-4D02-90F1-8C7F639938FA}"/>
            </a:ext>
          </a:extLst>
        </xdr:cNvPr>
        <xdr:cNvSpPr txBox="1"/>
      </xdr:nvSpPr>
      <xdr:spPr>
        <a:xfrm>
          <a:off x="12106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a16="http://schemas.microsoft.com/office/drawing/2014/main" id="{E49AF207-7B9D-443F-A8F6-5B9A28A2CF98}"/>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a:extLst>
            <a:ext uri="{FF2B5EF4-FFF2-40B4-BE49-F238E27FC236}">
              <a16:creationId xmlns:a16="http://schemas.microsoft.com/office/drawing/2014/main" id="{D3CD768A-B5A7-49B4-A59F-FBBBAA1B2552}"/>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17780</xdr:rowOff>
    </xdr:from>
    <xdr:to>
      <xdr:col>85</xdr:col>
      <xdr:colOff>126365</xdr:colOff>
      <xdr:row>41</xdr:row>
      <xdr:rowOff>167640</xdr:rowOff>
    </xdr:to>
    <xdr:cxnSp macro="">
      <xdr:nvCxnSpPr>
        <xdr:cNvPr id="382" name="直線コネクタ 381">
          <a:extLst>
            <a:ext uri="{FF2B5EF4-FFF2-40B4-BE49-F238E27FC236}">
              <a16:creationId xmlns:a16="http://schemas.microsoft.com/office/drawing/2014/main" id="{E5C418CD-DE72-45F2-A43D-15E78C871894}"/>
            </a:ext>
          </a:extLst>
        </xdr:cNvPr>
        <xdr:cNvCxnSpPr/>
      </xdr:nvCxnSpPr>
      <xdr:spPr>
        <a:xfrm flipV="1">
          <a:off x="16318865" y="584708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5130" cy="259080"/>
    <xdr:sp macro="" textlink="">
      <xdr:nvSpPr>
        <xdr:cNvPr id="383" name="【一般廃棄物処理施設】&#10;有形固定資産減価償却率最小値テキスト">
          <a:extLst>
            <a:ext uri="{FF2B5EF4-FFF2-40B4-BE49-F238E27FC236}">
              <a16:creationId xmlns:a16="http://schemas.microsoft.com/office/drawing/2014/main" id="{F2512D3E-BC8C-43C6-8A39-B6DFE5F8652F}"/>
            </a:ext>
          </a:extLst>
        </xdr:cNvPr>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84" name="直線コネクタ 383">
          <a:extLst>
            <a:ext uri="{FF2B5EF4-FFF2-40B4-BE49-F238E27FC236}">
              <a16:creationId xmlns:a16="http://schemas.microsoft.com/office/drawing/2014/main" id="{E3950867-78D3-4910-95A9-4DC49E1C1F8B}"/>
            </a:ext>
          </a:extLst>
        </xdr:cNvPr>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135255</xdr:rowOff>
    </xdr:from>
    <xdr:ext cx="405130" cy="254635"/>
    <xdr:sp macro="" textlink="">
      <xdr:nvSpPr>
        <xdr:cNvPr id="385" name="【一般廃棄物処理施設】&#10;有形固定資産減価償却率最大値テキスト">
          <a:extLst>
            <a:ext uri="{FF2B5EF4-FFF2-40B4-BE49-F238E27FC236}">
              <a16:creationId xmlns:a16="http://schemas.microsoft.com/office/drawing/2014/main" id="{B3C41F26-31B2-42D1-8C5B-C549A9730C90}"/>
            </a:ext>
          </a:extLst>
        </xdr:cNvPr>
        <xdr:cNvSpPr txBox="1"/>
      </xdr:nvSpPr>
      <xdr:spPr>
        <a:xfrm>
          <a:off x="16357600" y="56216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17780</xdr:rowOff>
    </xdr:from>
    <xdr:to>
      <xdr:col>86</xdr:col>
      <xdr:colOff>25400</xdr:colOff>
      <xdr:row>34</xdr:row>
      <xdr:rowOff>17780</xdr:rowOff>
    </xdr:to>
    <xdr:cxnSp macro="">
      <xdr:nvCxnSpPr>
        <xdr:cNvPr id="386" name="直線コネクタ 385">
          <a:extLst>
            <a:ext uri="{FF2B5EF4-FFF2-40B4-BE49-F238E27FC236}">
              <a16:creationId xmlns:a16="http://schemas.microsoft.com/office/drawing/2014/main" id="{A0FACE49-E850-4825-B372-325654169C8B}"/>
            </a:ext>
          </a:extLst>
        </xdr:cNvPr>
        <xdr:cNvCxnSpPr/>
      </xdr:nvCxnSpPr>
      <xdr:spPr>
        <a:xfrm>
          <a:off x="16230600" y="58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77470</xdr:rowOff>
    </xdr:from>
    <xdr:ext cx="405130" cy="254635"/>
    <xdr:sp macro="" textlink="">
      <xdr:nvSpPr>
        <xdr:cNvPr id="387" name="【一般廃棄物処理施設】&#10;有形固定資産減価償却率平均値テキスト">
          <a:extLst>
            <a:ext uri="{FF2B5EF4-FFF2-40B4-BE49-F238E27FC236}">
              <a16:creationId xmlns:a16="http://schemas.microsoft.com/office/drawing/2014/main" id="{CDBAD52C-084D-4399-9013-263776BAE5FB}"/>
            </a:ext>
          </a:extLst>
        </xdr:cNvPr>
        <xdr:cNvSpPr txBox="1"/>
      </xdr:nvSpPr>
      <xdr:spPr>
        <a:xfrm>
          <a:off x="16357600" y="642112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54610</xdr:rowOff>
    </xdr:from>
    <xdr:to>
      <xdr:col>85</xdr:col>
      <xdr:colOff>177800</xdr:colOff>
      <xdr:row>38</xdr:row>
      <xdr:rowOff>156210</xdr:rowOff>
    </xdr:to>
    <xdr:sp macro="" textlink="">
      <xdr:nvSpPr>
        <xdr:cNvPr id="388" name="フローチャート: 判断 387">
          <a:extLst>
            <a:ext uri="{FF2B5EF4-FFF2-40B4-BE49-F238E27FC236}">
              <a16:creationId xmlns:a16="http://schemas.microsoft.com/office/drawing/2014/main" id="{B2A53F47-3F98-41D1-982C-ED3138F3D558}"/>
            </a:ext>
          </a:extLst>
        </xdr:cNvPr>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389" name="フローチャート: 判断 388">
          <a:extLst>
            <a:ext uri="{FF2B5EF4-FFF2-40B4-BE49-F238E27FC236}">
              <a16:creationId xmlns:a16="http://schemas.microsoft.com/office/drawing/2014/main" id="{E9E03DE2-88D0-4ED6-A6D4-274215533800}"/>
            </a:ext>
          </a:extLst>
        </xdr:cNvPr>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67945</xdr:rowOff>
    </xdr:from>
    <xdr:to>
      <xdr:col>76</xdr:col>
      <xdr:colOff>165100</xdr:colOff>
      <xdr:row>38</xdr:row>
      <xdr:rowOff>169545</xdr:rowOff>
    </xdr:to>
    <xdr:sp macro="" textlink="">
      <xdr:nvSpPr>
        <xdr:cNvPr id="390" name="フローチャート: 判断 389">
          <a:extLst>
            <a:ext uri="{FF2B5EF4-FFF2-40B4-BE49-F238E27FC236}">
              <a16:creationId xmlns:a16="http://schemas.microsoft.com/office/drawing/2014/main" id="{EF2616FB-E68F-4AC7-AB9C-C36C8A13545E}"/>
            </a:ext>
          </a:extLst>
        </xdr:cNvPr>
        <xdr:cNvSpPr/>
      </xdr:nvSpPr>
      <xdr:spPr>
        <a:xfrm>
          <a:off x="14541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1" name="フローチャート: 判断 390">
          <a:extLst>
            <a:ext uri="{FF2B5EF4-FFF2-40B4-BE49-F238E27FC236}">
              <a16:creationId xmlns:a16="http://schemas.microsoft.com/office/drawing/2014/main" id="{C2EF9668-8DC3-43E6-9EFF-8637116D5F6A}"/>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392" name="フローチャート: 判断 391">
          <a:extLst>
            <a:ext uri="{FF2B5EF4-FFF2-40B4-BE49-F238E27FC236}">
              <a16:creationId xmlns:a16="http://schemas.microsoft.com/office/drawing/2014/main" id="{2ABA9B81-769E-427B-B61E-8DFE9C65FB64}"/>
            </a:ext>
          </a:extLst>
        </xdr:cNvPr>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3" name="テキスト ボックス 392">
          <a:extLst>
            <a:ext uri="{FF2B5EF4-FFF2-40B4-BE49-F238E27FC236}">
              <a16:creationId xmlns:a16="http://schemas.microsoft.com/office/drawing/2014/main" id="{7894F0A2-839F-4441-B88C-79A0CB0E9246}"/>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4" name="テキスト ボックス 393">
          <a:extLst>
            <a:ext uri="{FF2B5EF4-FFF2-40B4-BE49-F238E27FC236}">
              <a16:creationId xmlns:a16="http://schemas.microsoft.com/office/drawing/2014/main" id="{7E19EF2E-6FF1-496D-9B6E-1A84481F0FC8}"/>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95" name="テキスト ボックス 394">
          <a:extLst>
            <a:ext uri="{FF2B5EF4-FFF2-40B4-BE49-F238E27FC236}">
              <a16:creationId xmlns:a16="http://schemas.microsoft.com/office/drawing/2014/main" id="{9EC02021-DECA-47CF-8E9A-EF4FEA63AF71}"/>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96" name="テキスト ボックス 395">
          <a:extLst>
            <a:ext uri="{FF2B5EF4-FFF2-40B4-BE49-F238E27FC236}">
              <a16:creationId xmlns:a16="http://schemas.microsoft.com/office/drawing/2014/main" id="{525C073F-28E4-4AA1-9EC2-79E6FD0E012D}"/>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97" name="テキスト ボックス 396">
          <a:extLst>
            <a:ext uri="{FF2B5EF4-FFF2-40B4-BE49-F238E27FC236}">
              <a16:creationId xmlns:a16="http://schemas.microsoft.com/office/drawing/2014/main" id="{A570A16A-6F10-4238-84F0-2D5D1D39BCD3}"/>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67945</xdr:rowOff>
    </xdr:from>
    <xdr:to>
      <xdr:col>85</xdr:col>
      <xdr:colOff>177800</xdr:colOff>
      <xdr:row>38</xdr:row>
      <xdr:rowOff>169545</xdr:rowOff>
    </xdr:to>
    <xdr:sp macro="" textlink="">
      <xdr:nvSpPr>
        <xdr:cNvPr id="398" name="楕円 397">
          <a:extLst>
            <a:ext uri="{FF2B5EF4-FFF2-40B4-BE49-F238E27FC236}">
              <a16:creationId xmlns:a16="http://schemas.microsoft.com/office/drawing/2014/main" id="{FDBA5947-6CFA-4887-A7A9-8564A5A1A759}"/>
            </a:ext>
          </a:extLst>
        </xdr:cNvPr>
        <xdr:cNvSpPr/>
      </xdr:nvSpPr>
      <xdr:spPr>
        <a:xfrm>
          <a:off x="16268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46355</xdr:rowOff>
    </xdr:from>
    <xdr:ext cx="405130" cy="259080"/>
    <xdr:sp macro="" textlink="">
      <xdr:nvSpPr>
        <xdr:cNvPr id="399" name="【一般廃棄物処理施設】&#10;有形固定資産減価償却率該当値テキスト">
          <a:extLst>
            <a:ext uri="{FF2B5EF4-FFF2-40B4-BE49-F238E27FC236}">
              <a16:creationId xmlns:a16="http://schemas.microsoft.com/office/drawing/2014/main" id="{3A134F6C-6235-4E8C-BF46-E319BE111BA8}"/>
            </a:ext>
          </a:extLst>
        </xdr:cNvPr>
        <xdr:cNvSpPr txBox="1"/>
      </xdr:nvSpPr>
      <xdr:spPr>
        <a:xfrm>
          <a:off x="16357600" y="6561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17780</xdr:rowOff>
    </xdr:from>
    <xdr:to>
      <xdr:col>81</xdr:col>
      <xdr:colOff>101600</xdr:colOff>
      <xdr:row>38</xdr:row>
      <xdr:rowOff>118745</xdr:rowOff>
    </xdr:to>
    <xdr:sp macro="" textlink="">
      <xdr:nvSpPr>
        <xdr:cNvPr id="400" name="楕円 399">
          <a:extLst>
            <a:ext uri="{FF2B5EF4-FFF2-40B4-BE49-F238E27FC236}">
              <a16:creationId xmlns:a16="http://schemas.microsoft.com/office/drawing/2014/main" id="{3BA01822-7DE5-42C4-8B1F-6F44DB6BBC9B}"/>
            </a:ext>
          </a:extLst>
        </xdr:cNvPr>
        <xdr:cNvSpPr/>
      </xdr:nvSpPr>
      <xdr:spPr>
        <a:xfrm>
          <a:off x="15430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67945</xdr:rowOff>
    </xdr:from>
    <xdr:to>
      <xdr:col>85</xdr:col>
      <xdr:colOff>127000</xdr:colOff>
      <xdr:row>38</xdr:row>
      <xdr:rowOff>118745</xdr:rowOff>
    </xdr:to>
    <xdr:cxnSp macro="">
      <xdr:nvCxnSpPr>
        <xdr:cNvPr id="401" name="直線コネクタ 400">
          <a:extLst>
            <a:ext uri="{FF2B5EF4-FFF2-40B4-BE49-F238E27FC236}">
              <a16:creationId xmlns:a16="http://schemas.microsoft.com/office/drawing/2014/main" id="{CCC0D8DD-F3A1-440A-B677-DD1D393938D2}"/>
            </a:ext>
          </a:extLst>
        </xdr:cNvPr>
        <xdr:cNvCxnSpPr/>
      </xdr:nvCxnSpPr>
      <xdr:spPr>
        <a:xfrm>
          <a:off x="15481300" y="658304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02" name="楕円 401">
          <a:extLst>
            <a:ext uri="{FF2B5EF4-FFF2-40B4-BE49-F238E27FC236}">
              <a16:creationId xmlns:a16="http://schemas.microsoft.com/office/drawing/2014/main" id="{FD2B362B-EF7A-4AB4-BA35-1498C41EE33B}"/>
            </a:ext>
          </a:extLst>
        </xdr:cNvPr>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67945</xdr:rowOff>
    </xdr:to>
    <xdr:cxnSp macro="">
      <xdr:nvCxnSpPr>
        <xdr:cNvPr id="403" name="直線コネクタ 402">
          <a:extLst>
            <a:ext uri="{FF2B5EF4-FFF2-40B4-BE49-F238E27FC236}">
              <a16:creationId xmlns:a16="http://schemas.microsoft.com/office/drawing/2014/main" id="{122F9C49-8597-437D-89B8-8E10C1D2BD6B}"/>
            </a:ext>
          </a:extLst>
        </xdr:cNvPr>
        <xdr:cNvCxnSpPr/>
      </xdr:nvCxnSpPr>
      <xdr:spPr>
        <a:xfrm>
          <a:off x="14592300" y="65341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90805</xdr:rowOff>
    </xdr:from>
    <xdr:to>
      <xdr:col>72</xdr:col>
      <xdr:colOff>38100</xdr:colOff>
      <xdr:row>38</xdr:row>
      <xdr:rowOff>20955</xdr:rowOff>
    </xdr:to>
    <xdr:sp macro="" textlink="">
      <xdr:nvSpPr>
        <xdr:cNvPr id="404" name="楕円 403">
          <a:extLst>
            <a:ext uri="{FF2B5EF4-FFF2-40B4-BE49-F238E27FC236}">
              <a16:creationId xmlns:a16="http://schemas.microsoft.com/office/drawing/2014/main" id="{699EF702-9B21-4435-A6B5-B02E0CB4D6AE}"/>
            </a:ext>
          </a:extLst>
        </xdr:cNvPr>
        <xdr:cNvSpPr/>
      </xdr:nvSpPr>
      <xdr:spPr>
        <a:xfrm>
          <a:off x="13652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141605</xdr:rowOff>
    </xdr:from>
    <xdr:to>
      <xdr:col>76</xdr:col>
      <xdr:colOff>114300</xdr:colOff>
      <xdr:row>38</xdr:row>
      <xdr:rowOff>19050</xdr:rowOff>
    </xdr:to>
    <xdr:cxnSp macro="">
      <xdr:nvCxnSpPr>
        <xdr:cNvPr id="405" name="直線コネクタ 404">
          <a:extLst>
            <a:ext uri="{FF2B5EF4-FFF2-40B4-BE49-F238E27FC236}">
              <a16:creationId xmlns:a16="http://schemas.microsoft.com/office/drawing/2014/main" id="{0EE30FD8-79D9-40DD-8468-59A65FE6152F}"/>
            </a:ext>
          </a:extLst>
        </xdr:cNvPr>
        <xdr:cNvCxnSpPr/>
      </xdr:nvCxnSpPr>
      <xdr:spPr>
        <a:xfrm>
          <a:off x="13703300" y="648525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132080</xdr:rowOff>
    </xdr:from>
    <xdr:ext cx="405130" cy="254635"/>
    <xdr:sp macro="" textlink="">
      <xdr:nvSpPr>
        <xdr:cNvPr id="406" name="n_1aveValue【一般廃棄物処理施設】&#10;有形固定資産減価償却率">
          <a:extLst>
            <a:ext uri="{FF2B5EF4-FFF2-40B4-BE49-F238E27FC236}">
              <a16:creationId xmlns:a16="http://schemas.microsoft.com/office/drawing/2014/main" id="{46413F1A-85E7-4297-A388-5118D4F7E508}"/>
            </a:ext>
          </a:extLst>
        </xdr:cNvPr>
        <xdr:cNvSpPr txBox="1"/>
      </xdr:nvSpPr>
      <xdr:spPr>
        <a:xfrm>
          <a:off x="15266035" y="66471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160655</xdr:rowOff>
    </xdr:from>
    <xdr:ext cx="400685" cy="259080"/>
    <xdr:sp macro="" textlink="">
      <xdr:nvSpPr>
        <xdr:cNvPr id="407" name="n_2aveValue【一般廃棄物処理施設】&#10;有形固定資産減価償却率">
          <a:extLst>
            <a:ext uri="{FF2B5EF4-FFF2-40B4-BE49-F238E27FC236}">
              <a16:creationId xmlns:a16="http://schemas.microsoft.com/office/drawing/2014/main" id="{16D779FB-A3AF-4D21-A953-4826F52060C2}"/>
            </a:ext>
          </a:extLst>
        </xdr:cNvPr>
        <xdr:cNvSpPr txBox="1"/>
      </xdr:nvSpPr>
      <xdr:spPr>
        <a:xfrm>
          <a:off x="14389735" y="66757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166370</xdr:rowOff>
    </xdr:from>
    <xdr:ext cx="400685" cy="254635"/>
    <xdr:sp macro="" textlink="">
      <xdr:nvSpPr>
        <xdr:cNvPr id="408" name="n_3aveValue【一般廃棄物処理施設】&#10;有形固定資産減価償却率">
          <a:extLst>
            <a:ext uri="{FF2B5EF4-FFF2-40B4-BE49-F238E27FC236}">
              <a16:creationId xmlns:a16="http://schemas.microsoft.com/office/drawing/2014/main" id="{D77F83BD-114F-4DA0-923D-C8A9B6794C3F}"/>
            </a:ext>
          </a:extLst>
        </xdr:cNvPr>
        <xdr:cNvSpPr txBox="1"/>
      </xdr:nvSpPr>
      <xdr:spPr>
        <a:xfrm>
          <a:off x="13500735" y="66814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122555</xdr:rowOff>
    </xdr:from>
    <xdr:ext cx="400685" cy="254635"/>
    <xdr:sp macro="" textlink="">
      <xdr:nvSpPr>
        <xdr:cNvPr id="409" name="n_4aveValue【一般廃棄物処理施設】&#10;有形固定資産減価償却率">
          <a:extLst>
            <a:ext uri="{FF2B5EF4-FFF2-40B4-BE49-F238E27FC236}">
              <a16:creationId xmlns:a16="http://schemas.microsoft.com/office/drawing/2014/main" id="{5A048D5E-7BAF-4314-AAFA-3BEDE9A2D00D}"/>
            </a:ext>
          </a:extLst>
        </xdr:cNvPr>
        <xdr:cNvSpPr txBox="1"/>
      </xdr:nvSpPr>
      <xdr:spPr>
        <a:xfrm>
          <a:off x="12611735" y="62947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135255</xdr:rowOff>
    </xdr:from>
    <xdr:ext cx="405130" cy="254635"/>
    <xdr:sp macro="" textlink="">
      <xdr:nvSpPr>
        <xdr:cNvPr id="410" name="n_1mainValue【一般廃棄物処理施設】&#10;有形固定資産減価償却率">
          <a:extLst>
            <a:ext uri="{FF2B5EF4-FFF2-40B4-BE49-F238E27FC236}">
              <a16:creationId xmlns:a16="http://schemas.microsoft.com/office/drawing/2014/main" id="{FE37E63A-9117-4A07-B611-F7C490CDBA10}"/>
            </a:ext>
          </a:extLst>
        </xdr:cNvPr>
        <xdr:cNvSpPr txBox="1"/>
      </xdr:nvSpPr>
      <xdr:spPr>
        <a:xfrm>
          <a:off x="15266035" y="63074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36</xdr:row>
      <xdr:rowOff>86360</xdr:rowOff>
    </xdr:from>
    <xdr:ext cx="400685" cy="254635"/>
    <xdr:sp macro="" textlink="">
      <xdr:nvSpPr>
        <xdr:cNvPr id="411" name="n_2mainValue【一般廃棄物処理施設】&#10;有形固定資産減価償却率">
          <a:extLst>
            <a:ext uri="{FF2B5EF4-FFF2-40B4-BE49-F238E27FC236}">
              <a16:creationId xmlns:a16="http://schemas.microsoft.com/office/drawing/2014/main" id="{97EA5898-80AA-4735-9DBE-6CA9B23C3A65}"/>
            </a:ext>
          </a:extLst>
        </xdr:cNvPr>
        <xdr:cNvSpPr txBox="1"/>
      </xdr:nvSpPr>
      <xdr:spPr>
        <a:xfrm>
          <a:off x="14389735" y="62585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37465</xdr:rowOff>
    </xdr:from>
    <xdr:ext cx="400685" cy="259080"/>
    <xdr:sp macro="" textlink="">
      <xdr:nvSpPr>
        <xdr:cNvPr id="412" name="n_3mainValue【一般廃棄物処理施設】&#10;有形固定資産減価償却率">
          <a:extLst>
            <a:ext uri="{FF2B5EF4-FFF2-40B4-BE49-F238E27FC236}">
              <a16:creationId xmlns:a16="http://schemas.microsoft.com/office/drawing/2014/main" id="{D1368527-F5A4-46ED-9228-810EC7D7DCC4}"/>
            </a:ext>
          </a:extLst>
        </xdr:cNvPr>
        <xdr:cNvSpPr txBox="1"/>
      </xdr:nvSpPr>
      <xdr:spPr>
        <a:xfrm>
          <a:off x="13500735" y="62096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3F550591-34DE-4F14-990D-13AA66FC98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137FC21C-B478-42BC-8CF2-DCA7DFF11981}"/>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3F59CA52-6087-4A8B-9EBC-5225B020C10D}"/>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B58CBD11-D5CC-4232-B1FD-DA998D16691B}"/>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540BE0B7-5151-4431-8BC3-A5DF936D420B}"/>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407D8548-FCC9-461D-AFCA-3A276B11A992}"/>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BD5AA9EB-3349-4465-8A41-D3948ECB9265}"/>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62713420-DB11-4E72-8520-C35B1AB54246}"/>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421" name="テキスト ボックス 420">
          <a:extLst>
            <a:ext uri="{FF2B5EF4-FFF2-40B4-BE49-F238E27FC236}">
              <a16:creationId xmlns:a16="http://schemas.microsoft.com/office/drawing/2014/main" id="{3A4DF2A4-3C4C-4A17-BDC1-338F1EFE5347}"/>
            </a:ext>
          </a:extLst>
        </xdr:cNvPr>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65D19E65-E950-463A-959F-16B017B15392}"/>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3" name="直線コネクタ 422">
          <a:extLst>
            <a:ext uri="{FF2B5EF4-FFF2-40B4-BE49-F238E27FC236}">
              <a16:creationId xmlns:a16="http://schemas.microsoft.com/office/drawing/2014/main" id="{2377E06F-F8D8-4C8F-BB70-45D5CCB06A3B}"/>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4475" cy="259080"/>
    <xdr:sp macro="" textlink="">
      <xdr:nvSpPr>
        <xdr:cNvPr id="424" name="テキスト ボックス 423">
          <a:extLst>
            <a:ext uri="{FF2B5EF4-FFF2-40B4-BE49-F238E27FC236}">
              <a16:creationId xmlns:a16="http://schemas.microsoft.com/office/drawing/2014/main" id="{2DB46F6F-F048-49C6-9F31-C5909F21CA10}"/>
            </a:ext>
          </a:extLst>
        </xdr:cNvPr>
        <xdr:cNvSpPr txBox="1"/>
      </xdr:nvSpPr>
      <xdr:spPr>
        <a:xfrm>
          <a:off x="18039080" y="709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5" name="直線コネクタ 424">
          <a:extLst>
            <a:ext uri="{FF2B5EF4-FFF2-40B4-BE49-F238E27FC236}">
              <a16:creationId xmlns:a16="http://schemas.microsoft.com/office/drawing/2014/main" id="{10B9E779-687B-4A8B-AAD7-58ACE781BCE9}"/>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4635"/>
    <xdr:sp macro="" textlink="">
      <xdr:nvSpPr>
        <xdr:cNvPr id="426" name="テキスト ボックス 425">
          <a:extLst>
            <a:ext uri="{FF2B5EF4-FFF2-40B4-BE49-F238E27FC236}">
              <a16:creationId xmlns:a16="http://schemas.microsoft.com/office/drawing/2014/main" id="{8D8474B8-3185-41D0-AA2C-6EE81B7C82BF}"/>
            </a:ext>
          </a:extLst>
        </xdr:cNvPr>
        <xdr:cNvSpPr txBox="1"/>
      </xdr:nvSpPr>
      <xdr:spPr>
        <a:xfrm>
          <a:off x="17756505" y="671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7" name="直線コネクタ 426">
          <a:extLst>
            <a:ext uri="{FF2B5EF4-FFF2-40B4-BE49-F238E27FC236}">
              <a16:creationId xmlns:a16="http://schemas.microsoft.com/office/drawing/2014/main" id="{05C1DDE4-AA6D-4757-8C70-08B38F985508}"/>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1185" cy="259080"/>
    <xdr:sp macro="" textlink="">
      <xdr:nvSpPr>
        <xdr:cNvPr id="428" name="テキスト ボックス 427">
          <a:extLst>
            <a:ext uri="{FF2B5EF4-FFF2-40B4-BE49-F238E27FC236}">
              <a16:creationId xmlns:a16="http://schemas.microsoft.com/office/drawing/2014/main" id="{0FB53603-D601-4F35-99D1-87DDDB715798}"/>
            </a:ext>
          </a:extLst>
        </xdr:cNvPr>
        <xdr:cNvSpPr txBox="1"/>
      </xdr:nvSpPr>
      <xdr:spPr>
        <a:xfrm>
          <a:off x="17692370" y="633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9" name="直線コネクタ 428">
          <a:extLst>
            <a:ext uri="{FF2B5EF4-FFF2-40B4-BE49-F238E27FC236}">
              <a16:creationId xmlns:a16="http://schemas.microsoft.com/office/drawing/2014/main" id="{649FA729-46F3-42EF-8A0A-AE18EDFFE9C5}"/>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1185" cy="259080"/>
    <xdr:sp macro="" textlink="">
      <xdr:nvSpPr>
        <xdr:cNvPr id="430" name="テキスト ボックス 429">
          <a:extLst>
            <a:ext uri="{FF2B5EF4-FFF2-40B4-BE49-F238E27FC236}">
              <a16:creationId xmlns:a16="http://schemas.microsoft.com/office/drawing/2014/main" id="{BE764DAD-7460-4F56-ABAC-AD961FA71912}"/>
            </a:ext>
          </a:extLst>
        </xdr:cNvPr>
        <xdr:cNvSpPr txBox="1"/>
      </xdr:nvSpPr>
      <xdr:spPr>
        <a:xfrm>
          <a:off x="17692370" y="595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1" name="直線コネクタ 430">
          <a:extLst>
            <a:ext uri="{FF2B5EF4-FFF2-40B4-BE49-F238E27FC236}">
              <a16:creationId xmlns:a16="http://schemas.microsoft.com/office/drawing/2014/main" id="{4A2301DD-64BC-4F9A-A552-FA6CDE4D67D1}"/>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1185" cy="254635"/>
    <xdr:sp macro="" textlink="">
      <xdr:nvSpPr>
        <xdr:cNvPr id="432" name="テキスト ボックス 431">
          <a:extLst>
            <a:ext uri="{FF2B5EF4-FFF2-40B4-BE49-F238E27FC236}">
              <a16:creationId xmlns:a16="http://schemas.microsoft.com/office/drawing/2014/main" id="{8CEC87AE-616A-455D-BFAF-EA71E82654E3}"/>
            </a:ext>
          </a:extLst>
        </xdr:cNvPr>
        <xdr:cNvSpPr txBox="1"/>
      </xdr:nvSpPr>
      <xdr:spPr>
        <a:xfrm>
          <a:off x="17692370" y="557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id="{002B8BC3-A0B6-4156-B8F2-5DDFE6340645}"/>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1185" cy="259080"/>
    <xdr:sp macro="" textlink="">
      <xdr:nvSpPr>
        <xdr:cNvPr id="434" name="テキスト ボックス 433">
          <a:extLst>
            <a:ext uri="{FF2B5EF4-FFF2-40B4-BE49-F238E27FC236}">
              <a16:creationId xmlns:a16="http://schemas.microsoft.com/office/drawing/2014/main" id="{21A30A1B-FCE9-4973-9B39-D5EDFE7C79FE}"/>
            </a:ext>
          </a:extLst>
        </xdr:cNvPr>
        <xdr:cNvSpPr txBox="1"/>
      </xdr:nvSpPr>
      <xdr:spPr>
        <a:xfrm>
          <a:off x="17692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一般廃棄物処理施設】&#10;一人当たり有形固定資産（償却資産）額グラフ枠">
          <a:extLst>
            <a:ext uri="{FF2B5EF4-FFF2-40B4-BE49-F238E27FC236}">
              <a16:creationId xmlns:a16="http://schemas.microsoft.com/office/drawing/2014/main" id="{B31DEAA0-F534-4858-A92E-EA9FFA99225E}"/>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113665</xdr:rowOff>
    </xdr:from>
    <xdr:to>
      <xdr:col>116</xdr:col>
      <xdr:colOff>62865</xdr:colOff>
      <xdr:row>42</xdr:row>
      <xdr:rowOff>37465</xdr:rowOff>
    </xdr:to>
    <xdr:cxnSp macro="">
      <xdr:nvCxnSpPr>
        <xdr:cNvPr id="436" name="直線コネクタ 435">
          <a:extLst>
            <a:ext uri="{FF2B5EF4-FFF2-40B4-BE49-F238E27FC236}">
              <a16:creationId xmlns:a16="http://schemas.microsoft.com/office/drawing/2014/main" id="{1857D763-4E5E-43D2-A99F-18B81F9520E1}"/>
            </a:ext>
          </a:extLst>
        </xdr:cNvPr>
        <xdr:cNvCxnSpPr/>
      </xdr:nvCxnSpPr>
      <xdr:spPr>
        <a:xfrm flipV="1">
          <a:off x="22160865" y="577151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41275</xdr:rowOff>
    </xdr:from>
    <xdr:ext cx="313690" cy="254635"/>
    <xdr:sp macro="" textlink="">
      <xdr:nvSpPr>
        <xdr:cNvPr id="437" name="【一般廃棄物処理施設】&#10;一人当たり有形固定資産（償却資産）額最小値テキスト">
          <a:extLst>
            <a:ext uri="{FF2B5EF4-FFF2-40B4-BE49-F238E27FC236}">
              <a16:creationId xmlns:a16="http://schemas.microsoft.com/office/drawing/2014/main" id="{A3B3C272-5F08-4025-B2B3-A6712D21902D}"/>
            </a:ext>
          </a:extLst>
        </xdr:cNvPr>
        <xdr:cNvSpPr txBox="1"/>
      </xdr:nvSpPr>
      <xdr:spPr>
        <a:xfrm>
          <a:off x="22199600" y="724217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37465</xdr:rowOff>
    </xdr:from>
    <xdr:to>
      <xdr:col>116</xdr:col>
      <xdr:colOff>152400</xdr:colOff>
      <xdr:row>42</xdr:row>
      <xdr:rowOff>37465</xdr:rowOff>
    </xdr:to>
    <xdr:cxnSp macro="">
      <xdr:nvCxnSpPr>
        <xdr:cNvPr id="438" name="直線コネクタ 437">
          <a:extLst>
            <a:ext uri="{FF2B5EF4-FFF2-40B4-BE49-F238E27FC236}">
              <a16:creationId xmlns:a16="http://schemas.microsoft.com/office/drawing/2014/main" id="{F9D1A198-6B00-4C81-83E5-AC439BFF5AD4}"/>
            </a:ext>
          </a:extLst>
        </xdr:cNvPr>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60325</xdr:rowOff>
    </xdr:from>
    <xdr:ext cx="598805" cy="259080"/>
    <xdr:sp macro="" textlink="">
      <xdr:nvSpPr>
        <xdr:cNvPr id="439" name="【一般廃棄物処理施設】&#10;一人当たり有形固定資産（償却資産）額最大値テキスト">
          <a:extLst>
            <a:ext uri="{FF2B5EF4-FFF2-40B4-BE49-F238E27FC236}">
              <a16:creationId xmlns:a16="http://schemas.microsoft.com/office/drawing/2014/main" id="{3544EC12-0F7D-4484-B583-649E189A5F26}"/>
            </a:ext>
          </a:extLst>
        </xdr:cNvPr>
        <xdr:cNvSpPr txBox="1"/>
      </xdr:nvSpPr>
      <xdr:spPr>
        <a:xfrm>
          <a:off x="22199600" y="5546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192,558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113665</xdr:rowOff>
    </xdr:from>
    <xdr:to>
      <xdr:col>116</xdr:col>
      <xdr:colOff>152400</xdr:colOff>
      <xdr:row>33</xdr:row>
      <xdr:rowOff>113665</xdr:rowOff>
    </xdr:to>
    <xdr:cxnSp macro="">
      <xdr:nvCxnSpPr>
        <xdr:cNvPr id="440" name="直線コネクタ 439">
          <a:extLst>
            <a:ext uri="{FF2B5EF4-FFF2-40B4-BE49-F238E27FC236}">
              <a16:creationId xmlns:a16="http://schemas.microsoft.com/office/drawing/2014/main" id="{7C63F4BD-FDE2-4178-8C61-DCD5B2619931}"/>
            </a:ext>
          </a:extLst>
        </xdr:cNvPr>
        <xdr:cNvCxnSpPr/>
      </xdr:nvCxnSpPr>
      <xdr:spPr>
        <a:xfrm>
          <a:off x="22072600" y="577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150495</xdr:rowOff>
    </xdr:from>
    <xdr:ext cx="534670" cy="259080"/>
    <xdr:sp macro="" textlink="">
      <xdr:nvSpPr>
        <xdr:cNvPr id="441" name="【一般廃棄物処理施設】&#10;一人当たり有形固定資産（償却資産）額平均値テキスト">
          <a:extLst>
            <a:ext uri="{FF2B5EF4-FFF2-40B4-BE49-F238E27FC236}">
              <a16:creationId xmlns:a16="http://schemas.microsoft.com/office/drawing/2014/main" id="{03FAC6DF-E2CA-468E-B8BF-5AA9A17B1C87}"/>
            </a:ext>
          </a:extLst>
        </xdr:cNvPr>
        <xdr:cNvSpPr txBox="1"/>
      </xdr:nvSpPr>
      <xdr:spPr>
        <a:xfrm>
          <a:off x="22199600" y="6494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127635</xdr:rowOff>
    </xdr:from>
    <xdr:to>
      <xdr:col>116</xdr:col>
      <xdr:colOff>114300</xdr:colOff>
      <xdr:row>39</xdr:row>
      <xdr:rowOff>57785</xdr:rowOff>
    </xdr:to>
    <xdr:sp macro="" textlink="">
      <xdr:nvSpPr>
        <xdr:cNvPr id="442" name="フローチャート: 判断 441">
          <a:extLst>
            <a:ext uri="{FF2B5EF4-FFF2-40B4-BE49-F238E27FC236}">
              <a16:creationId xmlns:a16="http://schemas.microsoft.com/office/drawing/2014/main" id="{C03E98D4-3253-490B-AAFD-160A059F33E8}"/>
            </a:ext>
          </a:extLst>
        </xdr:cNvPr>
        <xdr:cNvSpPr/>
      </xdr:nvSpPr>
      <xdr:spPr>
        <a:xfrm>
          <a:off x="221107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443" name="フローチャート: 判断 442">
          <a:extLst>
            <a:ext uri="{FF2B5EF4-FFF2-40B4-BE49-F238E27FC236}">
              <a16:creationId xmlns:a16="http://schemas.microsoft.com/office/drawing/2014/main" id="{F03CDCB6-4598-4D8A-A9A3-C42AF4FACF57}"/>
            </a:ext>
          </a:extLst>
        </xdr:cNvPr>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163195</xdr:rowOff>
    </xdr:from>
    <xdr:to>
      <xdr:col>107</xdr:col>
      <xdr:colOff>101600</xdr:colOff>
      <xdr:row>39</xdr:row>
      <xdr:rowOff>93345</xdr:rowOff>
    </xdr:to>
    <xdr:sp macro="" textlink="">
      <xdr:nvSpPr>
        <xdr:cNvPr id="444" name="フローチャート: 判断 443">
          <a:extLst>
            <a:ext uri="{FF2B5EF4-FFF2-40B4-BE49-F238E27FC236}">
              <a16:creationId xmlns:a16="http://schemas.microsoft.com/office/drawing/2014/main" id="{E95E2D5A-B67E-4CD7-917D-40D7AB1A9D84}"/>
            </a:ext>
          </a:extLst>
        </xdr:cNvPr>
        <xdr:cNvSpPr/>
      </xdr:nvSpPr>
      <xdr:spPr>
        <a:xfrm>
          <a:off x="20383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171450</xdr:rowOff>
    </xdr:from>
    <xdr:to>
      <xdr:col>102</xdr:col>
      <xdr:colOff>165100</xdr:colOff>
      <xdr:row>39</xdr:row>
      <xdr:rowOff>101600</xdr:rowOff>
    </xdr:to>
    <xdr:sp macro="" textlink="">
      <xdr:nvSpPr>
        <xdr:cNvPr id="445" name="フローチャート: 判断 444">
          <a:extLst>
            <a:ext uri="{FF2B5EF4-FFF2-40B4-BE49-F238E27FC236}">
              <a16:creationId xmlns:a16="http://schemas.microsoft.com/office/drawing/2014/main" id="{78292479-D267-40D1-9781-DED8F5014C08}"/>
            </a:ext>
          </a:extLst>
        </xdr:cNvPr>
        <xdr:cNvSpPr/>
      </xdr:nvSpPr>
      <xdr:spPr>
        <a:xfrm>
          <a:off x="19494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26035</xdr:rowOff>
    </xdr:from>
    <xdr:to>
      <xdr:col>98</xdr:col>
      <xdr:colOff>38100</xdr:colOff>
      <xdr:row>39</xdr:row>
      <xdr:rowOff>127635</xdr:rowOff>
    </xdr:to>
    <xdr:sp macro="" textlink="">
      <xdr:nvSpPr>
        <xdr:cNvPr id="446" name="フローチャート: 判断 445">
          <a:extLst>
            <a:ext uri="{FF2B5EF4-FFF2-40B4-BE49-F238E27FC236}">
              <a16:creationId xmlns:a16="http://schemas.microsoft.com/office/drawing/2014/main" id="{9AFB59BA-DBC8-4788-A1EF-0E5EF2650F89}"/>
            </a:ext>
          </a:extLst>
        </xdr:cNvPr>
        <xdr:cNvSpPr/>
      </xdr:nvSpPr>
      <xdr:spPr>
        <a:xfrm>
          <a:off x="18605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7" name="テキスト ボックス 446">
          <a:extLst>
            <a:ext uri="{FF2B5EF4-FFF2-40B4-BE49-F238E27FC236}">
              <a16:creationId xmlns:a16="http://schemas.microsoft.com/office/drawing/2014/main" id="{B669788F-47FE-440C-8D69-D199EE5CD359}"/>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48" name="テキスト ボックス 447">
          <a:extLst>
            <a:ext uri="{FF2B5EF4-FFF2-40B4-BE49-F238E27FC236}">
              <a16:creationId xmlns:a16="http://schemas.microsoft.com/office/drawing/2014/main" id="{51B89F0F-0BC0-4D60-B602-C933A39530C7}"/>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49" name="テキスト ボックス 448">
          <a:extLst>
            <a:ext uri="{FF2B5EF4-FFF2-40B4-BE49-F238E27FC236}">
              <a16:creationId xmlns:a16="http://schemas.microsoft.com/office/drawing/2014/main" id="{D461E29C-E2EC-4CC0-903D-6BBB5BC1D054}"/>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0" name="テキスト ボックス 449">
          <a:extLst>
            <a:ext uri="{FF2B5EF4-FFF2-40B4-BE49-F238E27FC236}">
              <a16:creationId xmlns:a16="http://schemas.microsoft.com/office/drawing/2014/main" id="{048DD558-3BB7-4A40-9F11-73BBCE3B3CA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1" name="テキスト ボックス 450">
          <a:extLst>
            <a:ext uri="{FF2B5EF4-FFF2-40B4-BE49-F238E27FC236}">
              <a16:creationId xmlns:a16="http://schemas.microsoft.com/office/drawing/2014/main" id="{85FB5654-F500-42F0-9F1D-9739B1133B1C}"/>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96520</xdr:rowOff>
    </xdr:from>
    <xdr:to>
      <xdr:col>116</xdr:col>
      <xdr:colOff>114300</xdr:colOff>
      <xdr:row>40</xdr:row>
      <xdr:rowOff>26670</xdr:rowOff>
    </xdr:to>
    <xdr:sp macro="" textlink="">
      <xdr:nvSpPr>
        <xdr:cNvPr id="452" name="楕円 451">
          <a:extLst>
            <a:ext uri="{FF2B5EF4-FFF2-40B4-BE49-F238E27FC236}">
              <a16:creationId xmlns:a16="http://schemas.microsoft.com/office/drawing/2014/main" id="{BB2B81F2-3BA0-4B1F-8F3B-C96BAB71AF24}"/>
            </a:ext>
          </a:extLst>
        </xdr:cNvPr>
        <xdr:cNvSpPr/>
      </xdr:nvSpPr>
      <xdr:spPr>
        <a:xfrm>
          <a:off x="221107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74930</xdr:rowOff>
    </xdr:from>
    <xdr:ext cx="534670" cy="254635"/>
    <xdr:sp macro="" textlink="">
      <xdr:nvSpPr>
        <xdr:cNvPr id="453" name="【一般廃棄物処理施設】&#10;一人当たり有形固定資産（償却資産）額該当値テキスト">
          <a:extLst>
            <a:ext uri="{FF2B5EF4-FFF2-40B4-BE49-F238E27FC236}">
              <a16:creationId xmlns:a16="http://schemas.microsoft.com/office/drawing/2014/main" id="{3ECA504C-3707-4A3F-ABDF-48EF6BCB1C52}"/>
            </a:ext>
          </a:extLst>
        </xdr:cNvPr>
        <xdr:cNvSpPr txBox="1"/>
      </xdr:nvSpPr>
      <xdr:spPr>
        <a:xfrm>
          <a:off x="22199600" y="67614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93980</xdr:rowOff>
    </xdr:from>
    <xdr:to>
      <xdr:col>112</xdr:col>
      <xdr:colOff>38100</xdr:colOff>
      <xdr:row>40</xdr:row>
      <xdr:rowOff>24130</xdr:rowOff>
    </xdr:to>
    <xdr:sp macro="" textlink="">
      <xdr:nvSpPr>
        <xdr:cNvPr id="454" name="楕円 453">
          <a:extLst>
            <a:ext uri="{FF2B5EF4-FFF2-40B4-BE49-F238E27FC236}">
              <a16:creationId xmlns:a16="http://schemas.microsoft.com/office/drawing/2014/main" id="{B86FD718-94BD-4012-9A5E-ECF32EF56648}"/>
            </a:ext>
          </a:extLst>
        </xdr:cNvPr>
        <xdr:cNvSpPr/>
      </xdr:nvSpPr>
      <xdr:spPr>
        <a:xfrm>
          <a:off x="21272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144780</xdr:rowOff>
    </xdr:from>
    <xdr:to>
      <xdr:col>116</xdr:col>
      <xdr:colOff>63500</xdr:colOff>
      <xdr:row>39</xdr:row>
      <xdr:rowOff>147320</xdr:rowOff>
    </xdr:to>
    <xdr:cxnSp macro="">
      <xdr:nvCxnSpPr>
        <xdr:cNvPr id="455" name="直線コネクタ 454">
          <a:extLst>
            <a:ext uri="{FF2B5EF4-FFF2-40B4-BE49-F238E27FC236}">
              <a16:creationId xmlns:a16="http://schemas.microsoft.com/office/drawing/2014/main" id="{678C30EF-B1BD-4573-921B-E348BA3786DC}"/>
            </a:ext>
          </a:extLst>
        </xdr:cNvPr>
        <xdr:cNvCxnSpPr/>
      </xdr:nvCxnSpPr>
      <xdr:spPr>
        <a:xfrm>
          <a:off x="21323300" y="68313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52070</xdr:rowOff>
    </xdr:from>
    <xdr:to>
      <xdr:col>107</xdr:col>
      <xdr:colOff>101600</xdr:colOff>
      <xdr:row>39</xdr:row>
      <xdr:rowOff>153035</xdr:rowOff>
    </xdr:to>
    <xdr:sp macro="" textlink="">
      <xdr:nvSpPr>
        <xdr:cNvPr id="456" name="楕円 455">
          <a:extLst>
            <a:ext uri="{FF2B5EF4-FFF2-40B4-BE49-F238E27FC236}">
              <a16:creationId xmlns:a16="http://schemas.microsoft.com/office/drawing/2014/main" id="{9990E022-281B-4BE3-96B7-1B7745F0E606}"/>
            </a:ext>
          </a:extLst>
        </xdr:cNvPr>
        <xdr:cNvSpPr/>
      </xdr:nvSpPr>
      <xdr:spPr>
        <a:xfrm>
          <a:off x="203835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102235</xdr:rowOff>
    </xdr:from>
    <xdr:to>
      <xdr:col>111</xdr:col>
      <xdr:colOff>177800</xdr:colOff>
      <xdr:row>39</xdr:row>
      <xdr:rowOff>144780</xdr:rowOff>
    </xdr:to>
    <xdr:cxnSp macro="">
      <xdr:nvCxnSpPr>
        <xdr:cNvPr id="457" name="直線コネクタ 456">
          <a:extLst>
            <a:ext uri="{FF2B5EF4-FFF2-40B4-BE49-F238E27FC236}">
              <a16:creationId xmlns:a16="http://schemas.microsoft.com/office/drawing/2014/main" id="{BCB0B3B6-C903-40F9-9FB2-1E2E199B9C4B}"/>
            </a:ext>
          </a:extLst>
        </xdr:cNvPr>
        <xdr:cNvCxnSpPr/>
      </xdr:nvCxnSpPr>
      <xdr:spPr>
        <a:xfrm>
          <a:off x="20434300" y="67887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63500</xdr:rowOff>
    </xdr:from>
    <xdr:to>
      <xdr:col>102</xdr:col>
      <xdr:colOff>165100</xdr:colOff>
      <xdr:row>39</xdr:row>
      <xdr:rowOff>165100</xdr:rowOff>
    </xdr:to>
    <xdr:sp macro="" textlink="">
      <xdr:nvSpPr>
        <xdr:cNvPr id="458" name="楕円 457">
          <a:extLst>
            <a:ext uri="{FF2B5EF4-FFF2-40B4-BE49-F238E27FC236}">
              <a16:creationId xmlns:a16="http://schemas.microsoft.com/office/drawing/2014/main" id="{408BE60C-FE57-462A-8FBD-38DBB5D09030}"/>
            </a:ext>
          </a:extLst>
        </xdr:cNvPr>
        <xdr:cNvSpPr/>
      </xdr:nvSpPr>
      <xdr:spPr>
        <a:xfrm>
          <a:off x="19494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102235</xdr:rowOff>
    </xdr:from>
    <xdr:to>
      <xdr:col>107</xdr:col>
      <xdr:colOff>50800</xdr:colOff>
      <xdr:row>39</xdr:row>
      <xdr:rowOff>114300</xdr:rowOff>
    </xdr:to>
    <xdr:cxnSp macro="">
      <xdr:nvCxnSpPr>
        <xdr:cNvPr id="459" name="直線コネクタ 458">
          <a:extLst>
            <a:ext uri="{FF2B5EF4-FFF2-40B4-BE49-F238E27FC236}">
              <a16:creationId xmlns:a16="http://schemas.microsoft.com/office/drawing/2014/main" id="{B1827E39-0BB4-40F1-81DF-347F4713937E}"/>
            </a:ext>
          </a:extLst>
        </xdr:cNvPr>
        <xdr:cNvCxnSpPr/>
      </xdr:nvCxnSpPr>
      <xdr:spPr>
        <a:xfrm flipV="1">
          <a:off x="19545300" y="67887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95250</xdr:rowOff>
    </xdr:from>
    <xdr:ext cx="534670" cy="259080"/>
    <xdr:sp macro="" textlink="">
      <xdr:nvSpPr>
        <xdr:cNvPr id="460" name="n_1aveValue【一般廃棄物処理施設】&#10;一人当たり有形固定資産（償却資産）額">
          <a:extLst>
            <a:ext uri="{FF2B5EF4-FFF2-40B4-BE49-F238E27FC236}">
              <a16:creationId xmlns:a16="http://schemas.microsoft.com/office/drawing/2014/main" id="{7B11A06B-FE61-4F62-AFD9-024C7E67B7E9}"/>
            </a:ext>
          </a:extLst>
        </xdr:cNvPr>
        <xdr:cNvSpPr txBox="1"/>
      </xdr:nvSpPr>
      <xdr:spPr>
        <a:xfrm>
          <a:off x="21043265" y="643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68,830</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109855</xdr:rowOff>
    </xdr:from>
    <xdr:ext cx="530225" cy="254635"/>
    <xdr:sp macro="" textlink="">
      <xdr:nvSpPr>
        <xdr:cNvPr id="461" name="n_2aveValue【一般廃棄物処理施設】&#10;一人当たり有形固定資産（償却資産）額">
          <a:extLst>
            <a:ext uri="{FF2B5EF4-FFF2-40B4-BE49-F238E27FC236}">
              <a16:creationId xmlns:a16="http://schemas.microsoft.com/office/drawing/2014/main" id="{76F24848-DBCE-44BD-9FF8-B0A631BBB5A9}"/>
            </a:ext>
          </a:extLst>
        </xdr:cNvPr>
        <xdr:cNvSpPr txBox="1"/>
      </xdr:nvSpPr>
      <xdr:spPr>
        <a:xfrm>
          <a:off x="20166965" y="64535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118110</xdr:rowOff>
    </xdr:from>
    <xdr:ext cx="530225" cy="259080"/>
    <xdr:sp macro="" textlink="">
      <xdr:nvSpPr>
        <xdr:cNvPr id="462" name="n_3aveValue【一般廃棄物処理施設】&#10;一人当たり有形固定資産（償却資産）額">
          <a:extLst>
            <a:ext uri="{FF2B5EF4-FFF2-40B4-BE49-F238E27FC236}">
              <a16:creationId xmlns:a16="http://schemas.microsoft.com/office/drawing/2014/main" id="{2624A7FE-5EF8-44EF-AB7B-3003E6B7345F}"/>
            </a:ext>
          </a:extLst>
        </xdr:cNvPr>
        <xdr:cNvSpPr txBox="1"/>
      </xdr:nvSpPr>
      <xdr:spPr>
        <a:xfrm>
          <a:off x="19277965" y="6461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144145</xdr:rowOff>
    </xdr:from>
    <xdr:ext cx="530225" cy="254635"/>
    <xdr:sp macro="" textlink="">
      <xdr:nvSpPr>
        <xdr:cNvPr id="463" name="n_4aveValue【一般廃棄物処理施設】&#10;一人当たり有形固定資産（償却資産）額">
          <a:extLst>
            <a:ext uri="{FF2B5EF4-FFF2-40B4-BE49-F238E27FC236}">
              <a16:creationId xmlns:a16="http://schemas.microsoft.com/office/drawing/2014/main" id="{B6BA1057-ECDB-4AFA-AF9A-ADD1B52534EE}"/>
            </a:ext>
          </a:extLst>
        </xdr:cNvPr>
        <xdr:cNvSpPr txBox="1"/>
      </xdr:nvSpPr>
      <xdr:spPr>
        <a:xfrm>
          <a:off x="18388965" y="64877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15240</xdr:rowOff>
    </xdr:from>
    <xdr:ext cx="534670" cy="259080"/>
    <xdr:sp macro="" textlink="">
      <xdr:nvSpPr>
        <xdr:cNvPr id="464" name="n_1mainValue【一般廃棄物処理施設】&#10;一人当たり有形固定資産（償却資産）額">
          <a:extLst>
            <a:ext uri="{FF2B5EF4-FFF2-40B4-BE49-F238E27FC236}">
              <a16:creationId xmlns:a16="http://schemas.microsoft.com/office/drawing/2014/main" id="{34F45E7B-F1AB-4451-8BC2-F9E1F393EC7C}"/>
            </a:ext>
          </a:extLst>
        </xdr:cNvPr>
        <xdr:cNvSpPr txBox="1"/>
      </xdr:nvSpPr>
      <xdr:spPr>
        <a:xfrm>
          <a:off x="21043265" y="6873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53,482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39</xdr:row>
      <xdr:rowOff>144145</xdr:rowOff>
    </xdr:from>
    <xdr:ext cx="530225" cy="254635"/>
    <xdr:sp macro="" textlink="">
      <xdr:nvSpPr>
        <xdr:cNvPr id="465" name="n_2mainValue【一般廃棄物処理施設】&#10;一人当たり有形固定資産（償却資産）額">
          <a:extLst>
            <a:ext uri="{FF2B5EF4-FFF2-40B4-BE49-F238E27FC236}">
              <a16:creationId xmlns:a16="http://schemas.microsoft.com/office/drawing/2014/main" id="{7429C931-83CC-4354-A885-DF48412EED23}"/>
            </a:ext>
          </a:extLst>
        </xdr:cNvPr>
        <xdr:cNvSpPr txBox="1"/>
      </xdr:nvSpPr>
      <xdr:spPr>
        <a:xfrm>
          <a:off x="20166965" y="68306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39</xdr:row>
      <xdr:rowOff>156210</xdr:rowOff>
    </xdr:from>
    <xdr:ext cx="530225" cy="254635"/>
    <xdr:sp macro="" textlink="">
      <xdr:nvSpPr>
        <xdr:cNvPr id="466" name="n_3mainValue【一般廃棄物処理施設】&#10;一人当たり有形固定資産（償却資産）額">
          <a:extLst>
            <a:ext uri="{FF2B5EF4-FFF2-40B4-BE49-F238E27FC236}">
              <a16:creationId xmlns:a16="http://schemas.microsoft.com/office/drawing/2014/main" id="{3974D57B-66F0-4CE7-850A-DFA84CA98B92}"/>
            </a:ext>
          </a:extLst>
        </xdr:cNvPr>
        <xdr:cNvSpPr txBox="1"/>
      </xdr:nvSpPr>
      <xdr:spPr>
        <a:xfrm>
          <a:off x="19277965" y="6842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36BE08EB-C786-4C3C-9DDE-4EE47B4BBC2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94E30C8A-2640-4BFD-84E0-E96A02BE4387}"/>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B36272F6-799F-46E0-BB00-09B51261876C}"/>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9EF6A5DA-E0AB-46F3-B50E-8EA259A07835}"/>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EF75CB4C-9754-4469-BB92-B05005BE0CEF}"/>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CFD3820A-F12F-4CB4-8B8F-7E8A9C780222}"/>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62D4D213-7E5B-4FA9-96FB-E7894ADB03AA}"/>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25D0CF26-4402-4D0C-B8A4-AD26064EFF9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24FEE27C-4ACA-4F59-BB42-BC9848BBC1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A31AD0B0-1509-4F21-8605-4013AEC37C49}"/>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869556D8-2C3E-44B1-B2D4-15FE17F569B8}"/>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C78181BC-D5F9-4EFA-ADD0-D9E3C1EEE159}"/>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091483D2-6272-4542-84AB-119D04BF2486}"/>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9384B72F-5451-46F0-B5AC-3F4967E843C2}"/>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35EADCE7-5E62-4DF6-96FB-E9E7AA2C0CD3}"/>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8CB977D4-797F-4EFC-8AC9-A4CAB3585D3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a:extLst>
            <a:ext uri="{FF2B5EF4-FFF2-40B4-BE49-F238E27FC236}">
              <a16:creationId xmlns:a16="http://schemas.microsoft.com/office/drawing/2014/main" id="{061A569F-3475-4C08-BE22-EC8C8DADC7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a:extLst>
            <a:ext uri="{FF2B5EF4-FFF2-40B4-BE49-F238E27FC236}">
              <a16:creationId xmlns:a16="http://schemas.microsoft.com/office/drawing/2014/main" id="{8F8FE52C-4ECC-4E2D-982A-93AF6F011A8C}"/>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a:extLst>
            <a:ext uri="{FF2B5EF4-FFF2-40B4-BE49-F238E27FC236}">
              <a16:creationId xmlns:a16="http://schemas.microsoft.com/office/drawing/2014/main" id="{DC6A1C0C-6284-40F8-9FFE-D961773981D4}"/>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a:extLst>
            <a:ext uri="{FF2B5EF4-FFF2-40B4-BE49-F238E27FC236}">
              <a16:creationId xmlns:a16="http://schemas.microsoft.com/office/drawing/2014/main" id="{9841D59D-A2E5-44DF-BB09-3F4F77FE543A}"/>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a:extLst>
            <a:ext uri="{FF2B5EF4-FFF2-40B4-BE49-F238E27FC236}">
              <a16:creationId xmlns:a16="http://schemas.microsoft.com/office/drawing/2014/main" id="{F7488FE8-0293-4F6F-B973-D1F620E5BF57}"/>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a:extLst>
            <a:ext uri="{FF2B5EF4-FFF2-40B4-BE49-F238E27FC236}">
              <a16:creationId xmlns:a16="http://schemas.microsoft.com/office/drawing/2014/main" id="{B8DD4323-114D-4D80-B1F7-1F9CC0B55EAB}"/>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a:extLst>
            <a:ext uri="{FF2B5EF4-FFF2-40B4-BE49-F238E27FC236}">
              <a16:creationId xmlns:a16="http://schemas.microsoft.com/office/drawing/2014/main" id="{4F2FB3D4-3F54-4C05-979C-F9D380DB0DC6}"/>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a:extLst>
            <a:ext uri="{FF2B5EF4-FFF2-40B4-BE49-F238E27FC236}">
              <a16:creationId xmlns:a16="http://schemas.microsoft.com/office/drawing/2014/main" id="{F1C645F8-E394-4BB5-9F5C-5F8DF854831A}"/>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491" name="テキスト ボックス 490">
          <a:extLst>
            <a:ext uri="{FF2B5EF4-FFF2-40B4-BE49-F238E27FC236}">
              <a16:creationId xmlns:a16="http://schemas.microsoft.com/office/drawing/2014/main" id="{BD253C44-6405-4280-811F-F545D0C345AD}"/>
            </a:ext>
          </a:extLst>
        </xdr:cNvPr>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a:extLst>
            <a:ext uri="{FF2B5EF4-FFF2-40B4-BE49-F238E27FC236}">
              <a16:creationId xmlns:a16="http://schemas.microsoft.com/office/drawing/2014/main" id="{45661BE0-A339-4641-B824-82B7F79219C3}"/>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59080"/>
    <xdr:sp macro="" textlink="">
      <xdr:nvSpPr>
        <xdr:cNvPr id="493" name="テキスト ボックス 492">
          <a:extLst>
            <a:ext uri="{FF2B5EF4-FFF2-40B4-BE49-F238E27FC236}">
              <a16:creationId xmlns:a16="http://schemas.microsoft.com/office/drawing/2014/main" id="{5C6CEFD8-A92A-4105-A707-837F5F5B9D71}"/>
            </a:ext>
          </a:extLst>
        </xdr:cNvPr>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494" name="直線コネクタ 493">
          <a:extLst>
            <a:ext uri="{FF2B5EF4-FFF2-40B4-BE49-F238E27FC236}">
              <a16:creationId xmlns:a16="http://schemas.microsoft.com/office/drawing/2014/main" id="{7DB5E113-2012-4285-97BF-FAAF22001337}"/>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2915" cy="259080"/>
    <xdr:sp macro="" textlink="">
      <xdr:nvSpPr>
        <xdr:cNvPr id="495" name="テキスト ボックス 494">
          <a:extLst>
            <a:ext uri="{FF2B5EF4-FFF2-40B4-BE49-F238E27FC236}">
              <a16:creationId xmlns:a16="http://schemas.microsoft.com/office/drawing/2014/main" id="{E9205ED5-2DC1-4FFF-8FC6-F95669BEBFA1}"/>
            </a:ext>
          </a:extLst>
        </xdr:cNvPr>
        <xdr:cNvSpPr txBox="1"/>
      </xdr:nvSpPr>
      <xdr:spPr>
        <a:xfrm>
          <a:off x="11978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496" name="直線コネクタ 495">
          <a:extLst>
            <a:ext uri="{FF2B5EF4-FFF2-40B4-BE49-F238E27FC236}">
              <a16:creationId xmlns:a16="http://schemas.microsoft.com/office/drawing/2014/main" id="{C52CA643-6417-4201-876D-D7E7216EC8B8}"/>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635"/>
    <xdr:sp macro="" textlink="">
      <xdr:nvSpPr>
        <xdr:cNvPr id="497" name="テキスト ボックス 496">
          <a:extLst>
            <a:ext uri="{FF2B5EF4-FFF2-40B4-BE49-F238E27FC236}">
              <a16:creationId xmlns:a16="http://schemas.microsoft.com/office/drawing/2014/main" id="{DBD39796-F10C-4165-AE79-C0E26BED5BB2}"/>
            </a:ext>
          </a:extLst>
        </xdr:cNvPr>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498" name="直線コネクタ 497">
          <a:extLst>
            <a:ext uri="{FF2B5EF4-FFF2-40B4-BE49-F238E27FC236}">
              <a16:creationId xmlns:a16="http://schemas.microsoft.com/office/drawing/2014/main" id="{3D6529EB-C2D5-46F2-A978-4D2767F62BBB}"/>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499" name="テキスト ボックス 498">
          <a:extLst>
            <a:ext uri="{FF2B5EF4-FFF2-40B4-BE49-F238E27FC236}">
              <a16:creationId xmlns:a16="http://schemas.microsoft.com/office/drawing/2014/main" id="{47F027E5-2459-4D34-B8CB-F9DC9C8F148B}"/>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00" name="直線コネクタ 499">
          <a:extLst>
            <a:ext uri="{FF2B5EF4-FFF2-40B4-BE49-F238E27FC236}">
              <a16:creationId xmlns:a16="http://schemas.microsoft.com/office/drawing/2014/main" id="{47C73644-A082-4235-857C-7B30177E4F8F}"/>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635"/>
    <xdr:sp macro="" textlink="">
      <xdr:nvSpPr>
        <xdr:cNvPr id="501" name="テキスト ボックス 500">
          <a:extLst>
            <a:ext uri="{FF2B5EF4-FFF2-40B4-BE49-F238E27FC236}">
              <a16:creationId xmlns:a16="http://schemas.microsoft.com/office/drawing/2014/main" id="{8B34C78C-F90A-458F-B7BC-B33043216616}"/>
            </a:ext>
          </a:extLst>
        </xdr:cNvPr>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02" name="直線コネクタ 501">
          <a:extLst>
            <a:ext uri="{FF2B5EF4-FFF2-40B4-BE49-F238E27FC236}">
              <a16:creationId xmlns:a16="http://schemas.microsoft.com/office/drawing/2014/main" id="{05CB1982-64E0-4691-8090-B05DBA7E7F24}"/>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03" name="テキスト ボックス 502">
          <a:extLst>
            <a:ext uri="{FF2B5EF4-FFF2-40B4-BE49-F238E27FC236}">
              <a16:creationId xmlns:a16="http://schemas.microsoft.com/office/drawing/2014/main" id="{7E6B9C64-986C-470F-B7B4-5B8EA3BEEABD}"/>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04" name="直線コネクタ 503">
          <a:extLst>
            <a:ext uri="{FF2B5EF4-FFF2-40B4-BE49-F238E27FC236}">
              <a16:creationId xmlns:a16="http://schemas.microsoft.com/office/drawing/2014/main" id="{CAF0561F-06C2-497F-A971-A3237DE83C4B}"/>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4645" cy="259080"/>
    <xdr:sp macro="" textlink="">
      <xdr:nvSpPr>
        <xdr:cNvPr id="505" name="テキスト ボックス 504">
          <a:extLst>
            <a:ext uri="{FF2B5EF4-FFF2-40B4-BE49-F238E27FC236}">
              <a16:creationId xmlns:a16="http://schemas.microsoft.com/office/drawing/2014/main" id="{416A893A-4221-4E28-BC20-2455C757B2A7}"/>
            </a:ext>
          </a:extLst>
        </xdr:cNvPr>
        <xdr:cNvSpPr txBox="1"/>
      </xdr:nvSpPr>
      <xdr:spPr>
        <a:xfrm>
          <a:off x="12106910" y="1313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3DD9469F-A57A-425B-9145-A2B8209D5521}"/>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a:extLst>
            <a:ext uri="{FF2B5EF4-FFF2-40B4-BE49-F238E27FC236}">
              <a16:creationId xmlns:a16="http://schemas.microsoft.com/office/drawing/2014/main" id="{2E86DA5E-CDD4-40B6-BFA2-E43CD8CB955B}"/>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92075</xdr:rowOff>
    </xdr:from>
    <xdr:to>
      <xdr:col>85</xdr:col>
      <xdr:colOff>126365</xdr:colOff>
      <xdr:row>86</xdr:row>
      <xdr:rowOff>74930</xdr:rowOff>
    </xdr:to>
    <xdr:cxnSp macro="">
      <xdr:nvCxnSpPr>
        <xdr:cNvPr id="508" name="直線コネクタ 507">
          <a:extLst>
            <a:ext uri="{FF2B5EF4-FFF2-40B4-BE49-F238E27FC236}">
              <a16:creationId xmlns:a16="http://schemas.microsoft.com/office/drawing/2014/main" id="{64EDC760-FA20-4A56-BB79-50C3D92E8CFB}"/>
            </a:ext>
          </a:extLst>
        </xdr:cNvPr>
        <xdr:cNvCxnSpPr/>
      </xdr:nvCxnSpPr>
      <xdr:spPr>
        <a:xfrm flipV="1">
          <a:off x="16318865" y="13465175"/>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78105</xdr:rowOff>
    </xdr:from>
    <xdr:ext cx="405130" cy="254635"/>
    <xdr:sp macro="" textlink="">
      <xdr:nvSpPr>
        <xdr:cNvPr id="509" name="【消防施設】&#10;有形固定資産減価償却率最小値テキスト">
          <a:extLst>
            <a:ext uri="{FF2B5EF4-FFF2-40B4-BE49-F238E27FC236}">
              <a16:creationId xmlns:a16="http://schemas.microsoft.com/office/drawing/2014/main" id="{26DE4E19-A509-45D4-9289-C05C483AFA70}"/>
            </a:ext>
          </a:extLst>
        </xdr:cNvPr>
        <xdr:cNvSpPr txBox="1"/>
      </xdr:nvSpPr>
      <xdr:spPr>
        <a:xfrm>
          <a:off x="16357600" y="148228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74930</xdr:rowOff>
    </xdr:from>
    <xdr:to>
      <xdr:col>86</xdr:col>
      <xdr:colOff>25400</xdr:colOff>
      <xdr:row>86</xdr:row>
      <xdr:rowOff>74930</xdr:rowOff>
    </xdr:to>
    <xdr:cxnSp macro="">
      <xdr:nvCxnSpPr>
        <xdr:cNvPr id="510" name="直線コネクタ 509">
          <a:extLst>
            <a:ext uri="{FF2B5EF4-FFF2-40B4-BE49-F238E27FC236}">
              <a16:creationId xmlns:a16="http://schemas.microsoft.com/office/drawing/2014/main" id="{4292497E-3AFF-43B3-9727-002C82B16C75}"/>
            </a:ext>
          </a:extLst>
        </xdr:cNvPr>
        <xdr:cNvCxnSpPr/>
      </xdr:nvCxnSpPr>
      <xdr:spPr>
        <a:xfrm>
          <a:off x="16230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38735</xdr:rowOff>
    </xdr:from>
    <xdr:ext cx="405130" cy="259080"/>
    <xdr:sp macro="" textlink="">
      <xdr:nvSpPr>
        <xdr:cNvPr id="511" name="【消防施設】&#10;有形固定資産減価償却率最大値テキスト">
          <a:extLst>
            <a:ext uri="{FF2B5EF4-FFF2-40B4-BE49-F238E27FC236}">
              <a16:creationId xmlns:a16="http://schemas.microsoft.com/office/drawing/2014/main" id="{2E6EB951-3DCE-437B-BE50-035F7F809AA1}"/>
            </a:ext>
          </a:extLst>
        </xdr:cNvPr>
        <xdr:cNvSpPr txBox="1"/>
      </xdr:nvSpPr>
      <xdr:spPr>
        <a:xfrm>
          <a:off x="16357600" y="13240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92075</xdr:rowOff>
    </xdr:from>
    <xdr:to>
      <xdr:col>86</xdr:col>
      <xdr:colOff>25400</xdr:colOff>
      <xdr:row>78</xdr:row>
      <xdr:rowOff>92075</xdr:rowOff>
    </xdr:to>
    <xdr:cxnSp macro="">
      <xdr:nvCxnSpPr>
        <xdr:cNvPr id="512" name="直線コネクタ 511">
          <a:extLst>
            <a:ext uri="{FF2B5EF4-FFF2-40B4-BE49-F238E27FC236}">
              <a16:creationId xmlns:a16="http://schemas.microsoft.com/office/drawing/2014/main" id="{70532086-2EF5-42A2-919D-BA843CCDEDDF}"/>
            </a:ext>
          </a:extLst>
        </xdr:cNvPr>
        <xdr:cNvCxnSpPr/>
      </xdr:nvCxnSpPr>
      <xdr:spPr>
        <a:xfrm>
          <a:off x="16230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78105</xdr:rowOff>
    </xdr:from>
    <xdr:ext cx="405130" cy="254635"/>
    <xdr:sp macro="" textlink="">
      <xdr:nvSpPr>
        <xdr:cNvPr id="513" name="【消防施設】&#10;有形固定資産減価償却率平均値テキスト">
          <a:extLst>
            <a:ext uri="{FF2B5EF4-FFF2-40B4-BE49-F238E27FC236}">
              <a16:creationId xmlns:a16="http://schemas.microsoft.com/office/drawing/2014/main" id="{9F012DC1-C6A9-45E6-BCD2-D09B3C0CE4B5}"/>
            </a:ext>
          </a:extLst>
        </xdr:cNvPr>
        <xdr:cNvSpPr txBox="1"/>
      </xdr:nvSpPr>
      <xdr:spPr>
        <a:xfrm>
          <a:off x="16357600" y="1430845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99695</xdr:rowOff>
    </xdr:from>
    <xdr:to>
      <xdr:col>85</xdr:col>
      <xdr:colOff>177800</xdr:colOff>
      <xdr:row>84</xdr:row>
      <xdr:rowOff>29845</xdr:rowOff>
    </xdr:to>
    <xdr:sp macro="" textlink="">
      <xdr:nvSpPr>
        <xdr:cNvPr id="514" name="フローチャート: 判断 513">
          <a:extLst>
            <a:ext uri="{FF2B5EF4-FFF2-40B4-BE49-F238E27FC236}">
              <a16:creationId xmlns:a16="http://schemas.microsoft.com/office/drawing/2014/main" id="{6F8B397C-2AB7-4B48-BE28-C8FCD5C50EB0}"/>
            </a:ext>
          </a:extLst>
        </xdr:cNvPr>
        <xdr:cNvSpPr/>
      </xdr:nvSpPr>
      <xdr:spPr>
        <a:xfrm>
          <a:off x="16268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67310</xdr:rowOff>
    </xdr:from>
    <xdr:to>
      <xdr:col>81</xdr:col>
      <xdr:colOff>101600</xdr:colOff>
      <xdr:row>83</xdr:row>
      <xdr:rowOff>168910</xdr:rowOff>
    </xdr:to>
    <xdr:sp macro="" textlink="">
      <xdr:nvSpPr>
        <xdr:cNvPr id="515" name="フローチャート: 判断 514">
          <a:extLst>
            <a:ext uri="{FF2B5EF4-FFF2-40B4-BE49-F238E27FC236}">
              <a16:creationId xmlns:a16="http://schemas.microsoft.com/office/drawing/2014/main" id="{E2ED2B1E-88C9-46C3-BAEB-CFF8239B34FB}"/>
            </a:ext>
          </a:extLst>
        </xdr:cNvPr>
        <xdr:cNvSpPr/>
      </xdr:nvSpPr>
      <xdr:spPr>
        <a:xfrm>
          <a:off x="15430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57785</xdr:rowOff>
    </xdr:from>
    <xdr:to>
      <xdr:col>76</xdr:col>
      <xdr:colOff>165100</xdr:colOff>
      <xdr:row>83</xdr:row>
      <xdr:rowOff>159385</xdr:rowOff>
    </xdr:to>
    <xdr:sp macro="" textlink="">
      <xdr:nvSpPr>
        <xdr:cNvPr id="516" name="フローチャート: 判断 515">
          <a:extLst>
            <a:ext uri="{FF2B5EF4-FFF2-40B4-BE49-F238E27FC236}">
              <a16:creationId xmlns:a16="http://schemas.microsoft.com/office/drawing/2014/main" id="{9A47A0EF-674B-43BE-AB0D-5D6737DB3ED8}"/>
            </a:ext>
          </a:extLst>
        </xdr:cNvPr>
        <xdr:cNvSpPr/>
      </xdr:nvSpPr>
      <xdr:spPr>
        <a:xfrm>
          <a:off x="14541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17" name="フローチャート: 判断 516">
          <a:extLst>
            <a:ext uri="{FF2B5EF4-FFF2-40B4-BE49-F238E27FC236}">
              <a16:creationId xmlns:a16="http://schemas.microsoft.com/office/drawing/2014/main" id="{0B733320-55D5-471E-B2CD-725E65E0DCAF}"/>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81915</xdr:rowOff>
    </xdr:from>
    <xdr:to>
      <xdr:col>67</xdr:col>
      <xdr:colOff>101600</xdr:colOff>
      <xdr:row>84</xdr:row>
      <xdr:rowOff>12065</xdr:rowOff>
    </xdr:to>
    <xdr:sp macro="" textlink="">
      <xdr:nvSpPr>
        <xdr:cNvPr id="518" name="フローチャート: 判断 517">
          <a:extLst>
            <a:ext uri="{FF2B5EF4-FFF2-40B4-BE49-F238E27FC236}">
              <a16:creationId xmlns:a16="http://schemas.microsoft.com/office/drawing/2014/main" id="{6436C662-2180-46D8-BD38-0A64495DC1D6}"/>
            </a:ext>
          </a:extLst>
        </xdr:cNvPr>
        <xdr:cNvSpPr/>
      </xdr:nvSpPr>
      <xdr:spPr>
        <a:xfrm>
          <a:off x="12763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19" name="テキスト ボックス 518">
          <a:extLst>
            <a:ext uri="{FF2B5EF4-FFF2-40B4-BE49-F238E27FC236}">
              <a16:creationId xmlns:a16="http://schemas.microsoft.com/office/drawing/2014/main" id="{02CADB6D-4556-4282-8BED-3D2A6F1D0D5C}"/>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20" name="テキスト ボックス 519">
          <a:extLst>
            <a:ext uri="{FF2B5EF4-FFF2-40B4-BE49-F238E27FC236}">
              <a16:creationId xmlns:a16="http://schemas.microsoft.com/office/drawing/2014/main" id="{329FFC29-0388-425C-926A-7A09C160C1E9}"/>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1" name="テキスト ボックス 520">
          <a:extLst>
            <a:ext uri="{FF2B5EF4-FFF2-40B4-BE49-F238E27FC236}">
              <a16:creationId xmlns:a16="http://schemas.microsoft.com/office/drawing/2014/main" id="{D4A5F5BC-1F10-4C6F-8D8F-01110154D927}"/>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22" name="テキスト ボックス 521">
          <a:extLst>
            <a:ext uri="{FF2B5EF4-FFF2-40B4-BE49-F238E27FC236}">
              <a16:creationId xmlns:a16="http://schemas.microsoft.com/office/drawing/2014/main" id="{7B15D11B-AFCF-42CB-970E-B0C7EDE2CA79}"/>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23" name="テキスト ボックス 522">
          <a:extLst>
            <a:ext uri="{FF2B5EF4-FFF2-40B4-BE49-F238E27FC236}">
              <a16:creationId xmlns:a16="http://schemas.microsoft.com/office/drawing/2014/main" id="{6ADD9B77-EC68-4E63-811A-F997F347DA88}"/>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83</xdr:row>
      <xdr:rowOff>21590</xdr:rowOff>
    </xdr:from>
    <xdr:to>
      <xdr:col>85</xdr:col>
      <xdr:colOff>177800</xdr:colOff>
      <xdr:row>83</xdr:row>
      <xdr:rowOff>123190</xdr:rowOff>
    </xdr:to>
    <xdr:sp macro="" textlink="">
      <xdr:nvSpPr>
        <xdr:cNvPr id="524" name="楕円 523">
          <a:extLst>
            <a:ext uri="{FF2B5EF4-FFF2-40B4-BE49-F238E27FC236}">
              <a16:creationId xmlns:a16="http://schemas.microsoft.com/office/drawing/2014/main" id="{8454BFEF-B4D1-4B41-954C-79B950562E3B}"/>
            </a:ext>
          </a:extLst>
        </xdr:cNvPr>
        <xdr:cNvSpPr/>
      </xdr:nvSpPr>
      <xdr:spPr>
        <a:xfrm>
          <a:off x="162687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44450</xdr:rowOff>
    </xdr:from>
    <xdr:ext cx="405130" cy="259080"/>
    <xdr:sp macro="" textlink="">
      <xdr:nvSpPr>
        <xdr:cNvPr id="525" name="【消防施設】&#10;有形固定資産減価償却率該当値テキスト">
          <a:extLst>
            <a:ext uri="{FF2B5EF4-FFF2-40B4-BE49-F238E27FC236}">
              <a16:creationId xmlns:a16="http://schemas.microsoft.com/office/drawing/2014/main" id="{9025EC10-606A-471A-86C8-731FFB964521}"/>
            </a:ext>
          </a:extLst>
        </xdr:cNvPr>
        <xdr:cNvSpPr txBox="1"/>
      </xdr:nvSpPr>
      <xdr:spPr>
        <a:xfrm>
          <a:off x="16357600" y="14103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122555</xdr:rowOff>
    </xdr:from>
    <xdr:to>
      <xdr:col>81</xdr:col>
      <xdr:colOff>101600</xdr:colOff>
      <xdr:row>83</xdr:row>
      <xdr:rowOff>52705</xdr:rowOff>
    </xdr:to>
    <xdr:sp macro="" textlink="">
      <xdr:nvSpPr>
        <xdr:cNvPr id="526" name="楕円 525">
          <a:extLst>
            <a:ext uri="{FF2B5EF4-FFF2-40B4-BE49-F238E27FC236}">
              <a16:creationId xmlns:a16="http://schemas.microsoft.com/office/drawing/2014/main" id="{C8E67622-61E4-4297-8DC5-9FF3661CD280}"/>
            </a:ext>
          </a:extLst>
        </xdr:cNvPr>
        <xdr:cNvSpPr/>
      </xdr:nvSpPr>
      <xdr:spPr>
        <a:xfrm>
          <a:off x="15430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xdr:rowOff>
    </xdr:from>
    <xdr:to>
      <xdr:col>85</xdr:col>
      <xdr:colOff>127000</xdr:colOff>
      <xdr:row>83</xdr:row>
      <xdr:rowOff>72390</xdr:rowOff>
    </xdr:to>
    <xdr:cxnSp macro="">
      <xdr:nvCxnSpPr>
        <xdr:cNvPr id="527" name="直線コネクタ 526">
          <a:extLst>
            <a:ext uri="{FF2B5EF4-FFF2-40B4-BE49-F238E27FC236}">
              <a16:creationId xmlns:a16="http://schemas.microsoft.com/office/drawing/2014/main" id="{D30C17BA-5CDF-46FC-AB25-06D601C76C68}"/>
            </a:ext>
          </a:extLst>
        </xdr:cNvPr>
        <xdr:cNvCxnSpPr/>
      </xdr:nvCxnSpPr>
      <xdr:spPr>
        <a:xfrm>
          <a:off x="15481300" y="14232255"/>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133985</xdr:rowOff>
    </xdr:from>
    <xdr:to>
      <xdr:col>76</xdr:col>
      <xdr:colOff>165100</xdr:colOff>
      <xdr:row>83</xdr:row>
      <xdr:rowOff>64135</xdr:rowOff>
    </xdr:to>
    <xdr:sp macro="" textlink="">
      <xdr:nvSpPr>
        <xdr:cNvPr id="528" name="楕円 527">
          <a:extLst>
            <a:ext uri="{FF2B5EF4-FFF2-40B4-BE49-F238E27FC236}">
              <a16:creationId xmlns:a16="http://schemas.microsoft.com/office/drawing/2014/main" id="{F50ADA0F-E509-4732-8DAB-80B65DA8A5AD}"/>
            </a:ext>
          </a:extLst>
        </xdr:cNvPr>
        <xdr:cNvSpPr/>
      </xdr:nvSpPr>
      <xdr:spPr>
        <a:xfrm>
          <a:off x="14541500" y="141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xdr:rowOff>
    </xdr:from>
    <xdr:to>
      <xdr:col>81</xdr:col>
      <xdr:colOff>50800</xdr:colOff>
      <xdr:row>83</xdr:row>
      <xdr:rowOff>13335</xdr:rowOff>
    </xdr:to>
    <xdr:cxnSp macro="">
      <xdr:nvCxnSpPr>
        <xdr:cNvPr id="529" name="直線コネクタ 528">
          <a:extLst>
            <a:ext uri="{FF2B5EF4-FFF2-40B4-BE49-F238E27FC236}">
              <a16:creationId xmlns:a16="http://schemas.microsoft.com/office/drawing/2014/main" id="{1ED29643-0035-4EC9-AD0C-B57208530E48}"/>
            </a:ext>
          </a:extLst>
        </xdr:cNvPr>
        <xdr:cNvCxnSpPr/>
      </xdr:nvCxnSpPr>
      <xdr:spPr>
        <a:xfrm flipV="1">
          <a:off x="14592300" y="142322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64135</xdr:rowOff>
    </xdr:from>
    <xdr:to>
      <xdr:col>72</xdr:col>
      <xdr:colOff>38100</xdr:colOff>
      <xdr:row>82</xdr:row>
      <xdr:rowOff>166370</xdr:rowOff>
    </xdr:to>
    <xdr:sp macro="" textlink="">
      <xdr:nvSpPr>
        <xdr:cNvPr id="530" name="楕円 529">
          <a:extLst>
            <a:ext uri="{FF2B5EF4-FFF2-40B4-BE49-F238E27FC236}">
              <a16:creationId xmlns:a16="http://schemas.microsoft.com/office/drawing/2014/main" id="{F5000F01-32F9-4EB1-9F46-92605130BC97}"/>
            </a:ext>
          </a:extLst>
        </xdr:cNvPr>
        <xdr:cNvSpPr/>
      </xdr:nvSpPr>
      <xdr:spPr>
        <a:xfrm>
          <a:off x="136525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114935</xdr:rowOff>
    </xdr:from>
    <xdr:to>
      <xdr:col>76</xdr:col>
      <xdr:colOff>114300</xdr:colOff>
      <xdr:row>83</xdr:row>
      <xdr:rowOff>13335</xdr:rowOff>
    </xdr:to>
    <xdr:cxnSp macro="">
      <xdr:nvCxnSpPr>
        <xdr:cNvPr id="531" name="直線コネクタ 530">
          <a:extLst>
            <a:ext uri="{FF2B5EF4-FFF2-40B4-BE49-F238E27FC236}">
              <a16:creationId xmlns:a16="http://schemas.microsoft.com/office/drawing/2014/main" id="{23695905-1C30-4264-AD0D-DC22B7C707BC}"/>
            </a:ext>
          </a:extLst>
        </xdr:cNvPr>
        <xdr:cNvCxnSpPr/>
      </xdr:nvCxnSpPr>
      <xdr:spPr>
        <a:xfrm>
          <a:off x="13703300" y="141738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160020</xdr:rowOff>
    </xdr:from>
    <xdr:ext cx="405130" cy="259080"/>
    <xdr:sp macro="" textlink="">
      <xdr:nvSpPr>
        <xdr:cNvPr id="532" name="n_1aveValue【消防施設】&#10;有形固定資産減価償却率">
          <a:extLst>
            <a:ext uri="{FF2B5EF4-FFF2-40B4-BE49-F238E27FC236}">
              <a16:creationId xmlns:a16="http://schemas.microsoft.com/office/drawing/2014/main" id="{DECE983D-F6BB-4603-86A6-15109FAF6527}"/>
            </a:ext>
          </a:extLst>
        </xdr:cNvPr>
        <xdr:cNvSpPr txBox="1"/>
      </xdr:nvSpPr>
      <xdr:spPr>
        <a:xfrm>
          <a:off x="15266035" y="1439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150495</xdr:rowOff>
    </xdr:from>
    <xdr:ext cx="400685" cy="259080"/>
    <xdr:sp macro="" textlink="">
      <xdr:nvSpPr>
        <xdr:cNvPr id="533" name="n_2aveValue【消防施設】&#10;有形固定資産減価償却率">
          <a:extLst>
            <a:ext uri="{FF2B5EF4-FFF2-40B4-BE49-F238E27FC236}">
              <a16:creationId xmlns:a16="http://schemas.microsoft.com/office/drawing/2014/main" id="{8E578910-8FD2-4A6C-A38A-02DAFD19993F}"/>
            </a:ext>
          </a:extLst>
        </xdr:cNvPr>
        <xdr:cNvSpPr txBox="1"/>
      </xdr:nvSpPr>
      <xdr:spPr>
        <a:xfrm>
          <a:off x="14389735" y="143808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148590</xdr:rowOff>
    </xdr:from>
    <xdr:ext cx="400685" cy="259080"/>
    <xdr:sp macro="" textlink="">
      <xdr:nvSpPr>
        <xdr:cNvPr id="534" name="n_3aveValue【消防施設】&#10;有形固定資産減価償却率">
          <a:extLst>
            <a:ext uri="{FF2B5EF4-FFF2-40B4-BE49-F238E27FC236}">
              <a16:creationId xmlns:a16="http://schemas.microsoft.com/office/drawing/2014/main" id="{F9E2B20D-AE6E-48AB-B957-8AA12875DC23}"/>
            </a:ext>
          </a:extLst>
        </xdr:cNvPr>
        <xdr:cNvSpPr txBox="1"/>
      </xdr:nvSpPr>
      <xdr:spPr>
        <a:xfrm>
          <a:off x="13500735" y="143789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29210</xdr:rowOff>
    </xdr:from>
    <xdr:ext cx="400685" cy="254635"/>
    <xdr:sp macro="" textlink="">
      <xdr:nvSpPr>
        <xdr:cNvPr id="535" name="n_4aveValue【消防施設】&#10;有形固定資産減価償却率">
          <a:extLst>
            <a:ext uri="{FF2B5EF4-FFF2-40B4-BE49-F238E27FC236}">
              <a16:creationId xmlns:a16="http://schemas.microsoft.com/office/drawing/2014/main" id="{6FD70A70-6C3B-4898-935D-340080C01E95}"/>
            </a:ext>
          </a:extLst>
        </xdr:cNvPr>
        <xdr:cNvSpPr txBox="1"/>
      </xdr:nvSpPr>
      <xdr:spPr>
        <a:xfrm>
          <a:off x="12611735" y="140881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81</xdr:row>
      <xdr:rowOff>69215</xdr:rowOff>
    </xdr:from>
    <xdr:ext cx="405130" cy="259080"/>
    <xdr:sp macro="" textlink="">
      <xdr:nvSpPr>
        <xdr:cNvPr id="536" name="n_1mainValue【消防施設】&#10;有形固定資産減価償却率">
          <a:extLst>
            <a:ext uri="{FF2B5EF4-FFF2-40B4-BE49-F238E27FC236}">
              <a16:creationId xmlns:a16="http://schemas.microsoft.com/office/drawing/2014/main" id="{18FB3BA9-BC38-4D0F-9105-B0177C2237B8}"/>
            </a:ext>
          </a:extLst>
        </xdr:cNvPr>
        <xdr:cNvSpPr txBox="1"/>
      </xdr:nvSpPr>
      <xdr:spPr>
        <a:xfrm>
          <a:off x="15266035" y="1395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81</xdr:row>
      <xdr:rowOff>80645</xdr:rowOff>
    </xdr:from>
    <xdr:ext cx="400685" cy="259080"/>
    <xdr:sp macro="" textlink="">
      <xdr:nvSpPr>
        <xdr:cNvPr id="537" name="n_2mainValue【消防施設】&#10;有形固定資産減価償却率">
          <a:extLst>
            <a:ext uri="{FF2B5EF4-FFF2-40B4-BE49-F238E27FC236}">
              <a16:creationId xmlns:a16="http://schemas.microsoft.com/office/drawing/2014/main" id="{4B5291C9-C67A-4ACE-993B-21EE385E5DFE}"/>
            </a:ext>
          </a:extLst>
        </xdr:cNvPr>
        <xdr:cNvSpPr txBox="1"/>
      </xdr:nvSpPr>
      <xdr:spPr>
        <a:xfrm>
          <a:off x="14389735" y="139680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81</xdr:row>
      <xdr:rowOff>10795</xdr:rowOff>
    </xdr:from>
    <xdr:ext cx="400685" cy="258445"/>
    <xdr:sp macro="" textlink="">
      <xdr:nvSpPr>
        <xdr:cNvPr id="538" name="n_3mainValue【消防施設】&#10;有形固定資産減価償却率">
          <a:extLst>
            <a:ext uri="{FF2B5EF4-FFF2-40B4-BE49-F238E27FC236}">
              <a16:creationId xmlns:a16="http://schemas.microsoft.com/office/drawing/2014/main" id="{0B9A0BB0-ECCC-47F3-B48E-9EB0B7FD9A83}"/>
            </a:ext>
          </a:extLst>
        </xdr:cNvPr>
        <xdr:cNvSpPr txBox="1"/>
      </xdr:nvSpPr>
      <xdr:spPr>
        <a:xfrm>
          <a:off x="13500735" y="1389824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3ED1D616-1FC9-4508-A400-43B77C968A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D6CAE990-C58A-4B23-B447-E8B08184F196}"/>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1897E0E1-B1A4-47A8-B48E-685EC48D8B14}"/>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34F0C48E-47BE-4CA0-B105-5D4730D27F1A}"/>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BF8A5F24-F762-452E-9C20-2C1328772369}"/>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DAED6014-742E-4865-8B2D-35C5D919517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132E5D48-9E04-43B3-82DB-A1F7722D05ED}"/>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0EB03016-9265-472F-8598-4FDEBCA25666}"/>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547" name="テキスト ボックス 546">
          <a:extLst>
            <a:ext uri="{FF2B5EF4-FFF2-40B4-BE49-F238E27FC236}">
              <a16:creationId xmlns:a16="http://schemas.microsoft.com/office/drawing/2014/main" id="{B1280738-CFD5-407E-8773-2A2EFE64730F}"/>
            </a:ext>
          </a:extLst>
        </xdr:cNvPr>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1748D596-09F3-476E-BF4C-C0DBC57E2C1F}"/>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a:extLst>
            <a:ext uri="{FF2B5EF4-FFF2-40B4-BE49-F238E27FC236}">
              <a16:creationId xmlns:a16="http://schemas.microsoft.com/office/drawing/2014/main" id="{92B36152-620F-4FA9-9DD0-7BB99B0087CA}"/>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2915" cy="259080"/>
    <xdr:sp macro="" textlink="">
      <xdr:nvSpPr>
        <xdr:cNvPr id="550" name="テキスト ボックス 549">
          <a:extLst>
            <a:ext uri="{FF2B5EF4-FFF2-40B4-BE49-F238E27FC236}">
              <a16:creationId xmlns:a16="http://schemas.microsoft.com/office/drawing/2014/main" id="{2B939486-70E2-46B2-8E93-F8617C29BB26}"/>
            </a:ext>
          </a:extLst>
        </xdr:cNvPr>
        <xdr:cNvSpPr txBox="1"/>
      </xdr:nvSpPr>
      <xdr:spPr>
        <a:xfrm>
          <a:off x="17820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a:extLst>
            <a:ext uri="{FF2B5EF4-FFF2-40B4-BE49-F238E27FC236}">
              <a16:creationId xmlns:a16="http://schemas.microsoft.com/office/drawing/2014/main" id="{24CA4490-C853-42C8-B9B8-26F92A1ED41B}"/>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2915" cy="259080"/>
    <xdr:sp macro="" textlink="">
      <xdr:nvSpPr>
        <xdr:cNvPr id="552" name="テキスト ボックス 551">
          <a:extLst>
            <a:ext uri="{FF2B5EF4-FFF2-40B4-BE49-F238E27FC236}">
              <a16:creationId xmlns:a16="http://schemas.microsoft.com/office/drawing/2014/main" id="{ED2D1D35-1239-41B1-B80C-C0C662EFB6A8}"/>
            </a:ext>
          </a:extLst>
        </xdr:cNvPr>
        <xdr:cNvSpPr txBox="1"/>
      </xdr:nvSpPr>
      <xdr:spPr>
        <a:xfrm>
          <a:off x="17820640" y="14183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a:extLst>
            <a:ext uri="{FF2B5EF4-FFF2-40B4-BE49-F238E27FC236}">
              <a16:creationId xmlns:a16="http://schemas.microsoft.com/office/drawing/2014/main" id="{ACE296EC-5606-4175-83E8-1A2BC2515129}"/>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2915" cy="259080"/>
    <xdr:sp macro="" textlink="">
      <xdr:nvSpPr>
        <xdr:cNvPr id="554" name="テキスト ボックス 553">
          <a:extLst>
            <a:ext uri="{FF2B5EF4-FFF2-40B4-BE49-F238E27FC236}">
              <a16:creationId xmlns:a16="http://schemas.microsoft.com/office/drawing/2014/main" id="{ECD985B4-E4A0-4CC3-A253-66686A1D77B5}"/>
            </a:ext>
          </a:extLst>
        </xdr:cNvPr>
        <xdr:cNvSpPr txBox="1"/>
      </xdr:nvSpPr>
      <xdr:spPr>
        <a:xfrm>
          <a:off x="17820640" y="137261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a:extLst>
            <a:ext uri="{FF2B5EF4-FFF2-40B4-BE49-F238E27FC236}">
              <a16:creationId xmlns:a16="http://schemas.microsoft.com/office/drawing/2014/main" id="{76F0553D-620F-4FE8-A7C3-234C7284289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2915" cy="259080"/>
    <xdr:sp macro="" textlink="">
      <xdr:nvSpPr>
        <xdr:cNvPr id="556" name="テキスト ボックス 555">
          <a:extLst>
            <a:ext uri="{FF2B5EF4-FFF2-40B4-BE49-F238E27FC236}">
              <a16:creationId xmlns:a16="http://schemas.microsoft.com/office/drawing/2014/main" id="{73EB3610-F532-4AB6-8550-7A64906DB6D0}"/>
            </a:ext>
          </a:extLst>
        </xdr:cNvPr>
        <xdr:cNvSpPr txBox="1"/>
      </xdr:nvSpPr>
      <xdr:spPr>
        <a:xfrm>
          <a:off x="1782064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a:extLst>
            <a:ext uri="{FF2B5EF4-FFF2-40B4-BE49-F238E27FC236}">
              <a16:creationId xmlns:a16="http://schemas.microsoft.com/office/drawing/2014/main" id="{79C8E5FC-6C8F-4B70-9A62-6D49B033890C}"/>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558" name="テキスト ボックス 557">
          <a:extLst>
            <a:ext uri="{FF2B5EF4-FFF2-40B4-BE49-F238E27FC236}">
              <a16:creationId xmlns:a16="http://schemas.microsoft.com/office/drawing/2014/main" id="{FD29F54E-D43E-4AAF-89DE-1EBB9839EE57}"/>
            </a:ext>
          </a:extLst>
        </xdr:cNvPr>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a:extLst>
            <a:ext uri="{FF2B5EF4-FFF2-40B4-BE49-F238E27FC236}">
              <a16:creationId xmlns:a16="http://schemas.microsoft.com/office/drawing/2014/main" id="{1184EB47-51B9-49A2-BB15-6B9050F1C8E2}"/>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132080</xdr:rowOff>
    </xdr:from>
    <xdr:to>
      <xdr:col>116</xdr:col>
      <xdr:colOff>62865</xdr:colOff>
      <xdr:row>86</xdr:row>
      <xdr:rowOff>24130</xdr:rowOff>
    </xdr:to>
    <xdr:cxnSp macro="">
      <xdr:nvCxnSpPr>
        <xdr:cNvPr id="560" name="直線コネクタ 559">
          <a:extLst>
            <a:ext uri="{FF2B5EF4-FFF2-40B4-BE49-F238E27FC236}">
              <a16:creationId xmlns:a16="http://schemas.microsoft.com/office/drawing/2014/main" id="{CBE30869-A920-4525-AA86-D3D352B2CB07}"/>
            </a:ext>
          </a:extLst>
        </xdr:cNvPr>
        <xdr:cNvCxnSpPr/>
      </xdr:nvCxnSpPr>
      <xdr:spPr>
        <a:xfrm flipV="1">
          <a:off x="22160865" y="13676630"/>
          <a:ext cx="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561" name="【消防施設】&#10;一人当たり面積最小値テキスト">
          <a:extLst>
            <a:ext uri="{FF2B5EF4-FFF2-40B4-BE49-F238E27FC236}">
              <a16:creationId xmlns:a16="http://schemas.microsoft.com/office/drawing/2014/main" id="{FA1A0356-6360-4BD9-ACFC-A599A2A3E432}"/>
            </a:ext>
          </a:extLst>
        </xdr:cNvPr>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562" name="直線コネクタ 561">
          <a:extLst>
            <a:ext uri="{FF2B5EF4-FFF2-40B4-BE49-F238E27FC236}">
              <a16:creationId xmlns:a16="http://schemas.microsoft.com/office/drawing/2014/main" id="{75AE2F47-5692-4EA4-9F91-EF39DD6827C7}"/>
            </a:ext>
          </a:extLst>
        </xdr:cNvPr>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78740</xdr:rowOff>
    </xdr:from>
    <xdr:ext cx="469900" cy="259080"/>
    <xdr:sp macro="" textlink="">
      <xdr:nvSpPr>
        <xdr:cNvPr id="563" name="【消防施設】&#10;一人当たり面積最大値テキスト">
          <a:extLst>
            <a:ext uri="{FF2B5EF4-FFF2-40B4-BE49-F238E27FC236}">
              <a16:creationId xmlns:a16="http://schemas.microsoft.com/office/drawing/2014/main" id="{AEC44849-DB78-40B1-AA12-4EAFEC7B381E}"/>
            </a:ext>
          </a:extLst>
        </xdr:cNvPr>
        <xdr:cNvSpPr txBox="1"/>
      </xdr:nvSpPr>
      <xdr:spPr>
        <a:xfrm>
          <a:off x="22199600" y="13451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132080</xdr:rowOff>
    </xdr:from>
    <xdr:to>
      <xdr:col>116</xdr:col>
      <xdr:colOff>152400</xdr:colOff>
      <xdr:row>79</xdr:row>
      <xdr:rowOff>132080</xdr:rowOff>
    </xdr:to>
    <xdr:cxnSp macro="">
      <xdr:nvCxnSpPr>
        <xdr:cNvPr id="564" name="直線コネクタ 563">
          <a:extLst>
            <a:ext uri="{FF2B5EF4-FFF2-40B4-BE49-F238E27FC236}">
              <a16:creationId xmlns:a16="http://schemas.microsoft.com/office/drawing/2014/main" id="{E1D14547-4946-41E9-B99C-D11D49EB03BA}"/>
            </a:ext>
          </a:extLst>
        </xdr:cNvPr>
        <xdr:cNvCxnSpPr/>
      </xdr:nvCxnSpPr>
      <xdr:spPr>
        <a:xfrm>
          <a:off x="22072600" y="1367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69850</xdr:rowOff>
    </xdr:from>
    <xdr:ext cx="469900" cy="259080"/>
    <xdr:sp macro="" textlink="">
      <xdr:nvSpPr>
        <xdr:cNvPr id="565" name="【消防施設】&#10;一人当たり面積平均値テキスト">
          <a:extLst>
            <a:ext uri="{FF2B5EF4-FFF2-40B4-BE49-F238E27FC236}">
              <a16:creationId xmlns:a16="http://schemas.microsoft.com/office/drawing/2014/main" id="{E1BB5956-8AE3-4F31-8891-EFA400D262F4}"/>
            </a:ext>
          </a:extLst>
        </xdr:cNvPr>
        <xdr:cNvSpPr txBox="1"/>
      </xdr:nvSpPr>
      <xdr:spPr>
        <a:xfrm>
          <a:off x="22199600" y="14300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46990</xdr:rowOff>
    </xdr:from>
    <xdr:to>
      <xdr:col>116</xdr:col>
      <xdr:colOff>114300</xdr:colOff>
      <xdr:row>84</xdr:row>
      <xdr:rowOff>148590</xdr:rowOff>
    </xdr:to>
    <xdr:sp macro="" textlink="">
      <xdr:nvSpPr>
        <xdr:cNvPr id="566" name="フローチャート: 判断 565">
          <a:extLst>
            <a:ext uri="{FF2B5EF4-FFF2-40B4-BE49-F238E27FC236}">
              <a16:creationId xmlns:a16="http://schemas.microsoft.com/office/drawing/2014/main" id="{D77C8919-9F12-4FAE-AE29-6A65A3228B44}"/>
            </a:ext>
          </a:extLst>
        </xdr:cNvPr>
        <xdr:cNvSpPr/>
      </xdr:nvSpPr>
      <xdr:spPr>
        <a:xfrm>
          <a:off x="221107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46990</xdr:rowOff>
    </xdr:from>
    <xdr:to>
      <xdr:col>112</xdr:col>
      <xdr:colOff>38100</xdr:colOff>
      <xdr:row>84</xdr:row>
      <xdr:rowOff>148590</xdr:rowOff>
    </xdr:to>
    <xdr:sp macro="" textlink="">
      <xdr:nvSpPr>
        <xdr:cNvPr id="567" name="フローチャート: 判断 566">
          <a:extLst>
            <a:ext uri="{FF2B5EF4-FFF2-40B4-BE49-F238E27FC236}">
              <a16:creationId xmlns:a16="http://schemas.microsoft.com/office/drawing/2014/main" id="{47C17305-34AE-4AA6-A16F-34220FB9B3FB}"/>
            </a:ext>
          </a:extLst>
        </xdr:cNvPr>
        <xdr:cNvSpPr/>
      </xdr:nvSpPr>
      <xdr:spPr>
        <a:xfrm>
          <a:off x="21272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64770</xdr:rowOff>
    </xdr:from>
    <xdr:to>
      <xdr:col>107</xdr:col>
      <xdr:colOff>101600</xdr:colOff>
      <xdr:row>84</xdr:row>
      <xdr:rowOff>166370</xdr:rowOff>
    </xdr:to>
    <xdr:sp macro="" textlink="">
      <xdr:nvSpPr>
        <xdr:cNvPr id="568" name="フローチャート: 判断 567">
          <a:extLst>
            <a:ext uri="{FF2B5EF4-FFF2-40B4-BE49-F238E27FC236}">
              <a16:creationId xmlns:a16="http://schemas.microsoft.com/office/drawing/2014/main" id="{F3D84FB7-9AAD-4886-B9E5-03A2ACF433ED}"/>
            </a:ext>
          </a:extLst>
        </xdr:cNvPr>
        <xdr:cNvSpPr/>
      </xdr:nvSpPr>
      <xdr:spPr>
        <a:xfrm>
          <a:off x="20383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60325</xdr:rowOff>
    </xdr:from>
    <xdr:to>
      <xdr:col>102</xdr:col>
      <xdr:colOff>165100</xdr:colOff>
      <xdr:row>84</xdr:row>
      <xdr:rowOff>161925</xdr:rowOff>
    </xdr:to>
    <xdr:sp macro="" textlink="">
      <xdr:nvSpPr>
        <xdr:cNvPr id="569" name="フローチャート: 判断 568">
          <a:extLst>
            <a:ext uri="{FF2B5EF4-FFF2-40B4-BE49-F238E27FC236}">
              <a16:creationId xmlns:a16="http://schemas.microsoft.com/office/drawing/2014/main" id="{489B7340-FFD3-4395-858F-E594487AF439}"/>
            </a:ext>
          </a:extLst>
        </xdr:cNvPr>
        <xdr:cNvSpPr/>
      </xdr:nvSpPr>
      <xdr:spPr>
        <a:xfrm>
          <a:off x="19494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570" name="フローチャート: 判断 569">
          <a:extLst>
            <a:ext uri="{FF2B5EF4-FFF2-40B4-BE49-F238E27FC236}">
              <a16:creationId xmlns:a16="http://schemas.microsoft.com/office/drawing/2014/main" id="{146CF9BD-F49B-496C-A9FE-1517BF271432}"/>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71" name="テキスト ボックス 570">
          <a:extLst>
            <a:ext uri="{FF2B5EF4-FFF2-40B4-BE49-F238E27FC236}">
              <a16:creationId xmlns:a16="http://schemas.microsoft.com/office/drawing/2014/main" id="{62BB0820-D655-45C5-985C-9099A3A1A7FC}"/>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72" name="テキスト ボックス 571">
          <a:extLst>
            <a:ext uri="{FF2B5EF4-FFF2-40B4-BE49-F238E27FC236}">
              <a16:creationId xmlns:a16="http://schemas.microsoft.com/office/drawing/2014/main" id="{33F201AF-1903-4E35-8B67-D9E1FB0CA68C}"/>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73" name="テキスト ボックス 572">
          <a:extLst>
            <a:ext uri="{FF2B5EF4-FFF2-40B4-BE49-F238E27FC236}">
              <a16:creationId xmlns:a16="http://schemas.microsoft.com/office/drawing/2014/main" id="{8E3524EA-33DB-4A91-B040-3910C6D8EFF8}"/>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74" name="テキスト ボックス 573">
          <a:extLst>
            <a:ext uri="{FF2B5EF4-FFF2-40B4-BE49-F238E27FC236}">
              <a16:creationId xmlns:a16="http://schemas.microsoft.com/office/drawing/2014/main" id="{BC6792B0-16FD-4866-976D-F86FA110504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5" name="テキスト ボックス 574">
          <a:extLst>
            <a:ext uri="{FF2B5EF4-FFF2-40B4-BE49-F238E27FC236}">
              <a16:creationId xmlns:a16="http://schemas.microsoft.com/office/drawing/2014/main" id="{52B5E567-CDD0-487F-B054-91C7F3ED8CD3}"/>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40640</xdr:rowOff>
    </xdr:from>
    <xdr:to>
      <xdr:col>116</xdr:col>
      <xdr:colOff>114300</xdr:colOff>
      <xdr:row>85</xdr:row>
      <xdr:rowOff>141605</xdr:rowOff>
    </xdr:to>
    <xdr:sp macro="" textlink="">
      <xdr:nvSpPr>
        <xdr:cNvPr id="576" name="楕円 575">
          <a:extLst>
            <a:ext uri="{FF2B5EF4-FFF2-40B4-BE49-F238E27FC236}">
              <a16:creationId xmlns:a16="http://schemas.microsoft.com/office/drawing/2014/main" id="{210EAA31-5069-49ED-8B05-AB2EF2CB797E}"/>
            </a:ext>
          </a:extLst>
        </xdr:cNvPr>
        <xdr:cNvSpPr/>
      </xdr:nvSpPr>
      <xdr:spPr>
        <a:xfrm>
          <a:off x="221107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126365</xdr:rowOff>
    </xdr:from>
    <xdr:ext cx="469900" cy="259080"/>
    <xdr:sp macro="" textlink="">
      <xdr:nvSpPr>
        <xdr:cNvPr id="577" name="【消防施設】&#10;一人当たり面積該当値テキスト">
          <a:extLst>
            <a:ext uri="{FF2B5EF4-FFF2-40B4-BE49-F238E27FC236}">
              <a16:creationId xmlns:a16="http://schemas.microsoft.com/office/drawing/2014/main" id="{B8F69376-904C-4A41-B279-40204946F40E}"/>
            </a:ext>
          </a:extLst>
        </xdr:cNvPr>
        <xdr:cNvSpPr txBox="1"/>
      </xdr:nvSpPr>
      <xdr:spPr>
        <a:xfrm>
          <a:off x="22199600" y="1452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78" name="楕円 577">
          <a:extLst>
            <a:ext uri="{FF2B5EF4-FFF2-40B4-BE49-F238E27FC236}">
              <a16:creationId xmlns:a16="http://schemas.microsoft.com/office/drawing/2014/main" id="{5D0CC26A-49DF-4796-A5CC-7C831DAD818F}"/>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90805</xdr:rowOff>
    </xdr:from>
    <xdr:to>
      <xdr:col>116</xdr:col>
      <xdr:colOff>63500</xdr:colOff>
      <xdr:row>85</xdr:row>
      <xdr:rowOff>95250</xdr:rowOff>
    </xdr:to>
    <xdr:cxnSp macro="">
      <xdr:nvCxnSpPr>
        <xdr:cNvPr id="579" name="直線コネクタ 578">
          <a:extLst>
            <a:ext uri="{FF2B5EF4-FFF2-40B4-BE49-F238E27FC236}">
              <a16:creationId xmlns:a16="http://schemas.microsoft.com/office/drawing/2014/main" id="{9730B376-447F-4D93-99FC-D7E64F15BF63}"/>
            </a:ext>
          </a:extLst>
        </xdr:cNvPr>
        <xdr:cNvCxnSpPr/>
      </xdr:nvCxnSpPr>
      <xdr:spPr>
        <a:xfrm flipV="1">
          <a:off x="21323300" y="146640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40640</xdr:rowOff>
    </xdr:from>
    <xdr:to>
      <xdr:col>107</xdr:col>
      <xdr:colOff>101600</xdr:colOff>
      <xdr:row>85</xdr:row>
      <xdr:rowOff>141605</xdr:rowOff>
    </xdr:to>
    <xdr:sp macro="" textlink="">
      <xdr:nvSpPr>
        <xdr:cNvPr id="580" name="楕円 579">
          <a:extLst>
            <a:ext uri="{FF2B5EF4-FFF2-40B4-BE49-F238E27FC236}">
              <a16:creationId xmlns:a16="http://schemas.microsoft.com/office/drawing/2014/main" id="{8846E4AE-D76D-4558-A0C9-0235F4C28B1B}"/>
            </a:ext>
          </a:extLst>
        </xdr:cNvPr>
        <xdr:cNvSpPr/>
      </xdr:nvSpPr>
      <xdr:spPr>
        <a:xfrm>
          <a:off x="203835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90805</xdr:rowOff>
    </xdr:from>
    <xdr:to>
      <xdr:col>111</xdr:col>
      <xdr:colOff>177800</xdr:colOff>
      <xdr:row>85</xdr:row>
      <xdr:rowOff>95250</xdr:rowOff>
    </xdr:to>
    <xdr:cxnSp macro="">
      <xdr:nvCxnSpPr>
        <xdr:cNvPr id="581" name="直線コネクタ 580">
          <a:extLst>
            <a:ext uri="{FF2B5EF4-FFF2-40B4-BE49-F238E27FC236}">
              <a16:creationId xmlns:a16="http://schemas.microsoft.com/office/drawing/2014/main" id="{A1EF9A53-85B7-472F-913B-AEDE08C82E54}"/>
            </a:ext>
          </a:extLst>
        </xdr:cNvPr>
        <xdr:cNvCxnSpPr/>
      </xdr:nvCxnSpPr>
      <xdr:spPr>
        <a:xfrm>
          <a:off x="20434300" y="14664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35560</xdr:rowOff>
    </xdr:from>
    <xdr:to>
      <xdr:col>102</xdr:col>
      <xdr:colOff>165100</xdr:colOff>
      <xdr:row>85</xdr:row>
      <xdr:rowOff>137160</xdr:rowOff>
    </xdr:to>
    <xdr:sp macro="" textlink="">
      <xdr:nvSpPr>
        <xdr:cNvPr id="582" name="楕円 581">
          <a:extLst>
            <a:ext uri="{FF2B5EF4-FFF2-40B4-BE49-F238E27FC236}">
              <a16:creationId xmlns:a16="http://schemas.microsoft.com/office/drawing/2014/main" id="{5A42F8B7-A7E0-4EFA-9BB9-F7C7E180CFAD}"/>
            </a:ext>
          </a:extLst>
        </xdr:cNvPr>
        <xdr:cNvSpPr/>
      </xdr:nvSpPr>
      <xdr:spPr>
        <a:xfrm>
          <a:off x="19494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86360</xdr:rowOff>
    </xdr:from>
    <xdr:to>
      <xdr:col>107</xdr:col>
      <xdr:colOff>50800</xdr:colOff>
      <xdr:row>85</xdr:row>
      <xdr:rowOff>90805</xdr:rowOff>
    </xdr:to>
    <xdr:cxnSp macro="">
      <xdr:nvCxnSpPr>
        <xdr:cNvPr id="583" name="直線コネクタ 582">
          <a:extLst>
            <a:ext uri="{FF2B5EF4-FFF2-40B4-BE49-F238E27FC236}">
              <a16:creationId xmlns:a16="http://schemas.microsoft.com/office/drawing/2014/main" id="{41A05E43-E52C-466B-8AE4-14197540C3C0}"/>
            </a:ext>
          </a:extLst>
        </xdr:cNvPr>
        <xdr:cNvCxnSpPr/>
      </xdr:nvCxnSpPr>
      <xdr:spPr>
        <a:xfrm>
          <a:off x="19545300" y="146596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165100</xdr:rowOff>
    </xdr:from>
    <xdr:ext cx="469900" cy="259080"/>
    <xdr:sp macro="" textlink="">
      <xdr:nvSpPr>
        <xdr:cNvPr id="584" name="n_1aveValue【消防施設】&#10;一人当たり面積">
          <a:extLst>
            <a:ext uri="{FF2B5EF4-FFF2-40B4-BE49-F238E27FC236}">
              <a16:creationId xmlns:a16="http://schemas.microsoft.com/office/drawing/2014/main" id="{47766F30-1811-4E86-B362-C7393A5F19E4}"/>
            </a:ext>
          </a:extLst>
        </xdr:cNvPr>
        <xdr:cNvSpPr txBox="1"/>
      </xdr:nvSpPr>
      <xdr:spPr>
        <a:xfrm>
          <a:off x="21075650" y="1422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11430</xdr:rowOff>
    </xdr:from>
    <xdr:ext cx="465455" cy="259080"/>
    <xdr:sp macro="" textlink="">
      <xdr:nvSpPr>
        <xdr:cNvPr id="585" name="n_2aveValue【消防施設】&#10;一人当たり面積">
          <a:extLst>
            <a:ext uri="{FF2B5EF4-FFF2-40B4-BE49-F238E27FC236}">
              <a16:creationId xmlns:a16="http://schemas.microsoft.com/office/drawing/2014/main" id="{F6B3B50B-7A6C-4201-B5DA-6E3959EC3F38}"/>
            </a:ext>
          </a:extLst>
        </xdr:cNvPr>
        <xdr:cNvSpPr txBox="1"/>
      </xdr:nvSpPr>
      <xdr:spPr>
        <a:xfrm>
          <a:off x="20199350" y="142417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6985</xdr:rowOff>
    </xdr:from>
    <xdr:ext cx="465455" cy="254635"/>
    <xdr:sp macro="" textlink="">
      <xdr:nvSpPr>
        <xdr:cNvPr id="586" name="n_3aveValue【消防施設】&#10;一人当たり面積">
          <a:extLst>
            <a:ext uri="{FF2B5EF4-FFF2-40B4-BE49-F238E27FC236}">
              <a16:creationId xmlns:a16="http://schemas.microsoft.com/office/drawing/2014/main" id="{63085430-D8C6-4991-B20E-722E296ED183}"/>
            </a:ext>
          </a:extLst>
        </xdr:cNvPr>
        <xdr:cNvSpPr txBox="1"/>
      </xdr:nvSpPr>
      <xdr:spPr>
        <a:xfrm>
          <a:off x="19310350" y="142373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36830</xdr:rowOff>
    </xdr:from>
    <xdr:ext cx="465455" cy="259080"/>
    <xdr:sp macro="" textlink="">
      <xdr:nvSpPr>
        <xdr:cNvPr id="587" name="n_4aveValue【消防施設】&#10;一人当たり面積">
          <a:extLst>
            <a:ext uri="{FF2B5EF4-FFF2-40B4-BE49-F238E27FC236}">
              <a16:creationId xmlns:a16="http://schemas.microsoft.com/office/drawing/2014/main" id="{61C9B3F3-60C2-4E4A-9B3B-338EF5149ACB}"/>
            </a:ext>
          </a:extLst>
        </xdr:cNvPr>
        <xdr:cNvSpPr txBox="1"/>
      </xdr:nvSpPr>
      <xdr:spPr>
        <a:xfrm>
          <a:off x="18421350" y="14095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137160</xdr:rowOff>
    </xdr:from>
    <xdr:ext cx="469900" cy="259080"/>
    <xdr:sp macro="" textlink="">
      <xdr:nvSpPr>
        <xdr:cNvPr id="588" name="n_1mainValue【消防施設】&#10;一人当たり面積">
          <a:extLst>
            <a:ext uri="{FF2B5EF4-FFF2-40B4-BE49-F238E27FC236}">
              <a16:creationId xmlns:a16="http://schemas.microsoft.com/office/drawing/2014/main" id="{A931B906-64AD-4C4A-8073-ED29DC0D7306}"/>
            </a:ext>
          </a:extLst>
        </xdr:cNvPr>
        <xdr:cNvSpPr txBox="1"/>
      </xdr:nvSpPr>
      <xdr:spPr>
        <a:xfrm>
          <a:off x="2107565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132715</xdr:rowOff>
    </xdr:from>
    <xdr:ext cx="465455" cy="254635"/>
    <xdr:sp macro="" textlink="">
      <xdr:nvSpPr>
        <xdr:cNvPr id="589" name="n_2mainValue【消防施設】&#10;一人当たり面積">
          <a:extLst>
            <a:ext uri="{FF2B5EF4-FFF2-40B4-BE49-F238E27FC236}">
              <a16:creationId xmlns:a16="http://schemas.microsoft.com/office/drawing/2014/main" id="{2E8B1AFF-5608-4564-9114-01A3F202D845}"/>
            </a:ext>
          </a:extLst>
        </xdr:cNvPr>
        <xdr:cNvSpPr txBox="1"/>
      </xdr:nvSpPr>
      <xdr:spPr>
        <a:xfrm>
          <a:off x="20199350" y="147059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128270</xdr:rowOff>
    </xdr:from>
    <xdr:ext cx="465455" cy="259080"/>
    <xdr:sp macro="" textlink="">
      <xdr:nvSpPr>
        <xdr:cNvPr id="590" name="n_3mainValue【消防施設】&#10;一人当たり面積">
          <a:extLst>
            <a:ext uri="{FF2B5EF4-FFF2-40B4-BE49-F238E27FC236}">
              <a16:creationId xmlns:a16="http://schemas.microsoft.com/office/drawing/2014/main" id="{96558EA0-ECF8-4A66-AD77-BE06223B23AB}"/>
            </a:ext>
          </a:extLst>
        </xdr:cNvPr>
        <xdr:cNvSpPr txBox="1"/>
      </xdr:nvSpPr>
      <xdr:spPr>
        <a:xfrm>
          <a:off x="19310350" y="14701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9A0783B7-BEB9-4679-91F8-D5E756C8B9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865F7D1A-84D6-4609-942D-2E544E59C2DB}"/>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AD4C6C48-12FE-43D5-921A-ECE8732F6EFE}"/>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1C945B80-34A6-408E-A837-F23058C0E30C}"/>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4B282F9D-61FD-40A9-8E6B-12D1A6FA873A}"/>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203CAFE2-383B-4484-9DBB-091A17E39A77}"/>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590E6911-6B96-42FA-A98F-AD17830C8899}"/>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3BD61755-46DC-49E5-8DD2-63AE5DA54829}"/>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599" name="テキスト ボックス 598">
          <a:extLst>
            <a:ext uri="{FF2B5EF4-FFF2-40B4-BE49-F238E27FC236}">
              <a16:creationId xmlns:a16="http://schemas.microsoft.com/office/drawing/2014/main" id="{792BAD77-68D0-435A-9F0A-88A3AC082BE9}"/>
            </a:ext>
          </a:extLst>
        </xdr:cNvPr>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74D2E64D-7134-4C27-90BB-BA10E6A4D9FA}"/>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601" name="テキスト ボックス 600">
          <a:extLst>
            <a:ext uri="{FF2B5EF4-FFF2-40B4-BE49-F238E27FC236}">
              <a16:creationId xmlns:a16="http://schemas.microsoft.com/office/drawing/2014/main" id="{7A3607B2-949E-4E23-89CE-54BBF7B13392}"/>
            </a:ext>
          </a:extLst>
        </xdr:cNvPr>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02" name="直線コネクタ 601">
          <a:extLst>
            <a:ext uri="{FF2B5EF4-FFF2-40B4-BE49-F238E27FC236}">
              <a16:creationId xmlns:a16="http://schemas.microsoft.com/office/drawing/2014/main" id="{F0908151-2B17-4B34-9902-CF81199953D3}"/>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2915" cy="254635"/>
    <xdr:sp macro="" textlink="">
      <xdr:nvSpPr>
        <xdr:cNvPr id="603" name="テキスト ボックス 602">
          <a:extLst>
            <a:ext uri="{FF2B5EF4-FFF2-40B4-BE49-F238E27FC236}">
              <a16:creationId xmlns:a16="http://schemas.microsoft.com/office/drawing/2014/main" id="{327D03A7-EC37-4498-A70D-3F8C7E7C0995}"/>
            </a:ext>
          </a:extLst>
        </xdr:cNvPr>
        <xdr:cNvSpPr txBox="1"/>
      </xdr:nvSpPr>
      <xdr:spPr>
        <a:xfrm>
          <a:off x="11978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04" name="直線コネクタ 603">
          <a:extLst>
            <a:ext uri="{FF2B5EF4-FFF2-40B4-BE49-F238E27FC236}">
              <a16:creationId xmlns:a16="http://schemas.microsoft.com/office/drawing/2014/main" id="{05CF3510-A9B6-4279-A024-572CBAFAD2E7}"/>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05" name="テキスト ボックス 604">
          <a:extLst>
            <a:ext uri="{FF2B5EF4-FFF2-40B4-BE49-F238E27FC236}">
              <a16:creationId xmlns:a16="http://schemas.microsoft.com/office/drawing/2014/main" id="{D40CB075-72B0-44D9-AD35-48F12A0169D7}"/>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06" name="直線コネクタ 605">
          <a:extLst>
            <a:ext uri="{FF2B5EF4-FFF2-40B4-BE49-F238E27FC236}">
              <a16:creationId xmlns:a16="http://schemas.microsoft.com/office/drawing/2014/main" id="{68A5F67E-6510-4509-AC69-79BCB62D605C}"/>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607" name="テキスト ボックス 606">
          <a:extLst>
            <a:ext uri="{FF2B5EF4-FFF2-40B4-BE49-F238E27FC236}">
              <a16:creationId xmlns:a16="http://schemas.microsoft.com/office/drawing/2014/main" id="{2D05011F-6330-4D8D-883A-FA0964C865B6}"/>
            </a:ext>
          </a:extLst>
        </xdr:cNvPr>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08" name="直線コネクタ 607">
          <a:extLst>
            <a:ext uri="{FF2B5EF4-FFF2-40B4-BE49-F238E27FC236}">
              <a16:creationId xmlns:a16="http://schemas.microsoft.com/office/drawing/2014/main" id="{4E21FCAC-1BD2-45E3-8148-A473E11FC0B1}"/>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09" name="テキスト ボックス 608">
          <a:extLst>
            <a:ext uri="{FF2B5EF4-FFF2-40B4-BE49-F238E27FC236}">
              <a16:creationId xmlns:a16="http://schemas.microsoft.com/office/drawing/2014/main" id="{CB015D93-5B05-4CCB-A2D5-73171B3472C8}"/>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10" name="直線コネクタ 609">
          <a:extLst>
            <a:ext uri="{FF2B5EF4-FFF2-40B4-BE49-F238E27FC236}">
              <a16:creationId xmlns:a16="http://schemas.microsoft.com/office/drawing/2014/main" id="{88F82D4D-F343-47AA-8FCE-A3DE662258FB}"/>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11" name="テキスト ボックス 610">
          <a:extLst>
            <a:ext uri="{FF2B5EF4-FFF2-40B4-BE49-F238E27FC236}">
              <a16:creationId xmlns:a16="http://schemas.microsoft.com/office/drawing/2014/main" id="{36D82533-9859-40E7-AE90-B450AC6E2004}"/>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12" name="直線コネクタ 611">
          <a:extLst>
            <a:ext uri="{FF2B5EF4-FFF2-40B4-BE49-F238E27FC236}">
              <a16:creationId xmlns:a16="http://schemas.microsoft.com/office/drawing/2014/main" id="{0EEFC839-0550-4E51-A913-A9B853075F4E}"/>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4645" cy="254635"/>
    <xdr:sp macro="" textlink="">
      <xdr:nvSpPr>
        <xdr:cNvPr id="613" name="テキスト ボックス 612">
          <a:extLst>
            <a:ext uri="{FF2B5EF4-FFF2-40B4-BE49-F238E27FC236}">
              <a16:creationId xmlns:a16="http://schemas.microsoft.com/office/drawing/2014/main" id="{7E09F151-F967-4E6D-A72B-CE0BFE8A5092}"/>
            </a:ext>
          </a:extLst>
        </xdr:cNvPr>
        <xdr:cNvSpPr txBox="1"/>
      </xdr:nvSpPr>
      <xdr:spPr>
        <a:xfrm>
          <a:off x="12106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85D64C73-026A-484A-8EA3-47C36DA2E88A}"/>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庁舎】&#10;有形固定資産減価償却率グラフ枠">
          <a:extLst>
            <a:ext uri="{FF2B5EF4-FFF2-40B4-BE49-F238E27FC236}">
              <a16:creationId xmlns:a16="http://schemas.microsoft.com/office/drawing/2014/main" id="{D9198C77-3284-4C04-9544-F16595E84C3A}"/>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55245</xdr:rowOff>
    </xdr:from>
    <xdr:to>
      <xdr:col>85</xdr:col>
      <xdr:colOff>126365</xdr:colOff>
      <xdr:row>108</xdr:row>
      <xdr:rowOff>166370</xdr:rowOff>
    </xdr:to>
    <xdr:cxnSp macro="">
      <xdr:nvCxnSpPr>
        <xdr:cNvPr id="616" name="直線コネクタ 615">
          <a:extLst>
            <a:ext uri="{FF2B5EF4-FFF2-40B4-BE49-F238E27FC236}">
              <a16:creationId xmlns:a16="http://schemas.microsoft.com/office/drawing/2014/main" id="{E3259B8B-90B3-4650-8D59-AB30EF783FC8}"/>
            </a:ext>
          </a:extLst>
        </xdr:cNvPr>
        <xdr:cNvCxnSpPr/>
      </xdr:nvCxnSpPr>
      <xdr:spPr>
        <a:xfrm flipV="1">
          <a:off x="16318865" y="1720024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169545</xdr:rowOff>
    </xdr:from>
    <xdr:ext cx="405130" cy="254635"/>
    <xdr:sp macro="" textlink="">
      <xdr:nvSpPr>
        <xdr:cNvPr id="617" name="【庁舎】&#10;有形固定資産減価償却率最小値テキスト">
          <a:extLst>
            <a:ext uri="{FF2B5EF4-FFF2-40B4-BE49-F238E27FC236}">
              <a16:creationId xmlns:a16="http://schemas.microsoft.com/office/drawing/2014/main" id="{06CB25D3-D213-499C-95D9-2652021EE6F0}"/>
            </a:ext>
          </a:extLst>
        </xdr:cNvPr>
        <xdr:cNvSpPr txBox="1"/>
      </xdr:nvSpPr>
      <xdr:spPr>
        <a:xfrm>
          <a:off x="16357600" y="186861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166370</xdr:rowOff>
    </xdr:from>
    <xdr:to>
      <xdr:col>86</xdr:col>
      <xdr:colOff>25400</xdr:colOff>
      <xdr:row>108</xdr:row>
      <xdr:rowOff>166370</xdr:rowOff>
    </xdr:to>
    <xdr:cxnSp macro="">
      <xdr:nvCxnSpPr>
        <xdr:cNvPr id="618" name="直線コネクタ 617">
          <a:extLst>
            <a:ext uri="{FF2B5EF4-FFF2-40B4-BE49-F238E27FC236}">
              <a16:creationId xmlns:a16="http://schemas.microsoft.com/office/drawing/2014/main" id="{53DCDC5F-1CD3-462A-A679-7DF80FACBF69}"/>
            </a:ext>
          </a:extLst>
        </xdr:cNvPr>
        <xdr:cNvCxnSpPr/>
      </xdr:nvCxnSpPr>
      <xdr:spPr>
        <a:xfrm>
          <a:off x="16230600" y="1868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1905</xdr:rowOff>
    </xdr:from>
    <xdr:ext cx="340360" cy="259080"/>
    <xdr:sp macro="" textlink="">
      <xdr:nvSpPr>
        <xdr:cNvPr id="619" name="【庁舎】&#10;有形固定資産減価償却率最大値テキスト">
          <a:extLst>
            <a:ext uri="{FF2B5EF4-FFF2-40B4-BE49-F238E27FC236}">
              <a16:creationId xmlns:a16="http://schemas.microsoft.com/office/drawing/2014/main" id="{9748F092-5C24-4722-8312-0CFDCDD2F7A5}"/>
            </a:ext>
          </a:extLst>
        </xdr:cNvPr>
        <xdr:cNvSpPr txBox="1"/>
      </xdr:nvSpPr>
      <xdr:spPr>
        <a:xfrm>
          <a:off x="16357600" y="1697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55245</xdr:rowOff>
    </xdr:from>
    <xdr:to>
      <xdr:col>86</xdr:col>
      <xdr:colOff>25400</xdr:colOff>
      <xdr:row>100</xdr:row>
      <xdr:rowOff>55245</xdr:rowOff>
    </xdr:to>
    <xdr:cxnSp macro="">
      <xdr:nvCxnSpPr>
        <xdr:cNvPr id="620" name="直線コネクタ 619">
          <a:extLst>
            <a:ext uri="{FF2B5EF4-FFF2-40B4-BE49-F238E27FC236}">
              <a16:creationId xmlns:a16="http://schemas.microsoft.com/office/drawing/2014/main" id="{56CADC3A-E035-4DCC-898A-20E229281646}"/>
            </a:ext>
          </a:extLst>
        </xdr:cNvPr>
        <xdr:cNvCxnSpPr/>
      </xdr:nvCxnSpPr>
      <xdr:spPr>
        <a:xfrm>
          <a:off x="16230600" y="1720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80645</xdr:rowOff>
    </xdr:from>
    <xdr:ext cx="405130" cy="259080"/>
    <xdr:sp macro="" textlink="">
      <xdr:nvSpPr>
        <xdr:cNvPr id="621" name="【庁舎】&#10;有形固定資産減価償却率平均値テキスト">
          <a:extLst>
            <a:ext uri="{FF2B5EF4-FFF2-40B4-BE49-F238E27FC236}">
              <a16:creationId xmlns:a16="http://schemas.microsoft.com/office/drawing/2014/main" id="{9D9B80A8-C2EA-4744-8663-C5C71FF078FB}"/>
            </a:ext>
          </a:extLst>
        </xdr:cNvPr>
        <xdr:cNvSpPr txBox="1"/>
      </xdr:nvSpPr>
      <xdr:spPr>
        <a:xfrm>
          <a:off x="16357600" y="17739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57785</xdr:rowOff>
    </xdr:from>
    <xdr:to>
      <xdr:col>85</xdr:col>
      <xdr:colOff>177800</xdr:colOff>
      <xdr:row>104</xdr:row>
      <xdr:rowOff>159385</xdr:rowOff>
    </xdr:to>
    <xdr:sp macro="" textlink="">
      <xdr:nvSpPr>
        <xdr:cNvPr id="622" name="フローチャート: 判断 621">
          <a:extLst>
            <a:ext uri="{FF2B5EF4-FFF2-40B4-BE49-F238E27FC236}">
              <a16:creationId xmlns:a16="http://schemas.microsoft.com/office/drawing/2014/main" id="{F6C00561-D127-42B7-9130-BE85C824923E}"/>
            </a:ext>
          </a:extLst>
        </xdr:cNvPr>
        <xdr:cNvSpPr/>
      </xdr:nvSpPr>
      <xdr:spPr>
        <a:xfrm>
          <a:off x="162687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23" name="フローチャート: 判断 622">
          <a:extLst>
            <a:ext uri="{FF2B5EF4-FFF2-40B4-BE49-F238E27FC236}">
              <a16:creationId xmlns:a16="http://schemas.microsoft.com/office/drawing/2014/main" id="{49E21D48-AC78-491F-ABC4-EDDEFD1C40D6}"/>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24" name="フローチャート: 判断 623">
          <a:extLst>
            <a:ext uri="{FF2B5EF4-FFF2-40B4-BE49-F238E27FC236}">
              <a16:creationId xmlns:a16="http://schemas.microsoft.com/office/drawing/2014/main" id="{DA186370-DE35-4E3A-8DD6-4A495105B0F6}"/>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88900</xdr:rowOff>
    </xdr:from>
    <xdr:to>
      <xdr:col>72</xdr:col>
      <xdr:colOff>38100</xdr:colOff>
      <xdr:row>105</xdr:row>
      <xdr:rowOff>19050</xdr:rowOff>
    </xdr:to>
    <xdr:sp macro="" textlink="">
      <xdr:nvSpPr>
        <xdr:cNvPr id="625" name="フローチャート: 判断 624">
          <a:extLst>
            <a:ext uri="{FF2B5EF4-FFF2-40B4-BE49-F238E27FC236}">
              <a16:creationId xmlns:a16="http://schemas.microsoft.com/office/drawing/2014/main" id="{41E61CC4-0377-43A6-8538-5FDC031153DA}"/>
            </a:ext>
          </a:extLst>
        </xdr:cNvPr>
        <xdr:cNvSpPr/>
      </xdr:nvSpPr>
      <xdr:spPr>
        <a:xfrm>
          <a:off x="136525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52070</xdr:rowOff>
    </xdr:from>
    <xdr:to>
      <xdr:col>67</xdr:col>
      <xdr:colOff>101600</xdr:colOff>
      <xdr:row>104</xdr:row>
      <xdr:rowOff>153035</xdr:rowOff>
    </xdr:to>
    <xdr:sp macro="" textlink="">
      <xdr:nvSpPr>
        <xdr:cNvPr id="626" name="フローチャート: 判断 625">
          <a:extLst>
            <a:ext uri="{FF2B5EF4-FFF2-40B4-BE49-F238E27FC236}">
              <a16:creationId xmlns:a16="http://schemas.microsoft.com/office/drawing/2014/main" id="{937627C5-0E11-48D7-AF28-40BABDD907F8}"/>
            </a:ext>
          </a:extLst>
        </xdr:cNvPr>
        <xdr:cNvSpPr/>
      </xdr:nvSpPr>
      <xdr:spPr>
        <a:xfrm>
          <a:off x="12763500" y="1788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27" name="テキスト ボックス 626">
          <a:extLst>
            <a:ext uri="{FF2B5EF4-FFF2-40B4-BE49-F238E27FC236}">
              <a16:creationId xmlns:a16="http://schemas.microsoft.com/office/drawing/2014/main" id="{64C1229F-92F9-4149-B1EE-DBBDCBEDEB4F}"/>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28" name="テキスト ボックス 627">
          <a:extLst>
            <a:ext uri="{FF2B5EF4-FFF2-40B4-BE49-F238E27FC236}">
              <a16:creationId xmlns:a16="http://schemas.microsoft.com/office/drawing/2014/main" id="{44F77F18-CBB6-4E99-868B-6475BABF527A}"/>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29" name="テキスト ボックス 628">
          <a:extLst>
            <a:ext uri="{FF2B5EF4-FFF2-40B4-BE49-F238E27FC236}">
              <a16:creationId xmlns:a16="http://schemas.microsoft.com/office/drawing/2014/main" id="{7B905E05-0310-41C5-A796-D5ED565A445F}"/>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30" name="テキスト ボックス 629">
          <a:extLst>
            <a:ext uri="{FF2B5EF4-FFF2-40B4-BE49-F238E27FC236}">
              <a16:creationId xmlns:a16="http://schemas.microsoft.com/office/drawing/2014/main" id="{8CF071A7-6879-4798-A0A5-B76B9EAE64DE}"/>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31" name="テキスト ボックス 630">
          <a:extLst>
            <a:ext uri="{FF2B5EF4-FFF2-40B4-BE49-F238E27FC236}">
              <a16:creationId xmlns:a16="http://schemas.microsoft.com/office/drawing/2014/main" id="{7F7D982A-3CDA-4C82-9A7A-7000143D03A7}"/>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20320</xdr:rowOff>
    </xdr:from>
    <xdr:to>
      <xdr:col>85</xdr:col>
      <xdr:colOff>177800</xdr:colOff>
      <xdr:row>107</xdr:row>
      <xdr:rowOff>121920</xdr:rowOff>
    </xdr:to>
    <xdr:sp macro="" textlink="">
      <xdr:nvSpPr>
        <xdr:cNvPr id="632" name="楕円 631">
          <a:extLst>
            <a:ext uri="{FF2B5EF4-FFF2-40B4-BE49-F238E27FC236}">
              <a16:creationId xmlns:a16="http://schemas.microsoft.com/office/drawing/2014/main" id="{69217FAF-14A7-4F3F-95EC-747FE823D3B7}"/>
            </a:ext>
          </a:extLst>
        </xdr:cNvPr>
        <xdr:cNvSpPr/>
      </xdr:nvSpPr>
      <xdr:spPr>
        <a:xfrm>
          <a:off x="162687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170180</xdr:rowOff>
    </xdr:from>
    <xdr:ext cx="405130" cy="259080"/>
    <xdr:sp macro="" textlink="">
      <xdr:nvSpPr>
        <xdr:cNvPr id="633" name="【庁舎】&#10;有形固定資産減価償却率該当値テキスト">
          <a:extLst>
            <a:ext uri="{FF2B5EF4-FFF2-40B4-BE49-F238E27FC236}">
              <a16:creationId xmlns:a16="http://schemas.microsoft.com/office/drawing/2014/main" id="{678CD113-4F07-4E03-9B77-50A960CC7A86}"/>
            </a:ext>
          </a:extLst>
        </xdr:cNvPr>
        <xdr:cNvSpPr txBox="1"/>
      </xdr:nvSpPr>
      <xdr:spPr>
        <a:xfrm>
          <a:off x="16357600" y="18343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164465</xdr:rowOff>
    </xdr:from>
    <xdr:to>
      <xdr:col>81</xdr:col>
      <xdr:colOff>101600</xdr:colOff>
      <xdr:row>107</xdr:row>
      <xdr:rowOff>94615</xdr:rowOff>
    </xdr:to>
    <xdr:sp macro="" textlink="">
      <xdr:nvSpPr>
        <xdr:cNvPr id="634" name="楕円 633">
          <a:extLst>
            <a:ext uri="{FF2B5EF4-FFF2-40B4-BE49-F238E27FC236}">
              <a16:creationId xmlns:a16="http://schemas.microsoft.com/office/drawing/2014/main" id="{487C351D-8C49-43B4-BEC5-87CCAD2F4193}"/>
            </a:ext>
          </a:extLst>
        </xdr:cNvPr>
        <xdr:cNvSpPr/>
      </xdr:nvSpPr>
      <xdr:spPr>
        <a:xfrm>
          <a:off x="15430500" y="183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43815</xdr:rowOff>
    </xdr:from>
    <xdr:to>
      <xdr:col>85</xdr:col>
      <xdr:colOff>127000</xdr:colOff>
      <xdr:row>107</xdr:row>
      <xdr:rowOff>71120</xdr:rowOff>
    </xdr:to>
    <xdr:cxnSp macro="">
      <xdr:nvCxnSpPr>
        <xdr:cNvPr id="635" name="直線コネクタ 634">
          <a:extLst>
            <a:ext uri="{FF2B5EF4-FFF2-40B4-BE49-F238E27FC236}">
              <a16:creationId xmlns:a16="http://schemas.microsoft.com/office/drawing/2014/main" id="{699BE5D0-182E-4CCF-A022-A9BEB354CFFC}"/>
            </a:ext>
          </a:extLst>
        </xdr:cNvPr>
        <xdr:cNvCxnSpPr/>
      </xdr:nvCxnSpPr>
      <xdr:spPr>
        <a:xfrm>
          <a:off x="15481300" y="1838896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56515</xdr:rowOff>
    </xdr:from>
    <xdr:to>
      <xdr:col>76</xdr:col>
      <xdr:colOff>165100</xdr:colOff>
      <xdr:row>107</xdr:row>
      <xdr:rowOff>158115</xdr:rowOff>
    </xdr:to>
    <xdr:sp macro="" textlink="">
      <xdr:nvSpPr>
        <xdr:cNvPr id="636" name="楕円 635">
          <a:extLst>
            <a:ext uri="{FF2B5EF4-FFF2-40B4-BE49-F238E27FC236}">
              <a16:creationId xmlns:a16="http://schemas.microsoft.com/office/drawing/2014/main" id="{460738CC-347B-42D1-9FDD-D0D215543849}"/>
            </a:ext>
          </a:extLst>
        </xdr:cNvPr>
        <xdr:cNvSpPr/>
      </xdr:nvSpPr>
      <xdr:spPr>
        <a:xfrm>
          <a:off x="145415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43815</xdr:rowOff>
    </xdr:from>
    <xdr:to>
      <xdr:col>81</xdr:col>
      <xdr:colOff>50800</xdr:colOff>
      <xdr:row>107</xdr:row>
      <xdr:rowOff>107315</xdr:rowOff>
    </xdr:to>
    <xdr:cxnSp macro="">
      <xdr:nvCxnSpPr>
        <xdr:cNvPr id="637" name="直線コネクタ 636">
          <a:extLst>
            <a:ext uri="{FF2B5EF4-FFF2-40B4-BE49-F238E27FC236}">
              <a16:creationId xmlns:a16="http://schemas.microsoft.com/office/drawing/2014/main" id="{B884D234-2D6F-49F8-861F-E39BB5A642C0}"/>
            </a:ext>
          </a:extLst>
        </xdr:cNvPr>
        <xdr:cNvCxnSpPr/>
      </xdr:nvCxnSpPr>
      <xdr:spPr>
        <a:xfrm flipV="1">
          <a:off x="14592300" y="1838896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27305</xdr:rowOff>
    </xdr:from>
    <xdr:to>
      <xdr:col>72</xdr:col>
      <xdr:colOff>38100</xdr:colOff>
      <xdr:row>107</xdr:row>
      <xdr:rowOff>128905</xdr:rowOff>
    </xdr:to>
    <xdr:sp macro="" textlink="">
      <xdr:nvSpPr>
        <xdr:cNvPr id="638" name="楕円 637">
          <a:extLst>
            <a:ext uri="{FF2B5EF4-FFF2-40B4-BE49-F238E27FC236}">
              <a16:creationId xmlns:a16="http://schemas.microsoft.com/office/drawing/2014/main" id="{D19C5DA5-5385-41B8-9E2D-529527E9AD07}"/>
            </a:ext>
          </a:extLst>
        </xdr:cNvPr>
        <xdr:cNvSpPr/>
      </xdr:nvSpPr>
      <xdr:spPr>
        <a:xfrm>
          <a:off x="13652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78105</xdr:rowOff>
    </xdr:from>
    <xdr:to>
      <xdr:col>76</xdr:col>
      <xdr:colOff>114300</xdr:colOff>
      <xdr:row>107</xdr:row>
      <xdr:rowOff>107315</xdr:rowOff>
    </xdr:to>
    <xdr:cxnSp macro="">
      <xdr:nvCxnSpPr>
        <xdr:cNvPr id="639" name="直線コネクタ 638">
          <a:extLst>
            <a:ext uri="{FF2B5EF4-FFF2-40B4-BE49-F238E27FC236}">
              <a16:creationId xmlns:a16="http://schemas.microsoft.com/office/drawing/2014/main" id="{BC3DC1C6-28BD-4694-B893-E4CE669BFECF}"/>
            </a:ext>
          </a:extLst>
        </xdr:cNvPr>
        <xdr:cNvCxnSpPr/>
      </xdr:nvCxnSpPr>
      <xdr:spPr>
        <a:xfrm>
          <a:off x="13703300" y="184232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17780</xdr:rowOff>
    </xdr:from>
    <xdr:ext cx="405130" cy="254635"/>
    <xdr:sp macro="" textlink="">
      <xdr:nvSpPr>
        <xdr:cNvPr id="640" name="n_1aveValue【庁舎】&#10;有形固定資産減価償却率">
          <a:extLst>
            <a:ext uri="{FF2B5EF4-FFF2-40B4-BE49-F238E27FC236}">
              <a16:creationId xmlns:a16="http://schemas.microsoft.com/office/drawing/2014/main" id="{BBF31141-5FCF-4E02-AD33-517FC292E577}"/>
            </a:ext>
          </a:extLst>
        </xdr:cNvPr>
        <xdr:cNvSpPr txBox="1"/>
      </xdr:nvSpPr>
      <xdr:spPr>
        <a:xfrm>
          <a:off x="15266035" y="176771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29210</xdr:rowOff>
    </xdr:from>
    <xdr:ext cx="400685" cy="254635"/>
    <xdr:sp macro="" textlink="">
      <xdr:nvSpPr>
        <xdr:cNvPr id="641" name="n_2aveValue【庁舎】&#10;有形固定資産減価償却率">
          <a:extLst>
            <a:ext uri="{FF2B5EF4-FFF2-40B4-BE49-F238E27FC236}">
              <a16:creationId xmlns:a16="http://schemas.microsoft.com/office/drawing/2014/main" id="{4F2F2CA0-54A4-4CC5-84AB-023D40940720}"/>
            </a:ext>
          </a:extLst>
        </xdr:cNvPr>
        <xdr:cNvSpPr txBox="1"/>
      </xdr:nvSpPr>
      <xdr:spPr>
        <a:xfrm>
          <a:off x="14389735" y="176885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35560</xdr:rowOff>
    </xdr:from>
    <xdr:ext cx="400685" cy="259080"/>
    <xdr:sp macro="" textlink="">
      <xdr:nvSpPr>
        <xdr:cNvPr id="642" name="n_3aveValue【庁舎】&#10;有形固定資産減価償却率">
          <a:extLst>
            <a:ext uri="{FF2B5EF4-FFF2-40B4-BE49-F238E27FC236}">
              <a16:creationId xmlns:a16="http://schemas.microsoft.com/office/drawing/2014/main" id="{ECE9E0C3-F815-475C-9158-7DBA08FCC194}"/>
            </a:ext>
          </a:extLst>
        </xdr:cNvPr>
        <xdr:cNvSpPr txBox="1"/>
      </xdr:nvSpPr>
      <xdr:spPr>
        <a:xfrm>
          <a:off x="13500735" y="176949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169545</xdr:rowOff>
    </xdr:from>
    <xdr:ext cx="400685" cy="254635"/>
    <xdr:sp macro="" textlink="">
      <xdr:nvSpPr>
        <xdr:cNvPr id="643" name="n_4aveValue【庁舎】&#10;有形固定資産減価償却率">
          <a:extLst>
            <a:ext uri="{FF2B5EF4-FFF2-40B4-BE49-F238E27FC236}">
              <a16:creationId xmlns:a16="http://schemas.microsoft.com/office/drawing/2014/main" id="{A6FC54C5-D7D9-4D1D-B725-F378B889C537}"/>
            </a:ext>
          </a:extLst>
        </xdr:cNvPr>
        <xdr:cNvSpPr txBox="1"/>
      </xdr:nvSpPr>
      <xdr:spPr>
        <a:xfrm>
          <a:off x="12611735" y="176574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86360</xdr:rowOff>
    </xdr:from>
    <xdr:ext cx="405130" cy="254635"/>
    <xdr:sp macro="" textlink="">
      <xdr:nvSpPr>
        <xdr:cNvPr id="644" name="n_1mainValue【庁舎】&#10;有形固定資産減価償却率">
          <a:extLst>
            <a:ext uri="{FF2B5EF4-FFF2-40B4-BE49-F238E27FC236}">
              <a16:creationId xmlns:a16="http://schemas.microsoft.com/office/drawing/2014/main" id="{5CEB7019-FF71-4753-AA9E-C9F41CC9690F}"/>
            </a:ext>
          </a:extLst>
        </xdr:cNvPr>
        <xdr:cNvSpPr txBox="1"/>
      </xdr:nvSpPr>
      <xdr:spPr>
        <a:xfrm>
          <a:off x="15266035" y="184315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149225</xdr:rowOff>
    </xdr:from>
    <xdr:ext cx="400685" cy="259080"/>
    <xdr:sp macro="" textlink="">
      <xdr:nvSpPr>
        <xdr:cNvPr id="645" name="n_2mainValue【庁舎】&#10;有形固定資産減価償却率">
          <a:extLst>
            <a:ext uri="{FF2B5EF4-FFF2-40B4-BE49-F238E27FC236}">
              <a16:creationId xmlns:a16="http://schemas.microsoft.com/office/drawing/2014/main" id="{0CDE450F-6C44-4749-8D7D-9840641868D7}"/>
            </a:ext>
          </a:extLst>
        </xdr:cNvPr>
        <xdr:cNvSpPr txBox="1"/>
      </xdr:nvSpPr>
      <xdr:spPr>
        <a:xfrm>
          <a:off x="14389735" y="184943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120650</xdr:rowOff>
    </xdr:from>
    <xdr:ext cx="400685" cy="254635"/>
    <xdr:sp macro="" textlink="">
      <xdr:nvSpPr>
        <xdr:cNvPr id="646" name="n_3mainValue【庁舎】&#10;有形固定資産減価償却率">
          <a:extLst>
            <a:ext uri="{FF2B5EF4-FFF2-40B4-BE49-F238E27FC236}">
              <a16:creationId xmlns:a16="http://schemas.microsoft.com/office/drawing/2014/main" id="{8F4D4B19-534B-4841-8EF2-ED8FD1830C86}"/>
            </a:ext>
          </a:extLst>
        </xdr:cNvPr>
        <xdr:cNvSpPr txBox="1"/>
      </xdr:nvSpPr>
      <xdr:spPr>
        <a:xfrm>
          <a:off x="13500735" y="184658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912E7BDE-DBF1-4C9A-84A0-4498BE7E96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59393B37-03E2-4DE3-B3EF-B3B53B7F4B2D}"/>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B2BBD6A5-E554-4E9F-BA87-5802B3B1CCB7}"/>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73DE76F6-13A5-457B-B4CD-3565EB6C4085}"/>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77A05E58-9C37-4E1D-A97A-FA01010A7634}"/>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FD12B752-9920-4708-89BA-CD0CA1F37ECD}"/>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E36D4719-92B4-468B-9350-E601B557C641}"/>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97063A7E-3235-4A51-814C-829A5BD72628}"/>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655" name="テキスト ボックス 654">
          <a:extLst>
            <a:ext uri="{FF2B5EF4-FFF2-40B4-BE49-F238E27FC236}">
              <a16:creationId xmlns:a16="http://schemas.microsoft.com/office/drawing/2014/main" id="{9FD8A743-4C49-4231-9DB3-54943E243197}"/>
            </a:ext>
          </a:extLst>
        </xdr:cNvPr>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id="{E05FAE9A-5BDA-4D72-8BF8-28CD4DA5BD72}"/>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57" name="直線コネクタ 656">
          <a:extLst>
            <a:ext uri="{FF2B5EF4-FFF2-40B4-BE49-F238E27FC236}">
              <a16:creationId xmlns:a16="http://schemas.microsoft.com/office/drawing/2014/main" id="{C61A784D-CC26-4D61-9A9E-DA8AB37D336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915" cy="254635"/>
    <xdr:sp macro="" textlink="">
      <xdr:nvSpPr>
        <xdr:cNvPr id="658" name="テキスト ボックス 657">
          <a:extLst>
            <a:ext uri="{FF2B5EF4-FFF2-40B4-BE49-F238E27FC236}">
              <a16:creationId xmlns:a16="http://schemas.microsoft.com/office/drawing/2014/main" id="{1AC80112-A97E-44B2-9752-B90AAA96B491}"/>
            </a:ext>
          </a:extLst>
        </xdr:cNvPr>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59" name="直線コネクタ 658">
          <a:extLst>
            <a:ext uri="{FF2B5EF4-FFF2-40B4-BE49-F238E27FC236}">
              <a16:creationId xmlns:a16="http://schemas.microsoft.com/office/drawing/2014/main" id="{ACF008DA-1B42-482E-9885-60E58862FDF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915" cy="259080"/>
    <xdr:sp macro="" textlink="">
      <xdr:nvSpPr>
        <xdr:cNvPr id="660" name="テキスト ボックス 659">
          <a:extLst>
            <a:ext uri="{FF2B5EF4-FFF2-40B4-BE49-F238E27FC236}">
              <a16:creationId xmlns:a16="http://schemas.microsoft.com/office/drawing/2014/main" id="{3AE9FAB7-BD86-420B-BC7C-2DD52174F7A7}"/>
            </a:ext>
          </a:extLst>
        </xdr:cNvPr>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61" name="直線コネクタ 660">
          <a:extLst>
            <a:ext uri="{FF2B5EF4-FFF2-40B4-BE49-F238E27FC236}">
              <a16:creationId xmlns:a16="http://schemas.microsoft.com/office/drawing/2014/main" id="{7FF8BBC0-0044-428B-8D9C-02464DE3EC73}"/>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915" cy="254635"/>
    <xdr:sp macro="" textlink="">
      <xdr:nvSpPr>
        <xdr:cNvPr id="662" name="テキスト ボックス 661">
          <a:extLst>
            <a:ext uri="{FF2B5EF4-FFF2-40B4-BE49-F238E27FC236}">
              <a16:creationId xmlns:a16="http://schemas.microsoft.com/office/drawing/2014/main" id="{8282B4C4-F370-49FB-AF56-9E9D825B54F2}"/>
            </a:ext>
          </a:extLst>
        </xdr:cNvPr>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63" name="直線コネクタ 662">
          <a:extLst>
            <a:ext uri="{FF2B5EF4-FFF2-40B4-BE49-F238E27FC236}">
              <a16:creationId xmlns:a16="http://schemas.microsoft.com/office/drawing/2014/main" id="{8E44248C-438E-4280-B345-473A07A1754F}"/>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915" cy="258445"/>
    <xdr:sp macro="" textlink="">
      <xdr:nvSpPr>
        <xdr:cNvPr id="664" name="テキスト ボックス 663">
          <a:extLst>
            <a:ext uri="{FF2B5EF4-FFF2-40B4-BE49-F238E27FC236}">
              <a16:creationId xmlns:a16="http://schemas.microsoft.com/office/drawing/2014/main" id="{F48BBD6A-EC8B-4486-B335-E81825481137}"/>
            </a:ext>
          </a:extLst>
        </xdr:cNvPr>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65" name="直線コネクタ 664">
          <a:extLst>
            <a:ext uri="{FF2B5EF4-FFF2-40B4-BE49-F238E27FC236}">
              <a16:creationId xmlns:a16="http://schemas.microsoft.com/office/drawing/2014/main" id="{7D8EDA54-8DBA-40F6-8C8E-C76960904D4C}"/>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915" cy="259080"/>
    <xdr:sp macro="" textlink="">
      <xdr:nvSpPr>
        <xdr:cNvPr id="666" name="テキスト ボックス 665">
          <a:extLst>
            <a:ext uri="{FF2B5EF4-FFF2-40B4-BE49-F238E27FC236}">
              <a16:creationId xmlns:a16="http://schemas.microsoft.com/office/drawing/2014/main" id="{0D43E7BD-503D-4496-932E-772BB35D43CA}"/>
            </a:ext>
          </a:extLst>
        </xdr:cNvPr>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67" name="直線コネクタ 666">
          <a:extLst>
            <a:ext uri="{FF2B5EF4-FFF2-40B4-BE49-F238E27FC236}">
              <a16:creationId xmlns:a16="http://schemas.microsoft.com/office/drawing/2014/main" id="{E9CFF696-F0DA-405D-8227-48B016E406BF}"/>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915" cy="254635"/>
    <xdr:sp macro="" textlink="">
      <xdr:nvSpPr>
        <xdr:cNvPr id="668" name="テキスト ボックス 667">
          <a:extLst>
            <a:ext uri="{FF2B5EF4-FFF2-40B4-BE49-F238E27FC236}">
              <a16:creationId xmlns:a16="http://schemas.microsoft.com/office/drawing/2014/main" id="{669D9438-80C6-4485-9922-7D7911182930}"/>
            </a:ext>
          </a:extLst>
        </xdr:cNvPr>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74184A42-31BC-4468-B32E-2A61DDBA43DC}"/>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670" name="テキスト ボックス 669">
          <a:extLst>
            <a:ext uri="{FF2B5EF4-FFF2-40B4-BE49-F238E27FC236}">
              <a16:creationId xmlns:a16="http://schemas.microsoft.com/office/drawing/2014/main" id="{E705DF38-48F9-42E0-8A96-838111E014F0}"/>
            </a:ext>
          </a:extLst>
        </xdr:cNvPr>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庁舎】&#10;一人当たり面積グラフ枠">
          <a:extLst>
            <a:ext uri="{FF2B5EF4-FFF2-40B4-BE49-F238E27FC236}">
              <a16:creationId xmlns:a16="http://schemas.microsoft.com/office/drawing/2014/main" id="{45583948-39F1-4581-B36E-9DE49901F3E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53340</xdr:rowOff>
    </xdr:from>
    <xdr:to>
      <xdr:col>116</xdr:col>
      <xdr:colOff>62865</xdr:colOff>
      <xdr:row>107</xdr:row>
      <xdr:rowOff>139700</xdr:rowOff>
    </xdr:to>
    <xdr:cxnSp macro="">
      <xdr:nvCxnSpPr>
        <xdr:cNvPr id="672" name="直線コネクタ 671">
          <a:extLst>
            <a:ext uri="{FF2B5EF4-FFF2-40B4-BE49-F238E27FC236}">
              <a16:creationId xmlns:a16="http://schemas.microsoft.com/office/drawing/2014/main" id="{555EA555-B787-448A-8950-F0A42DBBAAE4}"/>
            </a:ext>
          </a:extLst>
        </xdr:cNvPr>
        <xdr:cNvCxnSpPr/>
      </xdr:nvCxnSpPr>
      <xdr:spPr>
        <a:xfrm flipV="1">
          <a:off x="22160865" y="17198340"/>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143510</xdr:rowOff>
    </xdr:from>
    <xdr:ext cx="469900" cy="254635"/>
    <xdr:sp macro="" textlink="">
      <xdr:nvSpPr>
        <xdr:cNvPr id="673" name="【庁舎】&#10;一人当たり面積最小値テキスト">
          <a:extLst>
            <a:ext uri="{FF2B5EF4-FFF2-40B4-BE49-F238E27FC236}">
              <a16:creationId xmlns:a16="http://schemas.microsoft.com/office/drawing/2014/main" id="{B2AE7FA3-096F-4074-8DD3-CEBB9EA04FF5}"/>
            </a:ext>
          </a:extLst>
        </xdr:cNvPr>
        <xdr:cNvSpPr txBox="1"/>
      </xdr:nvSpPr>
      <xdr:spPr>
        <a:xfrm>
          <a:off x="22199600" y="184886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139700</xdr:rowOff>
    </xdr:from>
    <xdr:to>
      <xdr:col>116</xdr:col>
      <xdr:colOff>152400</xdr:colOff>
      <xdr:row>107</xdr:row>
      <xdr:rowOff>139700</xdr:rowOff>
    </xdr:to>
    <xdr:cxnSp macro="">
      <xdr:nvCxnSpPr>
        <xdr:cNvPr id="674" name="直線コネクタ 673">
          <a:extLst>
            <a:ext uri="{FF2B5EF4-FFF2-40B4-BE49-F238E27FC236}">
              <a16:creationId xmlns:a16="http://schemas.microsoft.com/office/drawing/2014/main" id="{72A1F25D-CCD7-439A-BD4D-246B02562EF9}"/>
            </a:ext>
          </a:extLst>
        </xdr:cNvPr>
        <xdr:cNvCxnSpPr/>
      </xdr:nvCxnSpPr>
      <xdr:spPr>
        <a:xfrm>
          <a:off x="22072600" y="1848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0</xdr:rowOff>
    </xdr:from>
    <xdr:ext cx="469900" cy="259080"/>
    <xdr:sp macro="" textlink="">
      <xdr:nvSpPr>
        <xdr:cNvPr id="675" name="【庁舎】&#10;一人当たり面積最大値テキスト">
          <a:extLst>
            <a:ext uri="{FF2B5EF4-FFF2-40B4-BE49-F238E27FC236}">
              <a16:creationId xmlns:a16="http://schemas.microsoft.com/office/drawing/2014/main" id="{0809551C-C506-4960-A6D1-7A5A19097B6D}"/>
            </a:ext>
          </a:extLst>
        </xdr:cNvPr>
        <xdr:cNvSpPr txBox="1"/>
      </xdr:nvSpPr>
      <xdr:spPr>
        <a:xfrm>
          <a:off x="22199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53340</xdr:rowOff>
    </xdr:from>
    <xdr:to>
      <xdr:col>116</xdr:col>
      <xdr:colOff>152400</xdr:colOff>
      <xdr:row>100</xdr:row>
      <xdr:rowOff>53340</xdr:rowOff>
    </xdr:to>
    <xdr:cxnSp macro="">
      <xdr:nvCxnSpPr>
        <xdr:cNvPr id="676" name="直線コネクタ 675">
          <a:extLst>
            <a:ext uri="{FF2B5EF4-FFF2-40B4-BE49-F238E27FC236}">
              <a16:creationId xmlns:a16="http://schemas.microsoft.com/office/drawing/2014/main" id="{7F4C7E14-BC0E-4457-ACCA-7FA758653957}"/>
            </a:ext>
          </a:extLst>
        </xdr:cNvPr>
        <xdr:cNvCxnSpPr/>
      </xdr:nvCxnSpPr>
      <xdr:spPr>
        <a:xfrm>
          <a:off x="22072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109220</xdr:rowOff>
    </xdr:from>
    <xdr:ext cx="469900" cy="254635"/>
    <xdr:sp macro="" textlink="">
      <xdr:nvSpPr>
        <xdr:cNvPr id="677" name="【庁舎】&#10;一人当たり面積平均値テキスト">
          <a:extLst>
            <a:ext uri="{FF2B5EF4-FFF2-40B4-BE49-F238E27FC236}">
              <a16:creationId xmlns:a16="http://schemas.microsoft.com/office/drawing/2014/main" id="{77ED271D-2775-43C8-93CE-BAC5CBFDE809}"/>
            </a:ext>
          </a:extLst>
        </xdr:cNvPr>
        <xdr:cNvSpPr txBox="1"/>
      </xdr:nvSpPr>
      <xdr:spPr>
        <a:xfrm>
          <a:off x="22199600" y="179400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86360</xdr:rowOff>
    </xdr:from>
    <xdr:to>
      <xdr:col>116</xdr:col>
      <xdr:colOff>114300</xdr:colOff>
      <xdr:row>106</xdr:row>
      <xdr:rowOff>15875</xdr:rowOff>
    </xdr:to>
    <xdr:sp macro="" textlink="">
      <xdr:nvSpPr>
        <xdr:cNvPr id="678" name="フローチャート: 判断 677">
          <a:extLst>
            <a:ext uri="{FF2B5EF4-FFF2-40B4-BE49-F238E27FC236}">
              <a16:creationId xmlns:a16="http://schemas.microsoft.com/office/drawing/2014/main" id="{36678731-BBA8-4602-B6DC-2705CDE848A7}"/>
            </a:ext>
          </a:extLst>
        </xdr:cNvPr>
        <xdr:cNvSpPr/>
      </xdr:nvSpPr>
      <xdr:spPr>
        <a:xfrm>
          <a:off x="221107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88900</xdr:rowOff>
    </xdr:from>
    <xdr:to>
      <xdr:col>112</xdr:col>
      <xdr:colOff>38100</xdr:colOff>
      <xdr:row>106</xdr:row>
      <xdr:rowOff>19050</xdr:rowOff>
    </xdr:to>
    <xdr:sp macro="" textlink="">
      <xdr:nvSpPr>
        <xdr:cNvPr id="679" name="フローチャート: 判断 678">
          <a:extLst>
            <a:ext uri="{FF2B5EF4-FFF2-40B4-BE49-F238E27FC236}">
              <a16:creationId xmlns:a16="http://schemas.microsoft.com/office/drawing/2014/main" id="{70FDB192-A7BB-4636-B9AC-A355AE38C60B}"/>
            </a:ext>
          </a:extLst>
        </xdr:cNvPr>
        <xdr:cNvSpPr/>
      </xdr:nvSpPr>
      <xdr:spPr>
        <a:xfrm>
          <a:off x="21272500" y="180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102235</xdr:rowOff>
    </xdr:from>
    <xdr:to>
      <xdr:col>107</xdr:col>
      <xdr:colOff>101600</xdr:colOff>
      <xdr:row>106</xdr:row>
      <xdr:rowOff>32385</xdr:rowOff>
    </xdr:to>
    <xdr:sp macro="" textlink="">
      <xdr:nvSpPr>
        <xdr:cNvPr id="680" name="フローチャート: 判断 679">
          <a:extLst>
            <a:ext uri="{FF2B5EF4-FFF2-40B4-BE49-F238E27FC236}">
              <a16:creationId xmlns:a16="http://schemas.microsoft.com/office/drawing/2014/main" id="{D4542282-FDE1-4F50-83A1-F5FE28886CC3}"/>
            </a:ext>
          </a:extLst>
        </xdr:cNvPr>
        <xdr:cNvSpPr/>
      </xdr:nvSpPr>
      <xdr:spPr>
        <a:xfrm>
          <a:off x="20383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118745</xdr:rowOff>
    </xdr:from>
    <xdr:to>
      <xdr:col>102</xdr:col>
      <xdr:colOff>165100</xdr:colOff>
      <xdr:row>106</xdr:row>
      <xdr:rowOff>48895</xdr:rowOff>
    </xdr:to>
    <xdr:sp macro="" textlink="">
      <xdr:nvSpPr>
        <xdr:cNvPr id="681" name="フローチャート: 判断 680">
          <a:extLst>
            <a:ext uri="{FF2B5EF4-FFF2-40B4-BE49-F238E27FC236}">
              <a16:creationId xmlns:a16="http://schemas.microsoft.com/office/drawing/2014/main" id="{989FA09C-1413-4698-BFEB-C755A3297882}"/>
            </a:ext>
          </a:extLst>
        </xdr:cNvPr>
        <xdr:cNvSpPr/>
      </xdr:nvSpPr>
      <xdr:spPr>
        <a:xfrm>
          <a:off x="19494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90805</xdr:rowOff>
    </xdr:from>
    <xdr:to>
      <xdr:col>98</xdr:col>
      <xdr:colOff>38100</xdr:colOff>
      <xdr:row>105</xdr:row>
      <xdr:rowOff>20955</xdr:rowOff>
    </xdr:to>
    <xdr:sp macro="" textlink="">
      <xdr:nvSpPr>
        <xdr:cNvPr id="682" name="フローチャート: 判断 681">
          <a:extLst>
            <a:ext uri="{FF2B5EF4-FFF2-40B4-BE49-F238E27FC236}">
              <a16:creationId xmlns:a16="http://schemas.microsoft.com/office/drawing/2014/main" id="{DEC904D4-174A-4DB4-8B71-80954A69F34D}"/>
            </a:ext>
          </a:extLst>
        </xdr:cNvPr>
        <xdr:cNvSpPr/>
      </xdr:nvSpPr>
      <xdr:spPr>
        <a:xfrm>
          <a:off x="18605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83" name="テキスト ボックス 682">
          <a:extLst>
            <a:ext uri="{FF2B5EF4-FFF2-40B4-BE49-F238E27FC236}">
              <a16:creationId xmlns:a16="http://schemas.microsoft.com/office/drawing/2014/main" id="{4FB35E2B-9890-4394-9E1B-8560D68A273E}"/>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84" name="テキスト ボックス 683">
          <a:extLst>
            <a:ext uri="{FF2B5EF4-FFF2-40B4-BE49-F238E27FC236}">
              <a16:creationId xmlns:a16="http://schemas.microsoft.com/office/drawing/2014/main" id="{899F7DA9-40A6-4ECC-B675-0F33A2F293E6}"/>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85" name="テキスト ボックス 684">
          <a:extLst>
            <a:ext uri="{FF2B5EF4-FFF2-40B4-BE49-F238E27FC236}">
              <a16:creationId xmlns:a16="http://schemas.microsoft.com/office/drawing/2014/main" id="{3E84D6D4-D84F-497D-8016-05672A3C1FA2}"/>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86" name="テキスト ボックス 685">
          <a:extLst>
            <a:ext uri="{FF2B5EF4-FFF2-40B4-BE49-F238E27FC236}">
              <a16:creationId xmlns:a16="http://schemas.microsoft.com/office/drawing/2014/main" id="{C8B75631-8F91-467D-AF94-377F5D310407}"/>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87" name="テキスト ボックス 686">
          <a:extLst>
            <a:ext uri="{FF2B5EF4-FFF2-40B4-BE49-F238E27FC236}">
              <a16:creationId xmlns:a16="http://schemas.microsoft.com/office/drawing/2014/main" id="{00A9D494-B97E-43B2-B71E-9011824B20EC}"/>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688" name="楕円 687">
          <a:extLst>
            <a:ext uri="{FF2B5EF4-FFF2-40B4-BE49-F238E27FC236}">
              <a16:creationId xmlns:a16="http://schemas.microsoft.com/office/drawing/2014/main" id="{E3C11F3D-B5C9-4E0B-B570-436A08016AB2}"/>
            </a:ext>
          </a:extLst>
        </xdr:cNvPr>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106680</xdr:rowOff>
    </xdr:from>
    <xdr:ext cx="469900" cy="259080"/>
    <xdr:sp macro="" textlink="">
      <xdr:nvSpPr>
        <xdr:cNvPr id="689" name="【庁舎】&#10;一人当たり面積該当値テキスト">
          <a:extLst>
            <a:ext uri="{FF2B5EF4-FFF2-40B4-BE49-F238E27FC236}">
              <a16:creationId xmlns:a16="http://schemas.microsoft.com/office/drawing/2014/main" id="{07D2F741-7A78-49CD-8C24-5D48DE4D150A}"/>
            </a:ext>
          </a:extLst>
        </xdr:cNvPr>
        <xdr:cNvSpPr txBox="1"/>
      </xdr:nvSpPr>
      <xdr:spPr>
        <a:xfrm>
          <a:off x="2219960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125095</xdr:rowOff>
    </xdr:from>
    <xdr:to>
      <xdr:col>112</xdr:col>
      <xdr:colOff>38100</xdr:colOff>
      <xdr:row>106</xdr:row>
      <xdr:rowOff>55245</xdr:rowOff>
    </xdr:to>
    <xdr:sp macro="" textlink="">
      <xdr:nvSpPr>
        <xdr:cNvPr id="690" name="楕円 689">
          <a:extLst>
            <a:ext uri="{FF2B5EF4-FFF2-40B4-BE49-F238E27FC236}">
              <a16:creationId xmlns:a16="http://schemas.microsoft.com/office/drawing/2014/main" id="{ECF7FC52-5668-4A1C-9495-4766B608708C}"/>
            </a:ext>
          </a:extLst>
        </xdr:cNvPr>
        <xdr:cNvSpPr/>
      </xdr:nvSpPr>
      <xdr:spPr>
        <a:xfrm>
          <a:off x="21272500" y="181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4445</xdr:rowOff>
    </xdr:from>
    <xdr:to>
      <xdr:col>116</xdr:col>
      <xdr:colOff>63500</xdr:colOff>
      <xdr:row>106</xdr:row>
      <xdr:rowOff>7620</xdr:rowOff>
    </xdr:to>
    <xdr:cxnSp macro="">
      <xdr:nvCxnSpPr>
        <xdr:cNvPr id="691" name="直線コネクタ 690">
          <a:extLst>
            <a:ext uri="{FF2B5EF4-FFF2-40B4-BE49-F238E27FC236}">
              <a16:creationId xmlns:a16="http://schemas.microsoft.com/office/drawing/2014/main" id="{95236E8B-60B3-4DAF-B5BC-B9A02A3D89B8}"/>
            </a:ext>
          </a:extLst>
        </xdr:cNvPr>
        <xdr:cNvCxnSpPr/>
      </xdr:nvCxnSpPr>
      <xdr:spPr>
        <a:xfrm>
          <a:off x="21323300" y="181781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92" name="楕円 691">
          <a:extLst>
            <a:ext uri="{FF2B5EF4-FFF2-40B4-BE49-F238E27FC236}">
              <a16:creationId xmlns:a16="http://schemas.microsoft.com/office/drawing/2014/main" id="{02909B28-1FD5-404C-88DC-CA992DEA8D32}"/>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4445</xdr:rowOff>
    </xdr:from>
    <xdr:to>
      <xdr:col>111</xdr:col>
      <xdr:colOff>177800</xdr:colOff>
      <xdr:row>106</xdr:row>
      <xdr:rowOff>30480</xdr:rowOff>
    </xdr:to>
    <xdr:cxnSp macro="">
      <xdr:nvCxnSpPr>
        <xdr:cNvPr id="693" name="直線コネクタ 692">
          <a:extLst>
            <a:ext uri="{FF2B5EF4-FFF2-40B4-BE49-F238E27FC236}">
              <a16:creationId xmlns:a16="http://schemas.microsoft.com/office/drawing/2014/main" id="{6CFD75F3-34AC-42CA-BCBC-45F4E41B0100}"/>
            </a:ext>
          </a:extLst>
        </xdr:cNvPr>
        <xdr:cNvCxnSpPr/>
      </xdr:nvCxnSpPr>
      <xdr:spPr>
        <a:xfrm flipV="1">
          <a:off x="20434300" y="181781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147955</xdr:rowOff>
    </xdr:from>
    <xdr:to>
      <xdr:col>102</xdr:col>
      <xdr:colOff>165100</xdr:colOff>
      <xdr:row>106</xdr:row>
      <xdr:rowOff>78105</xdr:rowOff>
    </xdr:to>
    <xdr:sp macro="" textlink="">
      <xdr:nvSpPr>
        <xdr:cNvPr id="694" name="楕円 693">
          <a:extLst>
            <a:ext uri="{FF2B5EF4-FFF2-40B4-BE49-F238E27FC236}">
              <a16:creationId xmlns:a16="http://schemas.microsoft.com/office/drawing/2014/main" id="{90C0565D-E604-4F46-A505-4EF74C6ED101}"/>
            </a:ext>
          </a:extLst>
        </xdr:cNvPr>
        <xdr:cNvSpPr/>
      </xdr:nvSpPr>
      <xdr:spPr>
        <a:xfrm>
          <a:off x="19494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27305</xdr:rowOff>
    </xdr:from>
    <xdr:to>
      <xdr:col>107</xdr:col>
      <xdr:colOff>50800</xdr:colOff>
      <xdr:row>106</xdr:row>
      <xdr:rowOff>30480</xdr:rowOff>
    </xdr:to>
    <xdr:cxnSp macro="">
      <xdr:nvCxnSpPr>
        <xdr:cNvPr id="695" name="直線コネクタ 694">
          <a:extLst>
            <a:ext uri="{FF2B5EF4-FFF2-40B4-BE49-F238E27FC236}">
              <a16:creationId xmlns:a16="http://schemas.microsoft.com/office/drawing/2014/main" id="{4B524C43-0EF9-4D28-9CC4-C04EA1FF967F}"/>
            </a:ext>
          </a:extLst>
        </xdr:cNvPr>
        <xdr:cNvCxnSpPr/>
      </xdr:nvCxnSpPr>
      <xdr:spPr>
        <a:xfrm>
          <a:off x="19545300" y="182010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35560</xdr:rowOff>
    </xdr:from>
    <xdr:ext cx="469900" cy="259080"/>
    <xdr:sp macro="" textlink="">
      <xdr:nvSpPr>
        <xdr:cNvPr id="696" name="n_1aveValue【庁舎】&#10;一人当たり面積">
          <a:extLst>
            <a:ext uri="{FF2B5EF4-FFF2-40B4-BE49-F238E27FC236}">
              <a16:creationId xmlns:a16="http://schemas.microsoft.com/office/drawing/2014/main" id="{4912265E-6076-4ABA-AB82-A7EF4BCF5A89}"/>
            </a:ext>
          </a:extLst>
        </xdr:cNvPr>
        <xdr:cNvSpPr txBox="1"/>
      </xdr:nvSpPr>
      <xdr:spPr>
        <a:xfrm>
          <a:off x="21075650" y="1786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48895</xdr:rowOff>
    </xdr:from>
    <xdr:ext cx="465455" cy="259080"/>
    <xdr:sp macro="" textlink="">
      <xdr:nvSpPr>
        <xdr:cNvPr id="697" name="n_2aveValue【庁舎】&#10;一人当たり面積">
          <a:extLst>
            <a:ext uri="{FF2B5EF4-FFF2-40B4-BE49-F238E27FC236}">
              <a16:creationId xmlns:a16="http://schemas.microsoft.com/office/drawing/2014/main" id="{73C95245-CF91-45EE-933E-D5DA03A0F095}"/>
            </a:ext>
          </a:extLst>
        </xdr:cNvPr>
        <xdr:cNvSpPr txBox="1"/>
      </xdr:nvSpPr>
      <xdr:spPr>
        <a:xfrm>
          <a:off x="20199350" y="178796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65405</xdr:rowOff>
    </xdr:from>
    <xdr:ext cx="465455" cy="254635"/>
    <xdr:sp macro="" textlink="">
      <xdr:nvSpPr>
        <xdr:cNvPr id="698" name="n_3aveValue【庁舎】&#10;一人当たり面積">
          <a:extLst>
            <a:ext uri="{FF2B5EF4-FFF2-40B4-BE49-F238E27FC236}">
              <a16:creationId xmlns:a16="http://schemas.microsoft.com/office/drawing/2014/main" id="{6A0FFF9C-13A4-42BE-8681-4CC349F34871}"/>
            </a:ext>
          </a:extLst>
        </xdr:cNvPr>
        <xdr:cNvSpPr txBox="1"/>
      </xdr:nvSpPr>
      <xdr:spPr>
        <a:xfrm>
          <a:off x="19310350" y="178962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37465</xdr:rowOff>
    </xdr:from>
    <xdr:ext cx="465455" cy="259080"/>
    <xdr:sp macro="" textlink="">
      <xdr:nvSpPr>
        <xdr:cNvPr id="699" name="n_4aveValue【庁舎】&#10;一人当たり面積">
          <a:extLst>
            <a:ext uri="{FF2B5EF4-FFF2-40B4-BE49-F238E27FC236}">
              <a16:creationId xmlns:a16="http://schemas.microsoft.com/office/drawing/2014/main" id="{31E5A217-D3C5-46FC-BBA3-FA44415F8F2B}"/>
            </a:ext>
          </a:extLst>
        </xdr:cNvPr>
        <xdr:cNvSpPr txBox="1"/>
      </xdr:nvSpPr>
      <xdr:spPr>
        <a:xfrm>
          <a:off x="18421350" y="176968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46355</xdr:rowOff>
    </xdr:from>
    <xdr:ext cx="469900" cy="259080"/>
    <xdr:sp macro="" textlink="">
      <xdr:nvSpPr>
        <xdr:cNvPr id="700" name="n_1mainValue【庁舎】&#10;一人当たり面積">
          <a:extLst>
            <a:ext uri="{FF2B5EF4-FFF2-40B4-BE49-F238E27FC236}">
              <a16:creationId xmlns:a16="http://schemas.microsoft.com/office/drawing/2014/main" id="{B83486D3-C47B-4EC6-B8FC-D7C0C5678CB5}"/>
            </a:ext>
          </a:extLst>
        </xdr:cNvPr>
        <xdr:cNvSpPr txBox="1"/>
      </xdr:nvSpPr>
      <xdr:spPr>
        <a:xfrm>
          <a:off x="21075650" y="18220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72390</xdr:rowOff>
    </xdr:from>
    <xdr:ext cx="465455" cy="259080"/>
    <xdr:sp macro="" textlink="">
      <xdr:nvSpPr>
        <xdr:cNvPr id="701" name="n_2mainValue【庁舎】&#10;一人当たり面積">
          <a:extLst>
            <a:ext uri="{FF2B5EF4-FFF2-40B4-BE49-F238E27FC236}">
              <a16:creationId xmlns:a16="http://schemas.microsoft.com/office/drawing/2014/main" id="{F904405A-6765-4C9E-8414-93496511ED64}"/>
            </a:ext>
          </a:extLst>
        </xdr:cNvPr>
        <xdr:cNvSpPr txBox="1"/>
      </xdr:nvSpPr>
      <xdr:spPr>
        <a:xfrm>
          <a:off x="20199350" y="18246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69215</xdr:rowOff>
    </xdr:from>
    <xdr:ext cx="465455" cy="259080"/>
    <xdr:sp macro="" textlink="">
      <xdr:nvSpPr>
        <xdr:cNvPr id="702" name="n_3mainValue【庁舎】&#10;一人当たり面積">
          <a:extLst>
            <a:ext uri="{FF2B5EF4-FFF2-40B4-BE49-F238E27FC236}">
              <a16:creationId xmlns:a16="http://schemas.microsoft.com/office/drawing/2014/main" id="{1433EDEA-6EB4-4E7C-889F-09DB0DE74441}"/>
            </a:ext>
          </a:extLst>
        </xdr:cNvPr>
        <xdr:cNvSpPr txBox="1"/>
      </xdr:nvSpPr>
      <xdr:spPr>
        <a:xfrm>
          <a:off x="19310350" y="182429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C7772C15-A57B-4148-A0B4-8B52BACF3DD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7BCB05C3-2E56-4191-AFE1-88B2061A9F7C}"/>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5567F9D5-A1F5-404C-923F-6D5F82329565}"/>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庁舎、福祉施設、一般廃棄物処理施設であり、逆に低くなっている施設は、体育館・プール、消防施設である。図書館については、令和元年度に県立・市立一体型図書館が完成したが、登記が完了しておらず、持ち分がわからないため令和元年度は計上していない。令和元年度に福祉センターが中心市街地複合ビルに、令和２年度に中地区ふれあい館が中地区公民館に移転したため、福祉施設の有形固定資産減価償却率は低くなる見込みである。また、市庁舎の建設時期が未定となったことから、更に有形固定資産減価償却率は高くな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長崎県大村市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96,963
96,538
126.73
50,272,351
49,266,994
503,369
19,926,980
42,067,952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社会福祉費（児童保育及び障害児保育の充実による増など）、保健衛生費（公立病院建替えに係る市債（Ｈ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年度債）の増）、臨時財政対策債償還費（</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年度債の増）などの歳出が増加している。一方、平成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年度以降、個人市民税（納税義務者数の増）、法人市民税（高額税率法人数の増及び納税義務者数の増）など市税収入等が増加していることにより、毎年</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ポイントずつ改善している。しかし、類似団体と比較すると依然として低い水準にある。市税の徴収強化への取り組みに加え、社会保障関係費の適正化などに取り組み、財政基盤の強化に努める。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物件費及び扶助費の増加により</a:t>
          </a:r>
          <a:r>
            <a:rPr kumimoji="1" lang="en-US" altLang="ja-JP" sz="1050">
              <a:latin typeface="ＭＳ Ｐゴシック" panose="020B0600070205080204" pitchFamily="50" charset="-128"/>
              <a:ea typeface="ＭＳ Ｐゴシック" panose="020B0600070205080204" pitchFamily="50" charset="-128"/>
            </a:rPr>
            <a:t>97.3</a:t>
          </a:r>
          <a:r>
            <a:rPr kumimoji="1" lang="ja-JP" altLang="en-US" sz="1050">
              <a:latin typeface="ＭＳ Ｐゴシック" panose="020B0600070205080204" pitchFamily="50" charset="-128"/>
              <a:ea typeface="ＭＳ Ｐゴシック" panose="020B0600070205080204" pitchFamily="50" charset="-128"/>
            </a:rPr>
            <a:t>％と前年度比</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ポイント増加しており、類似団体平均及び長崎県内団体平均よりも上回っている。</a:t>
          </a:r>
        </a:p>
        <a:p>
          <a:r>
            <a:rPr kumimoji="1" lang="ja-JP" altLang="en-US" sz="1050">
              <a:latin typeface="ＭＳ Ｐゴシック" panose="020B0600070205080204" pitchFamily="50" charset="-128"/>
              <a:ea typeface="ＭＳ Ｐゴシック" panose="020B0600070205080204" pitchFamily="50" charset="-128"/>
            </a:rPr>
            <a:t>　物件費については、平成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9</a:t>
          </a:r>
          <a:r>
            <a:rPr kumimoji="1" lang="ja-JP" altLang="en-US" sz="1050">
              <a:latin typeface="ＭＳ Ｐゴシック" panose="020B0600070205080204" pitchFamily="50" charset="-128"/>
              <a:ea typeface="ＭＳ Ｐゴシック" panose="020B0600070205080204" pitchFamily="50" charset="-128"/>
            </a:rPr>
            <a:t>月から開始した中学校給食や、令和元年</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月開館のミライ</a:t>
          </a:r>
          <a:r>
            <a:rPr kumimoji="1" lang="en-US" altLang="ja-JP" sz="1050">
              <a:latin typeface="ＭＳ Ｐゴシック" panose="020B0600070205080204" pitchFamily="50" charset="-128"/>
              <a:ea typeface="ＭＳ Ｐゴシック" panose="020B0600070205080204" pitchFamily="50" charset="-128"/>
            </a:rPr>
            <a:t>on</a:t>
          </a:r>
          <a:r>
            <a:rPr kumimoji="1" lang="ja-JP" altLang="en-US" sz="1050">
              <a:latin typeface="ＭＳ Ｐゴシック" panose="020B0600070205080204" pitchFamily="50" charset="-128"/>
              <a:ea typeface="ＭＳ Ｐゴシック" panose="020B0600070205080204" pitchFamily="50" charset="-128"/>
            </a:rPr>
            <a:t>図書館・資料館維持管理事業等などによるものであるが、大村市財政運営基本方針に基づき、既存事業の見直し、スクラップアンドビルド方式やサンセット方式の徹底により、財政負担の軽減や平準化を図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扶助費については、教育・保育施設給付費の増加などによるものであるが、全世代型社会保障制度の確立に向け経常経費充当一般財源の増加も見込まれることから、社会福祉及び児童福祉関係費の需要動向を見極め、給付費の適正化に向けた取り組みを進めることで、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63</xdr:row>
      <xdr:rowOff>104648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9634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63</xdr:row>
      <xdr:rowOff>94996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3226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62</xdr:row>
      <xdr:rowOff>160274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322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160274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0678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130573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3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51562</xdr:rowOff>
    </xdr:from>
    <xdr:to>
      <xdr:col>15</xdr:col>
      <xdr:colOff>133350</xdr:colOff>
      <xdr:row>62</xdr:row>
      <xdr:rowOff>153162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24401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人当たりの職員数は、類似団体と比較しても少なく（▲</a:t>
          </a:r>
          <a:r>
            <a:rPr kumimoji="1" lang="en-US" altLang="ja-JP" sz="1100">
              <a:latin typeface="ＭＳ Ｐゴシック" panose="020B0600070205080204" pitchFamily="50" charset="-128"/>
              <a:ea typeface="ＭＳ Ｐゴシック" panose="020B0600070205080204" pitchFamily="50" charset="-128"/>
            </a:rPr>
            <a:t>0.64</a:t>
          </a:r>
          <a:r>
            <a:rPr kumimoji="1" lang="ja-JP" altLang="en-US" sz="1100">
              <a:latin typeface="ＭＳ Ｐゴシック" panose="020B0600070205080204" pitchFamily="50" charset="-128"/>
              <a:ea typeface="ＭＳ Ｐゴシック" panose="020B0600070205080204" pitchFamily="50" charset="-128"/>
            </a:rPr>
            <a:t>）、効率的な行政運営に努めている。また、人件費についても類似団体と比較して低い状態であり、これまでの行財政改革において人件費抑制に取り組んできた効果である。</a:t>
          </a:r>
        </a:p>
        <a:p>
          <a:r>
            <a:rPr kumimoji="1" lang="ja-JP" altLang="en-US" sz="1100">
              <a:latin typeface="ＭＳ Ｐゴシック" panose="020B0600070205080204" pitchFamily="50" charset="-128"/>
              <a:ea typeface="ＭＳ Ｐゴシック" panose="020B0600070205080204" pitchFamily="50" charset="-128"/>
            </a:rPr>
            <a:t>　物件費についても、類似団体と比較して低い状態（△</a:t>
          </a:r>
          <a:r>
            <a:rPr kumimoji="1" lang="en-US" altLang="ja-JP" sz="1100">
              <a:latin typeface="ＭＳ Ｐゴシック" panose="020B0600070205080204" pitchFamily="50" charset="-128"/>
              <a:ea typeface="ＭＳ Ｐゴシック" panose="020B0600070205080204" pitchFamily="50" charset="-128"/>
            </a:rPr>
            <a:t>17.4</a:t>
          </a:r>
          <a:r>
            <a:rPr kumimoji="1" lang="ja-JP" altLang="en-US" sz="1100">
              <a:latin typeface="ＭＳ Ｐゴシック" panose="020B0600070205080204" pitchFamily="50" charset="-128"/>
              <a:ea typeface="ＭＳ Ｐゴシック" panose="020B0600070205080204" pitchFamily="50" charset="-128"/>
            </a:rPr>
            <a:t>ポイント）であり、これまで歳出削減に取り組んできた効果である。</a:t>
          </a:r>
        </a:p>
        <a:p>
          <a:r>
            <a:rPr kumimoji="1" lang="ja-JP" altLang="en-US" sz="1100">
              <a:latin typeface="ＭＳ Ｐゴシック" panose="020B0600070205080204" pitchFamily="50" charset="-128"/>
              <a:ea typeface="ＭＳ Ｐゴシック" panose="020B0600070205080204" pitchFamily="50" charset="-128"/>
            </a:rPr>
            <a:t>　維持補修費については、類似団体と比較して高い状態（＋</a:t>
          </a:r>
          <a:r>
            <a:rPr kumimoji="1" lang="en-US" altLang="ja-JP" sz="1100">
              <a:latin typeface="ＭＳ Ｐゴシック" panose="020B0600070205080204" pitchFamily="50" charset="-128"/>
              <a:ea typeface="ＭＳ Ｐゴシック" panose="020B0600070205080204" pitchFamily="50" charset="-128"/>
            </a:rPr>
            <a:t>106.1</a:t>
          </a:r>
          <a:r>
            <a:rPr kumimoji="1" lang="ja-JP" altLang="en-US" sz="1100">
              <a:latin typeface="ＭＳ Ｐゴシック" panose="020B0600070205080204" pitchFamily="50" charset="-128"/>
              <a:ea typeface="ＭＳ Ｐゴシック" panose="020B0600070205080204" pitchFamily="50" charset="-128"/>
            </a:rPr>
            <a:t>ポイント）であり、ミライ</a:t>
          </a:r>
          <a:r>
            <a:rPr kumimoji="1" lang="en-US" altLang="ja-JP" sz="1100">
              <a:latin typeface="ＭＳ Ｐゴシック" panose="020B0600070205080204" pitchFamily="50" charset="-128"/>
              <a:ea typeface="ＭＳ Ｐゴシック" panose="020B0600070205080204" pitchFamily="50" charset="-128"/>
            </a:rPr>
            <a:t>on</a:t>
          </a:r>
          <a:r>
            <a:rPr kumimoji="1" lang="ja-JP" altLang="en-US" sz="1100">
              <a:latin typeface="ＭＳ Ｐゴシック" panose="020B0600070205080204" pitchFamily="50" charset="-128"/>
              <a:ea typeface="ＭＳ Ｐゴシック" panose="020B0600070205080204" pitchFamily="50" charset="-128"/>
            </a:rPr>
            <a:t>図書館・資料館の開館や廃棄物処理施設等の老朽化による補修費用の増加が要因である。今後も、公共施設等総合管理計画に基づき、長期的視点をもって更新・長寿命化などを計画的に行い、財政負担の軽減や平準化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103989</xdr:rowOff>
    </xdr:from>
    <xdr:to>
      <xdr:col>23</xdr:col>
      <xdr:colOff>133350</xdr:colOff>
      <xdr:row>81</xdr:row>
      <xdr:rowOff>162077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1439"/>
          <a:ext cx="838200" cy="5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103989</xdr:rowOff>
    </xdr:from>
    <xdr:to>
      <xdr:col>19</xdr:col>
      <xdr:colOff>133350</xdr:colOff>
      <xdr:row>81</xdr:row>
      <xdr:rowOff>127088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91439"/>
          <a:ext cx="889000" cy="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127088</xdr:rowOff>
    </xdr:from>
    <xdr:to>
      <xdr:col>15</xdr:col>
      <xdr:colOff>82550</xdr:colOff>
      <xdr:row>81</xdr:row>
      <xdr:rowOff>130435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1453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69515</xdr:rowOff>
    </xdr:from>
    <xdr:to>
      <xdr:col>11</xdr:col>
      <xdr:colOff>31750</xdr:colOff>
      <xdr:row>81</xdr:row>
      <xdr:rowOff>130435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56965"/>
          <a:ext cx="889000" cy="6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142540</xdr:rowOff>
    </xdr:from>
    <xdr:to>
      <xdr:col>7</xdr:col>
      <xdr:colOff>31750</xdr:colOff>
      <xdr:row>86</xdr:row>
      <xdr:rowOff>72690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71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57467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80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111277</xdr:rowOff>
    </xdr:from>
    <xdr:to>
      <xdr:col>23</xdr:col>
      <xdr:colOff>184150</xdr:colOff>
      <xdr:row>82</xdr:row>
      <xdr:rowOff>41427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9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127804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53189</xdr:rowOff>
    </xdr:from>
    <xdr:to>
      <xdr:col>19</xdr:col>
      <xdr:colOff>184150</xdr:colOff>
      <xdr:row>81</xdr:row>
      <xdr:rowOff>154789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164966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0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76288</xdr:rowOff>
    </xdr:from>
    <xdr:to>
      <xdr:col>15</xdr:col>
      <xdr:colOff>133350</xdr:colOff>
      <xdr:row>82</xdr:row>
      <xdr:rowOff>6438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79635</xdr:rowOff>
    </xdr:from>
    <xdr:to>
      <xdr:col>11</xdr:col>
      <xdr:colOff>82550</xdr:colOff>
      <xdr:row>82</xdr:row>
      <xdr:rowOff>9785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19962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3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18715</xdr:rowOff>
    </xdr:from>
    <xdr:to>
      <xdr:col>7</xdr:col>
      <xdr:colOff>31750</xdr:colOff>
      <xdr:row>81</xdr:row>
      <xdr:rowOff>120315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130492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7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早期退職勧奨制度の実施などにより、経験年数</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の職員の平均給与が下がったが、類似団体平均よりも高い水準である。今後も、大村市人材育成基本方針に基づき、職務や職責などに応じた職員の適材適所の配置による組織の活性化及び組織力の向上など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153307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807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33564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職員数の状況については、人口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人当たり職員数は類似団体と比較し少ない（</a:t>
          </a:r>
          <a:r>
            <a:rPr kumimoji="1" lang="en-US" altLang="ja-JP" sz="1300">
              <a:latin typeface="ＭＳ Ｐゴシック" panose="020B0600070205080204" pitchFamily="50" charset="-128"/>
              <a:ea typeface="ＭＳ Ｐゴシック" panose="020B0600070205080204" pitchFamily="50" charset="-128"/>
            </a:rPr>
            <a:t>5.67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6.31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人）。財政健全化計画期間（平成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年度）における退職者不補充に加え、第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次行財政改革実施計画期間（平成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年度）における非常勤・再任用職員の活用や早期退職勧奨制度を実施したことにより、職員数及び人件費総量の抑制に繋がっている。今後は、ポストコロナ時代の新しい生活様式や新庁舎建設に向けて、</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技術の推進やアウトソーシングの活用などによる業務の効率化を図り、さらなる人員の適正配置に取り組んでいく。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39476</xdr:rowOff>
    </xdr:from>
    <xdr:to>
      <xdr:col>81</xdr:col>
      <xdr:colOff>44450</xdr:colOff>
      <xdr:row>60</xdr:row>
      <xdr:rowOff>41487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2647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60</xdr:row>
      <xdr:rowOff>41487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204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37465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204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37465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124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160126</xdr:rowOff>
    </xdr:from>
    <xdr:to>
      <xdr:col>81</xdr:col>
      <xdr:colOff>95250</xdr:colOff>
      <xdr:row>60</xdr:row>
      <xdr:rowOff>90276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5203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2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162137</xdr:rowOff>
    </xdr:from>
    <xdr:to>
      <xdr:col>77</xdr:col>
      <xdr:colOff>95250</xdr:colOff>
      <xdr:row>60</xdr:row>
      <xdr:rowOff>92287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102464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154094</xdr:rowOff>
    </xdr:from>
    <xdr:to>
      <xdr:col>73</xdr:col>
      <xdr:colOff>44450</xdr:colOff>
      <xdr:row>60</xdr:row>
      <xdr:rowOff>84244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94421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新幹線新大村駅周辺整備事業における一般財源による用地取得が多額であり、公債費に対する都市計画税充当可能額が減少（△</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億円）したことにより、実質公債費比率が増加した。</a:t>
          </a:r>
        </a:p>
        <a:p>
          <a:r>
            <a:rPr kumimoji="1" lang="ja-JP" altLang="en-US" sz="1300">
              <a:latin typeface="ＭＳ Ｐゴシック" panose="020B0600070205080204" pitchFamily="50" charset="-128"/>
              <a:ea typeface="ＭＳ Ｐゴシック" panose="020B0600070205080204" pitchFamily="50" charset="-128"/>
            </a:rPr>
            <a:t>　今後は、大型建設事業の元金償還開始により比率は悪化する見通しであるが、繰上償還の実施などの取り組みによる公債費の適正化を図り、財政運営基本方針に定める当面の規制ライン</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％を超えない水準を維持することとする。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89746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7804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148590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108373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小・中学校施設環境改善事業（小・中学校エアコン設置）や新中地区公民館整備事業の実施などにより市債残高は増加したが、モーターボート競走事業収益基金の増加により将来負担比率は減少した。</a:t>
          </a:r>
        </a:p>
        <a:p>
          <a:r>
            <a:rPr kumimoji="1" lang="ja-JP" altLang="en-US" sz="1200">
              <a:latin typeface="ＭＳ Ｐゴシック" panose="020B0600070205080204" pitchFamily="50" charset="-128"/>
              <a:ea typeface="ＭＳ Ｐゴシック" panose="020B0600070205080204" pitchFamily="50" charset="-128"/>
            </a:rPr>
            <a:t>　今後は、</a:t>
          </a:r>
          <a:r>
            <a:rPr kumimoji="1" lang="en-US" altLang="ja-JP" sz="1200">
              <a:latin typeface="ＭＳ Ｐゴシック" panose="020B0600070205080204" pitchFamily="50" charset="-128"/>
              <a:ea typeface="ＭＳ Ｐゴシック" panose="020B0600070205080204" pitchFamily="50" charset="-128"/>
            </a:rPr>
            <a:t>R4</a:t>
          </a:r>
          <a:r>
            <a:rPr kumimoji="1" lang="ja-JP" altLang="en-US" sz="1200">
              <a:latin typeface="ＭＳ Ｐゴシック" panose="020B0600070205080204" pitchFamily="50" charset="-128"/>
              <a:ea typeface="ＭＳ Ｐゴシック" panose="020B0600070205080204" pitchFamily="50" charset="-128"/>
            </a:rPr>
            <a:t>年開業予定の九州新幹線西九州ルート開業に向けた整備及びアセットマネジメント計画に基づく公共施設等の整備を予定していることから、財政運営基本方針（平成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月策定・令和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月改訂）に定める適正な基金管理や市債発行抑制などへの取り組みを進め、財政の適正化に努める。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41250</xdr:rowOff>
    </xdr:from>
    <xdr:to>
      <xdr:col>81</xdr:col>
      <xdr:colOff>44450</xdr:colOff>
      <xdr:row>17</xdr:row>
      <xdr:rowOff>163830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955900"/>
          <a:ext cx="838200" cy="1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113640</xdr:rowOff>
    </xdr:from>
    <xdr:to>
      <xdr:col>77</xdr:col>
      <xdr:colOff>44450</xdr:colOff>
      <xdr:row>17</xdr:row>
      <xdr:rowOff>163830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028290"/>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113640</xdr:rowOff>
    </xdr:from>
    <xdr:to>
      <xdr:col>72</xdr:col>
      <xdr:colOff>203200</xdr:colOff>
      <xdr:row>17</xdr:row>
      <xdr:rowOff>130048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028290"/>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89154</xdr:rowOff>
    </xdr:from>
    <xdr:to>
      <xdr:col>68</xdr:col>
      <xdr:colOff>152400</xdr:colOff>
      <xdr:row>17</xdr:row>
      <xdr:rowOff>130048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83235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161900</xdr:rowOff>
    </xdr:from>
    <xdr:to>
      <xdr:col>81</xdr:col>
      <xdr:colOff>95250</xdr:colOff>
      <xdr:row>17</xdr:row>
      <xdr:rowOff>92050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9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133977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8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113030</xdr:rowOff>
    </xdr:from>
    <xdr:to>
      <xdr:col>77</xdr:col>
      <xdr:colOff>95250</xdr:colOff>
      <xdr:row>18</xdr:row>
      <xdr:rowOff>43180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27957</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11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62840</xdr:rowOff>
    </xdr:from>
    <xdr:to>
      <xdr:col>73</xdr:col>
      <xdr:colOff>44450</xdr:colOff>
      <xdr:row>17</xdr:row>
      <xdr:rowOff>164440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9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149217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0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79248</xdr:rowOff>
    </xdr:from>
    <xdr:to>
      <xdr:col>68</xdr:col>
      <xdr:colOff>203200</xdr:colOff>
      <xdr:row>18</xdr:row>
      <xdr:rowOff>9398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165625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08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38354</xdr:rowOff>
    </xdr:from>
    <xdr:to>
      <xdr:col>64</xdr:col>
      <xdr:colOff>152400</xdr:colOff>
      <xdr:row>16</xdr:row>
      <xdr:rowOff>139954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124731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8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長崎県大村市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96,963
96,538
126.73
50,272,351
49,266,994
503,369
19,926,980
42,067,952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類似団体と比較して少なく、また、財政健全化計画期間に実施した退職者不補充などにより、職員数及び人件費に係る経常収支比率は類似団体平均と比較して低い水準となっている。今後は、ポストコロナ時代の新しい生活様式や新庁舎建設に向けて、</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技術の推進やアウトソーシングの活用などによる業務の効率化を図り、さらなる人員の適正配置に取り組んでいく。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4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これまでの行政改革による歳出削減や、枠配分方式による予算編成の取り組みにより類似団体平均より低水準で推移していたが、中学校給食センターやミライｏｎ図書館・資料館の運用開始により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ポイント増加している。今後は、新中地区公民館の運用開始などにより増加する見込みであり、事業の見直しなどを行い、現在の水準を維持していくように努める。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67129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341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162379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36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25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164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大きく上回り、かつ上昇傾向である。要因としては、待機児童対策として実施してきた新規開設園の増や、障がい福祉サービス事業所の増などによる対象者数の増加が挙げられる。今後は、給付費の適正化やサービス利用者の自立へのサポートに加え、スクラップアンドビルド方式の徹底による単独事業の見直しを図り、扶助費の上昇率の抑制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24130</xdr:rowOff>
    </xdr:from>
    <xdr:to>
      <xdr:col>24</xdr:col>
      <xdr:colOff>25400</xdr:colOff>
      <xdr:row>59</xdr:row>
      <xdr:rowOff>85090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39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59</xdr:row>
      <xdr:rowOff>24130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02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58420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5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85090</xdr:rowOff>
    </xdr:from>
    <xdr:to>
      <xdr:col>11</xdr:col>
      <xdr:colOff>9525</xdr:colOff>
      <xdr:row>58</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57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34290</xdr:rowOff>
    </xdr:from>
    <xdr:to>
      <xdr:col>24</xdr:col>
      <xdr:colOff>76200</xdr:colOff>
      <xdr:row>59</xdr:row>
      <xdr:rowOff>135890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6367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144780</xdr:rowOff>
    </xdr:from>
    <xdr:to>
      <xdr:col>20</xdr:col>
      <xdr:colOff>38100</xdr:colOff>
      <xdr:row>59</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59707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34290</xdr:rowOff>
    </xdr:from>
    <xdr:to>
      <xdr:col>6</xdr:col>
      <xdr:colOff>171450</xdr:colOff>
      <xdr:row>57</xdr:row>
      <xdr:rowOff>135890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120667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その他に係る経常収支比率が類似団体平均を上回っているのは、維持補修費の増加が主な要因である。維持補修費については、ミライ</a:t>
          </a:r>
          <a:r>
            <a:rPr kumimoji="1" lang="en-US" altLang="ja-JP" sz="1300">
              <a:latin typeface="ＭＳ Ｐゴシック" panose="020B0600070205080204" pitchFamily="50" charset="-128"/>
              <a:ea typeface="ＭＳ Ｐゴシック" panose="020B0600070205080204" pitchFamily="50" charset="-128"/>
            </a:rPr>
            <a:t>on</a:t>
          </a:r>
          <a:r>
            <a:rPr kumimoji="1" lang="ja-JP" altLang="en-US" sz="1300">
              <a:latin typeface="ＭＳ Ｐゴシック" panose="020B0600070205080204" pitchFamily="50" charset="-128"/>
              <a:ea typeface="ＭＳ Ｐゴシック" panose="020B0600070205080204" pitchFamily="50" charset="-128"/>
            </a:rPr>
            <a:t>図書館・資料館の開館や廃棄物処理施設等の老朽化による補修費用の増加が要因である。今後も、公共施設等総合管理計画に基づき、長期的視点をもって更新・長寿命化などを計画的に行い、財政負担の軽減や平準化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6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24130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2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24130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当市は、下水道事業、農業集落排水事業を法適用化しており、一般会計からの繰出金は補助費等として分類しているため、高水準となっている。　また、</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年度から市立大村市民病院の建て替えに伴う医療機器の償還開始及び簡易水道事業会計の水道事業会計への統合により増加している。</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元年度は経常一般財源は</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百万円増加しているが、他の性質の経常一般財源の増加が大きく、相対的に補助費等の経常収支比率は減少している。</a:t>
          </a:r>
        </a:p>
        <a:p>
          <a:r>
            <a:rPr kumimoji="1" lang="ja-JP" altLang="en-US" sz="1100">
              <a:latin typeface="ＭＳ Ｐゴシック" panose="020B0600070205080204" pitchFamily="50" charset="-128"/>
              <a:ea typeface="ＭＳ Ｐゴシック" panose="020B0600070205080204" pitchFamily="50" charset="-128"/>
            </a:rPr>
            <a:t>　なお、各種補助金については、大村市補助金等のあり方に関するガイドライン（</a:t>
          </a:r>
          <a:r>
            <a:rPr kumimoji="1" lang="en-US" altLang="ja-JP" sz="1100">
              <a:latin typeface="ＭＳ Ｐゴシック" panose="020B0600070205080204" pitchFamily="50" charset="-128"/>
              <a:ea typeface="ＭＳ Ｐゴシック" panose="020B0600070205080204" pitchFamily="50" charset="-128"/>
            </a:rPr>
            <a:t>H28.10</a:t>
          </a:r>
          <a:r>
            <a:rPr kumimoji="1" lang="ja-JP" altLang="en-US" sz="1100">
              <a:latin typeface="ＭＳ Ｐゴシック" panose="020B0600070205080204" pitchFamily="50" charset="-128"/>
              <a:ea typeface="ＭＳ Ｐゴシック" panose="020B0600070205080204" pitchFamily="50" charset="-128"/>
            </a:rPr>
            <a:t>月策定）に基づき、公益上の必要性を検証し、全市的に補助金等の見直しを進めていく。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48623</xdr:rowOff>
    </xdr:from>
    <xdr:to>
      <xdr:col>82</xdr:col>
      <xdr:colOff>107950</xdr:colOff>
      <xdr:row>38</xdr:row>
      <xdr:rowOff>68217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5637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68217</xdr:rowOff>
    </xdr:from>
    <xdr:to>
      <xdr:col>78</xdr:col>
      <xdr:colOff>69850</xdr:colOff>
      <xdr:row>38</xdr:row>
      <xdr:rowOff>68217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583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2903</xdr:rowOff>
    </xdr:from>
    <xdr:to>
      <xdr:col>73</xdr:col>
      <xdr:colOff>180975</xdr:colOff>
      <xdr:row>38</xdr:row>
      <xdr:rowOff>68217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180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2903</xdr:rowOff>
    </xdr:from>
    <xdr:to>
      <xdr:col>69</xdr:col>
      <xdr:colOff>92075</xdr:colOff>
      <xdr:row>38</xdr:row>
      <xdr:rowOff>42091</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180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93271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169273</xdr:rowOff>
    </xdr:from>
    <xdr:to>
      <xdr:col>82</xdr:col>
      <xdr:colOff>158750</xdr:colOff>
      <xdr:row>38</xdr:row>
      <xdr:rowOff>99423</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141350</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17417</xdr:rowOff>
    </xdr:from>
    <xdr:to>
      <xdr:col>78</xdr:col>
      <xdr:colOff>120650</xdr:colOff>
      <xdr:row>38</xdr:row>
      <xdr:rowOff>119017</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103794</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18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17417</xdr:rowOff>
    </xdr:from>
    <xdr:to>
      <xdr:col>74</xdr:col>
      <xdr:colOff>31750</xdr:colOff>
      <xdr:row>38</xdr:row>
      <xdr:rowOff>119017</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103794</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123553</xdr:rowOff>
    </xdr:from>
    <xdr:to>
      <xdr:col>69</xdr:col>
      <xdr:colOff>142875</xdr:colOff>
      <xdr:row>38</xdr:row>
      <xdr:rowOff>53703</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38480</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162741</xdr:rowOff>
    </xdr:from>
    <xdr:to>
      <xdr:col>65</xdr:col>
      <xdr:colOff>53975</xdr:colOff>
      <xdr:row>38</xdr:row>
      <xdr:rowOff>92891</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77668</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期間における普通建設事業費の抑制の結果、類似団体平均よりも低い水準で推移している。今後は、大型建設事業の元金償還開始により公債費は増加する見通しであるため、財政運営基本方針に定める繰上償還の実施などの取り組みにより、公債費の適正化を図っ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77</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19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104139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104139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が類似団体を上回っているのは、扶助費の増加が主な要因である。扶助費については、給付費の適正化や単独事業の見直しを進め、財政運営基本方針に定める健全で持続可能な財政基盤を構築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78994</xdr:rowOff>
    </xdr:from>
    <xdr:to>
      <xdr:col>82</xdr:col>
      <xdr:colOff>107950</xdr:colOff>
      <xdr:row>79</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6235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78994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5321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33274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5321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79</xdr:row>
      <xdr:rowOff>33274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178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153924</xdr:rowOff>
    </xdr:from>
    <xdr:to>
      <xdr:col>69</xdr:col>
      <xdr:colOff>142875</xdr:colOff>
      <xdr:row>79</xdr:row>
      <xdr:rowOff>84074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68851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長崎県大村市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6814</xdr:rowOff>
    </xdr:from>
    <xdr:to>
      <xdr:col>29</xdr:col>
      <xdr:colOff>127000</xdr:colOff>
      <xdr:row>18</xdr:row>
      <xdr:rowOff>21082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0539"/>
          <a:ext cx="647700" cy="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168662</xdr:rowOff>
    </xdr:from>
    <xdr:to>
      <xdr:col>26</xdr:col>
      <xdr:colOff>50800</xdr:colOff>
      <xdr:row>18</xdr:row>
      <xdr:rowOff>21082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30937"/>
          <a:ext cx="698500" cy="2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168662</xdr:rowOff>
    </xdr:from>
    <xdr:to>
      <xdr:col>22</xdr:col>
      <xdr:colOff>114300</xdr:colOff>
      <xdr:row>18</xdr:row>
      <xdr:rowOff>18053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30937"/>
          <a:ext cx="698500" cy="2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18053</xdr:rowOff>
    </xdr:from>
    <xdr:to>
      <xdr:col>18</xdr:col>
      <xdr:colOff>177800</xdr:colOff>
      <xdr:row>18</xdr:row>
      <xdr:rowOff>19367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1778"/>
          <a:ext cx="698500" cy="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93288</xdr:rowOff>
    </xdr:from>
    <xdr:to>
      <xdr:col>15</xdr:col>
      <xdr:colOff>101600</xdr:colOff>
      <xdr:row>16</xdr:row>
      <xdr:rowOff>23438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33615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127464</xdr:rowOff>
    </xdr:from>
    <xdr:to>
      <xdr:col>29</xdr:col>
      <xdr:colOff>177800</xdr:colOff>
      <xdr:row>18</xdr:row>
      <xdr:rowOff>57614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99541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141732</xdr:rowOff>
    </xdr:from>
    <xdr:to>
      <xdr:col>26</xdr:col>
      <xdr:colOff>101600</xdr:colOff>
      <xdr:row>18</xdr:row>
      <xdr:rowOff>71882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56659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0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117862</xdr:rowOff>
    </xdr:from>
    <xdr:to>
      <xdr:col>22</xdr:col>
      <xdr:colOff>165100</xdr:colOff>
      <xdr:row>18</xdr:row>
      <xdr:rowOff>48012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32789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138703</xdr:rowOff>
    </xdr:from>
    <xdr:to>
      <xdr:col>19</xdr:col>
      <xdr:colOff>38100</xdr:colOff>
      <xdr:row>18</xdr:row>
      <xdr:rowOff>68853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53630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140017</xdr:rowOff>
    </xdr:from>
    <xdr:to>
      <xdr:col>15</xdr:col>
      <xdr:colOff>101600</xdr:colOff>
      <xdr:row>18</xdr:row>
      <xdr:rowOff>70167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54944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100319</xdr:rowOff>
    </xdr:from>
    <xdr:to>
      <xdr:col>29</xdr:col>
      <xdr:colOff>127000</xdr:colOff>
      <xdr:row>35</xdr:row>
      <xdr:rowOff>135230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10669"/>
          <a:ext cx="647700" cy="34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135230</xdr:rowOff>
    </xdr:from>
    <xdr:to>
      <xdr:col>26</xdr:col>
      <xdr:colOff>50800</xdr:colOff>
      <xdr:row>35</xdr:row>
      <xdr:rowOff>261744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45580"/>
          <a:ext cx="698500" cy="126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261744</xdr:rowOff>
    </xdr:from>
    <xdr:to>
      <xdr:col>22</xdr:col>
      <xdr:colOff>114300</xdr:colOff>
      <xdr:row>36</xdr:row>
      <xdr:rowOff>9402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72094"/>
          <a:ext cx="698500" cy="9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255474</xdr:rowOff>
    </xdr:from>
    <xdr:to>
      <xdr:col>18</xdr:col>
      <xdr:colOff>177800</xdr:colOff>
      <xdr:row>36</xdr:row>
      <xdr:rowOff>9402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65824"/>
          <a:ext cx="698500" cy="9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104603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49519</xdr:rowOff>
    </xdr:from>
    <xdr:to>
      <xdr:col>29</xdr:col>
      <xdr:colOff>177800</xdr:colOff>
      <xdr:row>35</xdr:row>
      <xdr:rowOff>151119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237496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0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84430</xdr:rowOff>
    </xdr:from>
    <xdr:to>
      <xdr:col>26</xdr:col>
      <xdr:colOff>101600</xdr:colOff>
      <xdr:row>35</xdr:row>
      <xdr:rowOff>186030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9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196207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6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210944</xdr:rowOff>
    </xdr:from>
    <xdr:to>
      <xdr:col>22</xdr:col>
      <xdr:colOff>165100</xdr:colOff>
      <xdr:row>35</xdr:row>
      <xdr:rowOff>312544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322721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9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301502</xdr:rowOff>
    </xdr:from>
    <xdr:to>
      <xdr:col>19</xdr:col>
      <xdr:colOff>38100</xdr:colOff>
      <xdr:row>36</xdr:row>
      <xdr:rowOff>60202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44979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204674</xdr:rowOff>
    </xdr:from>
    <xdr:to>
      <xdr:col>15</xdr:col>
      <xdr:colOff>101600</xdr:colOff>
      <xdr:row>35</xdr:row>
      <xdr:rowOff>306274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1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291051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0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長崎県大村市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96,963
96,538
126.73
50,272,351
49,266,994
503,369
19,926,980
42,067,952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84474</xdr:rowOff>
    </xdr:from>
    <xdr:to>
      <xdr:col>24</xdr:col>
      <xdr:colOff>63500</xdr:colOff>
      <xdr:row>38</xdr:row>
      <xdr:rowOff>86589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99574"/>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27095</xdr:rowOff>
    </xdr:from>
    <xdr:to>
      <xdr:col>19</xdr:col>
      <xdr:colOff>177800</xdr:colOff>
      <xdr:row>38</xdr:row>
      <xdr:rowOff>86589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42195"/>
          <a:ext cx="889000" cy="5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161074</xdr:rowOff>
    </xdr:from>
    <xdr:to>
      <xdr:col>15</xdr:col>
      <xdr:colOff>50800</xdr:colOff>
      <xdr:row>38</xdr:row>
      <xdr:rowOff>27095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04724"/>
          <a:ext cx="889000" cy="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150311</xdr:rowOff>
    </xdr:from>
    <xdr:to>
      <xdr:col>10</xdr:col>
      <xdr:colOff>114300</xdr:colOff>
      <xdr:row>37</xdr:row>
      <xdr:rowOff>161074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3961"/>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64154</xdr:rowOff>
    </xdr:from>
    <xdr:to>
      <xdr:col>6</xdr:col>
      <xdr:colOff>38100</xdr:colOff>
      <xdr:row>35</xdr:row>
      <xdr:rowOff>165754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33674</xdr:rowOff>
    </xdr:from>
    <xdr:to>
      <xdr:col>24</xdr:col>
      <xdr:colOff>114300</xdr:colOff>
      <xdr:row>38</xdr:row>
      <xdr:rowOff>135274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12101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35789</xdr:rowOff>
    </xdr:from>
    <xdr:to>
      <xdr:col>20</xdr:col>
      <xdr:colOff>38100</xdr:colOff>
      <xdr:row>38</xdr:row>
      <xdr:rowOff>137389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128516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147746</xdr:rowOff>
    </xdr:from>
    <xdr:to>
      <xdr:col>15</xdr:col>
      <xdr:colOff>101600</xdr:colOff>
      <xdr:row>38</xdr:row>
      <xdr:rowOff>77896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69022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110274</xdr:rowOff>
    </xdr:from>
    <xdr:to>
      <xdr:col>10</xdr:col>
      <xdr:colOff>165100</xdr:colOff>
      <xdr:row>38</xdr:row>
      <xdr:rowOff>40424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31551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99511</xdr:rowOff>
    </xdr:from>
    <xdr:to>
      <xdr:col>6</xdr:col>
      <xdr:colOff>38100</xdr:colOff>
      <xdr:row>38</xdr:row>
      <xdr:rowOff>29661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20788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54861</xdr:rowOff>
    </xdr:from>
    <xdr:to>
      <xdr:col>24</xdr:col>
      <xdr:colOff>63500</xdr:colOff>
      <xdr:row>57</xdr:row>
      <xdr:rowOff>129013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27511"/>
          <a:ext cx="838200" cy="7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129013</xdr:rowOff>
    </xdr:from>
    <xdr:to>
      <xdr:col>19</xdr:col>
      <xdr:colOff>177800</xdr:colOff>
      <xdr:row>57</xdr:row>
      <xdr:rowOff>129327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1663"/>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123784</xdr:rowOff>
    </xdr:from>
    <xdr:to>
      <xdr:col>15</xdr:col>
      <xdr:colOff>50800</xdr:colOff>
      <xdr:row>57</xdr:row>
      <xdr:rowOff>129327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96434"/>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123784</xdr:rowOff>
    </xdr:from>
    <xdr:to>
      <xdr:col>10</xdr:col>
      <xdr:colOff>114300</xdr:colOff>
      <xdr:row>58</xdr:row>
      <xdr:rowOff>60690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96434"/>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61354</xdr:rowOff>
    </xdr:from>
    <xdr:to>
      <xdr:col>6</xdr:col>
      <xdr:colOff>38100</xdr:colOff>
      <xdr:row>52</xdr:row>
      <xdr:rowOff>162954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897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8031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8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4061</xdr:rowOff>
    </xdr:from>
    <xdr:to>
      <xdr:col>24</xdr:col>
      <xdr:colOff>114300</xdr:colOff>
      <xdr:row>57</xdr:row>
      <xdr:rowOff>105661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153938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78213</xdr:rowOff>
    </xdr:from>
    <xdr:to>
      <xdr:col>20</xdr:col>
      <xdr:colOff>38100</xdr:colOff>
      <xdr:row>58</xdr:row>
      <xdr:rowOff>8363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170940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78527</xdr:rowOff>
    </xdr:from>
    <xdr:to>
      <xdr:col>15</xdr:col>
      <xdr:colOff>101600</xdr:colOff>
      <xdr:row>58</xdr:row>
      <xdr:rowOff>8677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171254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4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72984</xdr:rowOff>
    </xdr:from>
    <xdr:to>
      <xdr:col>10</xdr:col>
      <xdr:colOff>165100</xdr:colOff>
      <xdr:row>58</xdr:row>
      <xdr:rowOff>3134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165711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9890</xdr:rowOff>
    </xdr:from>
    <xdr:to>
      <xdr:col>6</xdr:col>
      <xdr:colOff>38100</xdr:colOff>
      <xdr:row>58</xdr:row>
      <xdr:rowOff>111490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102617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4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134077</xdr:rowOff>
    </xdr:from>
    <xdr:to>
      <xdr:col>24</xdr:col>
      <xdr:colOff>63500</xdr:colOff>
      <xdr:row>77</xdr:row>
      <xdr:rowOff>1169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64277"/>
          <a:ext cx="8382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1169</xdr:rowOff>
    </xdr:from>
    <xdr:to>
      <xdr:col>19</xdr:col>
      <xdr:colOff>177800</xdr:colOff>
      <xdr:row>77</xdr:row>
      <xdr:rowOff>7981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02819"/>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164526</xdr:rowOff>
    </xdr:from>
    <xdr:to>
      <xdr:col>15</xdr:col>
      <xdr:colOff>50800</xdr:colOff>
      <xdr:row>77</xdr:row>
      <xdr:rowOff>7981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194726"/>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164526</xdr:rowOff>
    </xdr:from>
    <xdr:to>
      <xdr:col>10</xdr:col>
      <xdr:colOff>114300</xdr:colOff>
      <xdr:row>77</xdr:row>
      <xdr:rowOff>9992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9472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83277</xdr:rowOff>
    </xdr:from>
    <xdr:to>
      <xdr:col>24</xdr:col>
      <xdr:colOff>114300</xdr:colOff>
      <xdr:row>77</xdr:row>
      <xdr:rowOff>13427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1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106153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6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121819</xdr:rowOff>
    </xdr:from>
    <xdr:to>
      <xdr:col>20</xdr:col>
      <xdr:colOff>38100</xdr:colOff>
      <xdr:row>77</xdr:row>
      <xdr:rowOff>51969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68495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128631</xdr:rowOff>
    </xdr:from>
    <xdr:to>
      <xdr:col>15</xdr:col>
      <xdr:colOff>101600</xdr:colOff>
      <xdr:row>77</xdr:row>
      <xdr:rowOff>58781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75308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113726</xdr:rowOff>
    </xdr:from>
    <xdr:to>
      <xdr:col>10</xdr:col>
      <xdr:colOff>165100</xdr:colOff>
      <xdr:row>77</xdr:row>
      <xdr:rowOff>43876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4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60403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1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130642</xdr:rowOff>
    </xdr:from>
    <xdr:to>
      <xdr:col>6</xdr:col>
      <xdr:colOff>38100</xdr:colOff>
      <xdr:row>77</xdr:row>
      <xdr:rowOff>60792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77319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3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30759</xdr:rowOff>
    </xdr:from>
    <xdr:to>
      <xdr:col>24</xdr:col>
      <xdr:colOff>63500</xdr:colOff>
      <xdr:row>93</xdr:row>
      <xdr:rowOff>133426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75609"/>
          <a:ext cx="838200" cy="1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133426</xdr:rowOff>
    </xdr:from>
    <xdr:to>
      <xdr:col>19</xdr:col>
      <xdr:colOff>177800</xdr:colOff>
      <xdr:row>93</xdr:row>
      <xdr:rowOff>162637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78276"/>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162637</xdr:rowOff>
    </xdr:from>
    <xdr:to>
      <xdr:col>15</xdr:col>
      <xdr:colOff>50800</xdr:colOff>
      <xdr:row>94</xdr:row>
      <xdr:rowOff>52781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07487"/>
          <a:ext cx="889000" cy="6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52781</xdr:rowOff>
    </xdr:from>
    <xdr:to>
      <xdr:col>10</xdr:col>
      <xdr:colOff>114300</xdr:colOff>
      <xdr:row>94</xdr:row>
      <xdr:rowOff>156108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69081"/>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151409</xdr:rowOff>
    </xdr:from>
    <xdr:to>
      <xdr:col>24</xdr:col>
      <xdr:colOff>114300</xdr:colOff>
      <xdr:row>93</xdr:row>
      <xdr:rowOff>81559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2836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7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82626</xdr:rowOff>
    </xdr:from>
    <xdr:to>
      <xdr:col>20</xdr:col>
      <xdr:colOff>38100</xdr:colOff>
      <xdr:row>94</xdr:row>
      <xdr:rowOff>12776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29303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0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111837</xdr:rowOff>
    </xdr:from>
    <xdr:to>
      <xdr:col>15</xdr:col>
      <xdr:colOff>101600</xdr:colOff>
      <xdr:row>94</xdr:row>
      <xdr:rowOff>41987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0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58514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83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1981</xdr:rowOff>
    </xdr:from>
    <xdr:to>
      <xdr:col>10</xdr:col>
      <xdr:colOff>165100</xdr:colOff>
      <xdr:row>94</xdr:row>
      <xdr:rowOff>103581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120108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89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105308</xdr:rowOff>
    </xdr:from>
    <xdr:to>
      <xdr:col>6</xdr:col>
      <xdr:colOff>38100</xdr:colOff>
      <xdr:row>95</xdr:row>
      <xdr:rowOff>35458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51985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99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127127</xdr:rowOff>
    </xdr:from>
    <xdr:to>
      <xdr:col>55</xdr:col>
      <xdr:colOff>0</xdr:colOff>
      <xdr:row>35</xdr:row>
      <xdr:rowOff>128670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127877"/>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127127</xdr:rowOff>
    </xdr:from>
    <xdr:to>
      <xdr:col>50</xdr:col>
      <xdr:colOff>114300</xdr:colOff>
      <xdr:row>35</xdr:row>
      <xdr:rowOff>157559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27877"/>
          <a:ext cx="889000" cy="3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157559</xdr:rowOff>
    </xdr:from>
    <xdr:to>
      <xdr:col>45</xdr:col>
      <xdr:colOff>177800</xdr:colOff>
      <xdr:row>36</xdr:row>
      <xdr:rowOff>39688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58309"/>
          <a:ext cx="889000" cy="5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169732</xdr:rowOff>
    </xdr:from>
    <xdr:to>
      <xdr:col>41</xdr:col>
      <xdr:colOff>50800</xdr:colOff>
      <xdr:row>36</xdr:row>
      <xdr:rowOff>39688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70482"/>
          <a:ext cx="889000" cy="4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62868</xdr:rowOff>
    </xdr:from>
    <xdr:to>
      <xdr:col>36</xdr:col>
      <xdr:colOff>165100</xdr:colOff>
      <xdr:row>35</xdr:row>
      <xdr:rowOff>164468</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9545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77870</xdr:rowOff>
    </xdr:from>
    <xdr:to>
      <xdr:col>55</xdr:col>
      <xdr:colOff>50800</xdr:colOff>
      <xdr:row>36</xdr:row>
      <xdr:rowOff>8020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100747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76327</xdr:rowOff>
    </xdr:from>
    <xdr:to>
      <xdr:col>50</xdr:col>
      <xdr:colOff>165100</xdr:colOff>
      <xdr:row>36</xdr:row>
      <xdr:rowOff>6477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23004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106759</xdr:rowOff>
    </xdr:from>
    <xdr:to>
      <xdr:col>46</xdr:col>
      <xdr:colOff>38100</xdr:colOff>
      <xdr:row>36</xdr:row>
      <xdr:rowOff>36909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0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53436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8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160338</xdr:rowOff>
    </xdr:from>
    <xdr:to>
      <xdr:col>41</xdr:col>
      <xdr:colOff>101600</xdr:colOff>
      <xdr:row>36</xdr:row>
      <xdr:rowOff>90488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107015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118932</xdr:rowOff>
    </xdr:from>
    <xdr:to>
      <xdr:col>36</xdr:col>
      <xdr:colOff>165100</xdr:colOff>
      <xdr:row>36</xdr:row>
      <xdr:rowOff>49082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40209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2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73970</xdr:rowOff>
    </xdr:from>
    <xdr:to>
      <xdr:col>55</xdr:col>
      <xdr:colOff>0</xdr:colOff>
      <xdr:row>55</xdr:row>
      <xdr:rowOff>75219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332270"/>
          <a:ext cx="838200" cy="1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73970</xdr:rowOff>
    </xdr:from>
    <xdr:to>
      <xdr:col>50</xdr:col>
      <xdr:colOff>114300</xdr:colOff>
      <xdr:row>55</xdr:row>
      <xdr:rowOff>144569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332270"/>
          <a:ext cx="889000" cy="2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144569</xdr:rowOff>
    </xdr:from>
    <xdr:to>
      <xdr:col>45</xdr:col>
      <xdr:colOff>177800</xdr:colOff>
      <xdr:row>56</xdr:row>
      <xdr:rowOff>123637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574319"/>
          <a:ext cx="889000" cy="15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123637</xdr:rowOff>
    </xdr:from>
    <xdr:to>
      <xdr:col>41</xdr:col>
      <xdr:colOff>50800</xdr:colOff>
      <xdr:row>57</xdr:row>
      <xdr:rowOff>1854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24837"/>
          <a:ext cx="889000" cy="4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147978</xdr:rowOff>
    </xdr:from>
    <xdr:to>
      <xdr:col>36</xdr:col>
      <xdr:colOff>165100</xdr:colOff>
      <xdr:row>55</xdr:row>
      <xdr:rowOff>78128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94655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24419</xdr:rowOff>
    </xdr:from>
    <xdr:to>
      <xdr:col>55</xdr:col>
      <xdr:colOff>50800</xdr:colOff>
      <xdr:row>55</xdr:row>
      <xdr:rowOff>126019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47296</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0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23170</xdr:rowOff>
    </xdr:from>
    <xdr:to>
      <xdr:col>50</xdr:col>
      <xdr:colOff>165100</xdr:colOff>
      <xdr:row>54</xdr:row>
      <xdr:rowOff>124770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2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141297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05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93769</xdr:rowOff>
    </xdr:from>
    <xdr:to>
      <xdr:col>46</xdr:col>
      <xdr:colOff>38100</xdr:colOff>
      <xdr:row>56</xdr:row>
      <xdr:rowOff>23919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40446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72837</xdr:rowOff>
    </xdr:from>
    <xdr:to>
      <xdr:col>41</xdr:col>
      <xdr:colOff>101600</xdr:colOff>
      <xdr:row>57</xdr:row>
      <xdr:rowOff>2987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19514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44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122504</xdr:rowOff>
    </xdr:from>
    <xdr:to>
      <xdr:col>36</xdr:col>
      <xdr:colOff>165100</xdr:colOff>
      <xdr:row>57</xdr:row>
      <xdr:rowOff>52654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43781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124778</xdr:rowOff>
    </xdr:from>
    <xdr:to>
      <xdr:col>55</xdr:col>
      <xdr:colOff>0</xdr:colOff>
      <xdr:row>76</xdr:row>
      <xdr:rowOff>54699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640628"/>
          <a:ext cx="838200" cy="4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124778</xdr:rowOff>
    </xdr:from>
    <xdr:to>
      <xdr:col>50</xdr:col>
      <xdr:colOff>114300</xdr:colOff>
      <xdr:row>75</xdr:row>
      <xdr:rowOff>137770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640628"/>
          <a:ext cx="889000" cy="35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137770</xdr:rowOff>
    </xdr:from>
    <xdr:to>
      <xdr:col>45</xdr:col>
      <xdr:colOff>177800</xdr:colOff>
      <xdr:row>77</xdr:row>
      <xdr:rowOff>55614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996520"/>
          <a:ext cx="889000" cy="2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113652</xdr:rowOff>
    </xdr:from>
    <xdr:to>
      <xdr:col>41</xdr:col>
      <xdr:colOff>50800</xdr:colOff>
      <xdr:row>77</xdr:row>
      <xdr:rowOff>55614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143852"/>
          <a:ext cx="889000" cy="1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3899</xdr:rowOff>
    </xdr:from>
    <xdr:to>
      <xdr:col>55</xdr:col>
      <xdr:colOff>50800</xdr:colOff>
      <xdr:row>76</xdr:row>
      <xdr:rowOff>105499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0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26776</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8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73978</xdr:rowOff>
    </xdr:from>
    <xdr:to>
      <xdr:col>50</xdr:col>
      <xdr:colOff>165100</xdr:colOff>
      <xdr:row>74</xdr:row>
      <xdr:rowOff>4128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5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20655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3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86970</xdr:rowOff>
    </xdr:from>
    <xdr:to>
      <xdr:col>46</xdr:col>
      <xdr:colOff>38100</xdr:colOff>
      <xdr:row>76</xdr:row>
      <xdr:rowOff>17120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9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33647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7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4814</xdr:rowOff>
    </xdr:from>
    <xdr:to>
      <xdr:col>41</xdr:col>
      <xdr:colOff>101600</xdr:colOff>
      <xdr:row>77</xdr:row>
      <xdr:rowOff>106414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122941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9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62852</xdr:rowOff>
    </xdr:from>
    <xdr:to>
      <xdr:col>36</xdr:col>
      <xdr:colOff>165100</xdr:colOff>
      <xdr:row>76</xdr:row>
      <xdr:rowOff>164452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0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155579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1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131851</xdr:rowOff>
    </xdr:from>
    <xdr:to>
      <xdr:col>55</xdr:col>
      <xdr:colOff>0</xdr:colOff>
      <xdr:row>96</xdr:row>
      <xdr:rowOff>150349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91051"/>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150349</xdr:rowOff>
    </xdr:from>
    <xdr:to>
      <xdr:col>50</xdr:col>
      <xdr:colOff>114300</xdr:colOff>
      <xdr:row>96</xdr:row>
      <xdr:rowOff>163113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09549"/>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163113</xdr:rowOff>
    </xdr:from>
    <xdr:to>
      <xdr:col>45</xdr:col>
      <xdr:colOff>177800</xdr:colOff>
      <xdr:row>97</xdr:row>
      <xdr:rowOff>63443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22313"/>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63443</xdr:rowOff>
    </xdr:from>
    <xdr:to>
      <xdr:col>41</xdr:col>
      <xdr:colOff>50800</xdr:colOff>
      <xdr:row>98</xdr:row>
      <xdr:rowOff>109562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94093"/>
          <a:ext cx="889000" cy="2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161367</xdr:rowOff>
    </xdr:from>
    <xdr:to>
      <xdr:col>36</xdr:col>
      <xdr:colOff>165100</xdr:colOff>
      <xdr:row>96</xdr:row>
      <xdr:rowOff>91517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108044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81051</xdr:rowOff>
    </xdr:from>
    <xdr:to>
      <xdr:col>55</xdr:col>
      <xdr:colOff>50800</xdr:colOff>
      <xdr:row>97</xdr:row>
      <xdr:rowOff>11201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59478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99549</xdr:rowOff>
    </xdr:from>
    <xdr:to>
      <xdr:col>50</xdr:col>
      <xdr:colOff>165100</xdr:colOff>
      <xdr:row>97</xdr:row>
      <xdr:rowOff>29699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20826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112313</xdr:rowOff>
    </xdr:from>
    <xdr:to>
      <xdr:col>46</xdr:col>
      <xdr:colOff>38100</xdr:colOff>
      <xdr:row>97</xdr:row>
      <xdr:rowOff>42463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33590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12643</xdr:rowOff>
    </xdr:from>
    <xdr:to>
      <xdr:col>41</xdr:col>
      <xdr:colOff>101600</xdr:colOff>
      <xdr:row>97</xdr:row>
      <xdr:rowOff>114243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105370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3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58762</xdr:rowOff>
    </xdr:from>
    <xdr:to>
      <xdr:col>36</xdr:col>
      <xdr:colOff>165100</xdr:colOff>
      <xdr:row>98</xdr:row>
      <xdr:rowOff>160362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151489</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178</xdr:rowOff>
    </xdr:from>
    <xdr:to>
      <xdr:col>85</xdr:col>
      <xdr:colOff>127000</xdr:colOff>
      <xdr:row>39</xdr:row>
      <xdr:rowOff>6121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86728"/>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157226</xdr:rowOff>
    </xdr:from>
    <xdr:to>
      <xdr:col>81</xdr:col>
      <xdr:colOff>50800</xdr:colOff>
      <xdr:row>39</xdr:row>
      <xdr:rowOff>6121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72326"/>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114173</xdr:rowOff>
    </xdr:from>
    <xdr:to>
      <xdr:col>76</xdr:col>
      <xdr:colOff>114300</xdr:colOff>
      <xdr:row>38</xdr:row>
      <xdr:rowOff>157226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29273"/>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114173</xdr:rowOff>
    </xdr:from>
    <xdr:to>
      <xdr:col>71</xdr:col>
      <xdr:colOff>177800</xdr:colOff>
      <xdr:row>38</xdr:row>
      <xdr:rowOff>163550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29273"/>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38913</xdr:rowOff>
    </xdr:from>
    <xdr:to>
      <xdr:col>67</xdr:col>
      <xdr:colOff>101600</xdr:colOff>
      <xdr:row>36</xdr:row>
      <xdr:rowOff>140513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2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157040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120828</xdr:rowOff>
    </xdr:from>
    <xdr:to>
      <xdr:col>85</xdr:col>
      <xdr:colOff>177800</xdr:colOff>
      <xdr:row>39</xdr:row>
      <xdr:rowOff>50978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126771</xdr:rowOff>
    </xdr:from>
    <xdr:to>
      <xdr:col>81</xdr:col>
      <xdr:colOff>101600</xdr:colOff>
      <xdr:row>39</xdr:row>
      <xdr:rowOff>56921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48048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3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106426</xdr:rowOff>
    </xdr:from>
    <xdr:to>
      <xdr:col>76</xdr:col>
      <xdr:colOff>165100</xdr:colOff>
      <xdr:row>39</xdr:row>
      <xdr:rowOff>36576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53103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39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63373</xdr:rowOff>
    </xdr:from>
    <xdr:to>
      <xdr:col>72</xdr:col>
      <xdr:colOff>38100</xdr:colOff>
      <xdr:row>38</xdr:row>
      <xdr:rowOff>164973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3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34027</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2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158648</xdr:rowOff>
    </xdr:from>
    <xdr:to>
      <xdr:col>85</xdr:col>
      <xdr:colOff>127000</xdr:colOff>
      <xdr:row>76</xdr:row>
      <xdr:rowOff>168453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88848"/>
          <a:ext cx="8382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158648</xdr:rowOff>
    </xdr:from>
    <xdr:to>
      <xdr:col>81</xdr:col>
      <xdr:colOff>50800</xdr:colOff>
      <xdr:row>77</xdr:row>
      <xdr:rowOff>21082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88848"/>
          <a:ext cx="889000" cy="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21082</xdr:rowOff>
    </xdr:from>
    <xdr:to>
      <xdr:col>76</xdr:col>
      <xdr:colOff>114300</xdr:colOff>
      <xdr:row>77</xdr:row>
      <xdr:rowOff>23901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2273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22644</xdr:rowOff>
    </xdr:from>
    <xdr:to>
      <xdr:col>71</xdr:col>
      <xdr:colOff>177800</xdr:colOff>
      <xdr:row>77</xdr:row>
      <xdr:rowOff>23901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2429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117653</xdr:rowOff>
    </xdr:from>
    <xdr:to>
      <xdr:col>85</xdr:col>
      <xdr:colOff>177800</xdr:colOff>
      <xdr:row>77</xdr:row>
      <xdr:rowOff>47803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96080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107848</xdr:rowOff>
    </xdr:from>
    <xdr:to>
      <xdr:col>81</xdr:col>
      <xdr:colOff>101600</xdr:colOff>
      <xdr:row>77</xdr:row>
      <xdr:rowOff>37998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29125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141732</xdr:rowOff>
    </xdr:from>
    <xdr:to>
      <xdr:col>76</xdr:col>
      <xdr:colOff>165100</xdr:colOff>
      <xdr:row>77</xdr:row>
      <xdr:rowOff>71882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63009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6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144551</xdr:rowOff>
    </xdr:from>
    <xdr:to>
      <xdr:col>72</xdr:col>
      <xdr:colOff>38100</xdr:colOff>
      <xdr:row>77</xdr:row>
      <xdr:rowOff>74701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65828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6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143294</xdr:rowOff>
    </xdr:from>
    <xdr:to>
      <xdr:col>67</xdr:col>
      <xdr:colOff>101600</xdr:colOff>
      <xdr:row>77</xdr:row>
      <xdr:rowOff>73444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64571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6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143015</xdr:rowOff>
    </xdr:from>
    <xdr:to>
      <xdr:col>85</xdr:col>
      <xdr:colOff>127000</xdr:colOff>
      <xdr:row>96</xdr:row>
      <xdr:rowOff>56330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5573515"/>
          <a:ext cx="838200" cy="94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56330</xdr:rowOff>
    </xdr:from>
    <xdr:to>
      <xdr:col>81</xdr:col>
      <xdr:colOff>50800</xdr:colOff>
      <xdr:row>96</xdr:row>
      <xdr:rowOff>141117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515530"/>
          <a:ext cx="889000" cy="8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131516</xdr:rowOff>
    </xdr:from>
    <xdr:to>
      <xdr:col>76</xdr:col>
      <xdr:colOff>114300</xdr:colOff>
      <xdr:row>96</xdr:row>
      <xdr:rowOff>141117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59071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115514</xdr:rowOff>
    </xdr:from>
    <xdr:to>
      <xdr:col>71</xdr:col>
      <xdr:colOff>177800</xdr:colOff>
      <xdr:row>96</xdr:row>
      <xdr:rowOff>131516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57471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92215</xdr:rowOff>
    </xdr:from>
    <xdr:to>
      <xdr:col>85</xdr:col>
      <xdr:colOff>177800</xdr:colOff>
      <xdr:row>91</xdr:row>
      <xdr:rowOff>22365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552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45242</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54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5530</xdr:rowOff>
    </xdr:from>
    <xdr:to>
      <xdr:col>81</xdr:col>
      <xdr:colOff>101600</xdr:colOff>
      <xdr:row>96</xdr:row>
      <xdr:rowOff>107130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123657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90317</xdr:rowOff>
    </xdr:from>
    <xdr:to>
      <xdr:col>76</xdr:col>
      <xdr:colOff>165100</xdr:colOff>
      <xdr:row>97</xdr:row>
      <xdr:rowOff>20467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36994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80716</xdr:rowOff>
    </xdr:from>
    <xdr:to>
      <xdr:col>72</xdr:col>
      <xdr:colOff>38100</xdr:colOff>
      <xdr:row>97</xdr:row>
      <xdr:rowOff>10866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5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27393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3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64714</xdr:rowOff>
    </xdr:from>
    <xdr:to>
      <xdr:col>67</xdr:col>
      <xdr:colOff>101600</xdr:colOff>
      <xdr:row>96</xdr:row>
      <xdr:rowOff>166314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157441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6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43307</xdr:rowOff>
    </xdr:from>
    <xdr:to>
      <xdr:col>116</xdr:col>
      <xdr:colOff>63500</xdr:colOff>
      <xdr:row>39</xdr:row>
      <xdr:rowOff>43879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2985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36640</xdr:rowOff>
    </xdr:from>
    <xdr:to>
      <xdr:col>111</xdr:col>
      <xdr:colOff>177800</xdr:colOff>
      <xdr:row>39</xdr:row>
      <xdr:rowOff>43307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2319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36640</xdr:rowOff>
    </xdr:from>
    <xdr:to>
      <xdr:col>107</xdr:col>
      <xdr:colOff>50800</xdr:colOff>
      <xdr:row>39</xdr:row>
      <xdr:rowOff>42164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23190"/>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42164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28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158052</xdr:rowOff>
    </xdr:from>
    <xdr:to>
      <xdr:col>98</xdr:col>
      <xdr:colOff>38100</xdr:colOff>
      <xdr:row>37</xdr:row>
      <xdr:rowOff>88202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3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104729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164529</xdr:rowOff>
    </xdr:from>
    <xdr:to>
      <xdr:col>116</xdr:col>
      <xdr:colOff>114300</xdr:colOff>
      <xdr:row>39</xdr:row>
      <xdr:rowOff>94679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79456</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163957</xdr:rowOff>
    </xdr:from>
    <xdr:to>
      <xdr:col>112</xdr:col>
      <xdr:colOff>38100</xdr:colOff>
      <xdr:row>39</xdr:row>
      <xdr:rowOff>94107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85234</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157290</xdr:rowOff>
    </xdr:from>
    <xdr:to>
      <xdr:col>107</xdr:col>
      <xdr:colOff>101600</xdr:colOff>
      <xdr:row>39</xdr:row>
      <xdr:rowOff>87440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78567</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765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162814</xdr:rowOff>
    </xdr:from>
    <xdr:to>
      <xdr:col>102</xdr:col>
      <xdr:colOff>165100</xdr:colOff>
      <xdr:row>39</xdr:row>
      <xdr:rowOff>92964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84091</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84091</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6464</xdr:rowOff>
    </xdr:from>
    <xdr:to>
      <xdr:col>116</xdr:col>
      <xdr:colOff>63500</xdr:colOff>
      <xdr:row>57</xdr:row>
      <xdr:rowOff>21209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779114"/>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19571</xdr:rowOff>
    </xdr:from>
    <xdr:to>
      <xdr:col>111</xdr:col>
      <xdr:colOff>177800</xdr:colOff>
      <xdr:row>57</xdr:row>
      <xdr:rowOff>21209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792221"/>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157835</xdr:rowOff>
    </xdr:from>
    <xdr:to>
      <xdr:col>107</xdr:col>
      <xdr:colOff>50800</xdr:colOff>
      <xdr:row>57</xdr:row>
      <xdr:rowOff>19571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759035"/>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71654</xdr:rowOff>
    </xdr:from>
    <xdr:to>
      <xdr:col>102</xdr:col>
      <xdr:colOff>114300</xdr:colOff>
      <xdr:row>56</xdr:row>
      <xdr:rowOff>157835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672854"/>
          <a:ext cx="889000" cy="8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127114</xdr:rowOff>
    </xdr:from>
    <xdr:to>
      <xdr:col>116</xdr:col>
      <xdr:colOff>114300</xdr:colOff>
      <xdr:row>57</xdr:row>
      <xdr:rowOff>57264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149991</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57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141859</xdr:rowOff>
    </xdr:from>
    <xdr:to>
      <xdr:col>112</xdr:col>
      <xdr:colOff>38100</xdr:colOff>
      <xdr:row>57</xdr:row>
      <xdr:rowOff>72009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88536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1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140221</xdr:rowOff>
    </xdr:from>
    <xdr:to>
      <xdr:col>107</xdr:col>
      <xdr:colOff>101600</xdr:colOff>
      <xdr:row>57</xdr:row>
      <xdr:rowOff>70371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7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86898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51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107035</xdr:rowOff>
    </xdr:from>
    <xdr:to>
      <xdr:col>102</xdr:col>
      <xdr:colOff>165100</xdr:colOff>
      <xdr:row>57</xdr:row>
      <xdr:rowOff>37185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7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53712</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4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20854</xdr:rowOff>
    </xdr:from>
    <xdr:to>
      <xdr:col>98</xdr:col>
      <xdr:colOff>38100</xdr:colOff>
      <xdr:row>56</xdr:row>
      <xdr:rowOff>122454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6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138981</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3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66433</xdr:rowOff>
    </xdr:from>
    <xdr:to>
      <xdr:col>116</xdr:col>
      <xdr:colOff>63500</xdr:colOff>
      <xdr:row>77</xdr:row>
      <xdr:rowOff>68218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268083"/>
          <a:ext cx="8382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66433</xdr:rowOff>
    </xdr:from>
    <xdr:to>
      <xdr:col>111</xdr:col>
      <xdr:colOff>177800</xdr:colOff>
      <xdr:row>77</xdr:row>
      <xdr:rowOff>92929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68083"/>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64810</xdr:rowOff>
    </xdr:from>
    <xdr:to>
      <xdr:col>107</xdr:col>
      <xdr:colOff>50800</xdr:colOff>
      <xdr:row>77</xdr:row>
      <xdr:rowOff>92929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266460"/>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64810</xdr:rowOff>
    </xdr:from>
    <xdr:to>
      <xdr:col>102</xdr:col>
      <xdr:colOff>114300</xdr:colOff>
      <xdr:row>77</xdr:row>
      <xdr:rowOff>73315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66460"/>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53307</xdr:rowOff>
    </xdr:from>
    <xdr:to>
      <xdr:col>98</xdr:col>
      <xdr:colOff>38100</xdr:colOff>
      <xdr:row>74</xdr:row>
      <xdr:rowOff>154907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171434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17418</xdr:rowOff>
    </xdr:from>
    <xdr:to>
      <xdr:col>116</xdr:col>
      <xdr:colOff>114300</xdr:colOff>
      <xdr:row>77</xdr:row>
      <xdr:rowOff>119018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167295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15633</xdr:rowOff>
    </xdr:from>
    <xdr:to>
      <xdr:col>112</xdr:col>
      <xdr:colOff>38100</xdr:colOff>
      <xdr:row>77</xdr:row>
      <xdr:rowOff>117233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108360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1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42129</xdr:rowOff>
    </xdr:from>
    <xdr:to>
      <xdr:col>107</xdr:col>
      <xdr:colOff>101600</xdr:colOff>
      <xdr:row>77</xdr:row>
      <xdr:rowOff>143729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134856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14010</xdr:rowOff>
    </xdr:from>
    <xdr:to>
      <xdr:col>102</xdr:col>
      <xdr:colOff>165100</xdr:colOff>
      <xdr:row>77</xdr:row>
      <xdr:rowOff>115610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106737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22515</xdr:rowOff>
    </xdr:from>
    <xdr:to>
      <xdr:col>98</xdr:col>
      <xdr:colOff>38100</xdr:colOff>
      <xdr:row>77</xdr:row>
      <xdr:rowOff>124115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115242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扶助費の住民一人当たりコストは</a:t>
          </a:r>
          <a:r>
            <a:rPr kumimoji="1" lang="en-US" altLang="ja-JP" sz="1300">
              <a:latin typeface="ＭＳ Ｐゴシック" panose="020B0600070205080204" pitchFamily="50" charset="-128"/>
              <a:ea typeface="ＭＳ Ｐゴシック" panose="020B0600070205080204" pitchFamily="50" charset="-128"/>
            </a:rPr>
            <a:t>142,078</a:t>
          </a:r>
          <a:r>
            <a:rPr kumimoji="1" lang="ja-JP" altLang="en-US" sz="1300">
              <a:latin typeface="ＭＳ Ｐゴシック" panose="020B0600070205080204" pitchFamily="50" charset="-128"/>
              <a:ea typeface="ＭＳ Ｐゴシック" panose="020B0600070205080204" pitchFamily="50" charset="-128"/>
            </a:rPr>
            <a:t>円となっており、　類似団体内順位も</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位に位置し、コストが高い状況となっている。主な要因である児童福祉費については、待機児童対策として新規園の開設等を行ってきたことなどにより、類似団体比</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％増となっている。　</a:t>
          </a:r>
        </a:p>
        <a:p>
          <a:r>
            <a:rPr kumimoji="1" lang="ja-JP" altLang="en-US" sz="1300">
              <a:latin typeface="ＭＳ Ｐゴシック" panose="020B0600070205080204" pitchFamily="50" charset="-128"/>
              <a:ea typeface="ＭＳ Ｐゴシック" panose="020B0600070205080204" pitchFamily="50" charset="-128"/>
            </a:rPr>
            <a:t>普通建設事業費住民一人当たりのコストは</a:t>
          </a:r>
          <a:r>
            <a:rPr kumimoji="1" lang="en-US" altLang="ja-JP" sz="1300">
              <a:latin typeface="ＭＳ Ｐゴシック" panose="020B0600070205080204" pitchFamily="50" charset="-128"/>
              <a:ea typeface="ＭＳ Ｐゴシック" panose="020B0600070205080204" pitchFamily="50" charset="-128"/>
            </a:rPr>
            <a:t>85,962</a:t>
          </a:r>
          <a:r>
            <a:rPr kumimoji="1" lang="ja-JP" altLang="en-US" sz="1300">
              <a:latin typeface="ＭＳ Ｐゴシック" panose="020B0600070205080204" pitchFamily="50" charset="-128"/>
              <a:ea typeface="ＭＳ Ｐゴシック" panose="020B0600070205080204" pitchFamily="50" charset="-128"/>
            </a:rPr>
            <a:t>円となっており、類似団体内順位も</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に位置し、コストが高い状況となっている。これは、新幹線新大村駅周辺整備事業や小・中学校施設環境改善事業（小・中学校エアコン設置）の増加などによるものであり、前年度の普通建設事業費総額と比較すると▲</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％減となっているが、依然として高い水準にある。</a:t>
          </a:r>
        </a:p>
        <a:p>
          <a:r>
            <a:rPr kumimoji="1" lang="ja-JP" altLang="en-US" sz="1300">
              <a:latin typeface="ＭＳ Ｐゴシック" panose="020B0600070205080204" pitchFamily="50" charset="-128"/>
              <a:ea typeface="ＭＳ Ｐゴシック" panose="020B0600070205080204" pitchFamily="50" charset="-128"/>
            </a:rPr>
            <a:t>積立金の住民一人当たりのコストは</a:t>
          </a:r>
          <a:r>
            <a:rPr kumimoji="1" lang="en-US" altLang="ja-JP" sz="1300">
              <a:latin typeface="ＭＳ Ｐゴシック" panose="020B0600070205080204" pitchFamily="50" charset="-128"/>
              <a:ea typeface="ＭＳ Ｐゴシック" panose="020B0600070205080204" pitchFamily="50" charset="-128"/>
            </a:rPr>
            <a:t>59,855</a:t>
          </a:r>
          <a:r>
            <a:rPr kumimoji="1" lang="ja-JP" altLang="en-US" sz="1300">
              <a:latin typeface="ＭＳ Ｐゴシック" panose="020B0600070205080204" pitchFamily="50" charset="-128"/>
              <a:ea typeface="ＭＳ Ｐゴシック" panose="020B0600070205080204" pitchFamily="50" charset="-128"/>
            </a:rPr>
            <a:t>円となっており、類似団体内順位も</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位に位置し、コストが高い状況となっている。モーターボート競走事業が好調であり、競艇事業収入を原資としたモーターボート競走事業収益基金へ</a:t>
          </a:r>
          <a:r>
            <a:rPr kumimoji="1" lang="en-US" altLang="ja-JP" sz="1300">
              <a:latin typeface="ＭＳ Ｐゴシック" panose="020B0600070205080204" pitchFamily="50" charset="-128"/>
              <a:ea typeface="ＭＳ Ｐゴシック" panose="020B0600070205080204" pitchFamily="50" charset="-128"/>
            </a:rPr>
            <a:t>51.6</a:t>
          </a:r>
          <a:r>
            <a:rPr kumimoji="1" lang="ja-JP" altLang="en-US" sz="1300">
              <a:latin typeface="ＭＳ Ｐゴシック" panose="020B0600070205080204" pitchFamily="50" charset="-128"/>
              <a:ea typeface="ＭＳ Ｐゴシック" panose="020B0600070205080204" pitchFamily="50" charset="-128"/>
            </a:rPr>
            <a:t>億円の積立てを行ったことにより増加している。</a:t>
          </a:r>
        </a:p>
        <a:p>
          <a:r>
            <a:rPr kumimoji="1" lang="ja-JP" altLang="en-US" sz="1300">
              <a:latin typeface="ＭＳ Ｐゴシック" panose="020B0600070205080204" pitchFamily="50" charset="-128"/>
              <a:ea typeface="ＭＳ Ｐゴシック" panose="020B0600070205080204" pitchFamily="50" charset="-128"/>
            </a:rPr>
            <a:t>今後は、大型建設事業の実施に伴う公債費の増加も見込まれることから、モーターボート競走事業収益基金を活用した繰上償還、スクラップアンドビルド方式やサンセット方式の徹底など、健全で持続可能な財政基盤を構築するため、歳出総額の抑制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長崎県大村市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96,963
96,538
126.73
50,272,351
49,266,994
503,369
19,926,980
42,067,952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xdr:rowOff>
    </xdr:from>
    <xdr:to>
      <xdr:col>24</xdr:col>
      <xdr:colOff>63500</xdr:colOff>
      <xdr:row>36</xdr:row>
      <xdr:rowOff>53746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802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145643</xdr:rowOff>
    </xdr:from>
    <xdr:to>
      <xdr:col>19</xdr:col>
      <xdr:colOff>177800</xdr:colOff>
      <xdr:row>36</xdr:row>
      <xdr:rowOff>53746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46393"/>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145643</xdr:rowOff>
    </xdr:from>
    <xdr:to>
      <xdr:col>15</xdr:col>
      <xdr:colOff>50800</xdr:colOff>
      <xdr:row>36</xdr:row>
      <xdr:rowOff>1625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4639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35916</xdr:rowOff>
    </xdr:from>
    <xdr:to>
      <xdr:col>10</xdr:col>
      <xdr:colOff>114300</xdr:colOff>
      <xdr:row>36</xdr:row>
      <xdr:rowOff>1625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3666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128676</xdr:rowOff>
    </xdr:from>
    <xdr:to>
      <xdr:col>24</xdr:col>
      <xdr:colOff>114300</xdr:colOff>
      <xdr:row>36</xdr:row>
      <xdr:rowOff>58826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107103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2946</xdr:rowOff>
    </xdr:from>
    <xdr:to>
      <xdr:col>20</xdr:col>
      <xdr:colOff>38100</xdr:colOff>
      <xdr:row>36</xdr:row>
      <xdr:rowOff>104546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95673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94843</xdr:rowOff>
    </xdr:from>
    <xdr:to>
      <xdr:col>15</xdr:col>
      <xdr:colOff>101600</xdr:colOff>
      <xdr:row>36</xdr:row>
      <xdr:rowOff>24993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122275</xdr:rowOff>
    </xdr:from>
    <xdr:to>
      <xdr:col>10</xdr:col>
      <xdr:colOff>165100</xdr:colOff>
      <xdr:row>36</xdr:row>
      <xdr:rowOff>52425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43552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156566</xdr:rowOff>
    </xdr:from>
    <xdr:to>
      <xdr:col>6</xdr:col>
      <xdr:colOff>38100</xdr:colOff>
      <xdr:row>35</xdr:row>
      <xdr:rowOff>86716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21190</xdr:rowOff>
    </xdr:from>
    <xdr:to>
      <xdr:col>24</xdr:col>
      <xdr:colOff>63500</xdr:colOff>
      <xdr:row>54</xdr:row>
      <xdr:rowOff>141262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765140"/>
          <a:ext cx="838200" cy="6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141262</xdr:rowOff>
    </xdr:from>
    <xdr:to>
      <xdr:col>19</xdr:col>
      <xdr:colOff>177800</xdr:colOff>
      <xdr:row>56</xdr:row>
      <xdr:rowOff>12979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399562"/>
          <a:ext cx="889000" cy="2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126746</xdr:rowOff>
    </xdr:from>
    <xdr:to>
      <xdr:col>15</xdr:col>
      <xdr:colOff>50800</xdr:colOff>
      <xdr:row>56</xdr:row>
      <xdr:rowOff>12979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556496"/>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126746</xdr:rowOff>
    </xdr:from>
    <xdr:to>
      <xdr:col>10</xdr:col>
      <xdr:colOff>114300</xdr:colOff>
      <xdr:row>55</xdr:row>
      <xdr:rowOff>127108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556496"/>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16853</xdr:rowOff>
    </xdr:from>
    <xdr:to>
      <xdr:col>6</xdr:col>
      <xdr:colOff>38100</xdr:colOff>
      <xdr:row>53</xdr:row>
      <xdr:rowOff>118453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10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134980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8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141840</xdr:rowOff>
    </xdr:from>
    <xdr:to>
      <xdr:col>24</xdr:col>
      <xdr:colOff>114300</xdr:colOff>
      <xdr:row>51</xdr:row>
      <xdr:rowOff>71990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7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164717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56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90462</xdr:rowOff>
    </xdr:from>
    <xdr:to>
      <xdr:col>20</xdr:col>
      <xdr:colOff>38100</xdr:colOff>
      <xdr:row>55</xdr:row>
      <xdr:rowOff>20612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4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37139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1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133629</xdr:rowOff>
    </xdr:from>
    <xdr:to>
      <xdr:col>15</xdr:col>
      <xdr:colOff>101600</xdr:colOff>
      <xdr:row>56</xdr:row>
      <xdr:rowOff>63779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54906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75946</xdr:rowOff>
    </xdr:from>
    <xdr:to>
      <xdr:col>10</xdr:col>
      <xdr:colOff>165100</xdr:colOff>
      <xdr:row>56</xdr:row>
      <xdr:rowOff>6096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22623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2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76308</xdr:rowOff>
    </xdr:from>
    <xdr:to>
      <xdr:col>6</xdr:col>
      <xdr:colOff>38100</xdr:colOff>
      <xdr:row>56</xdr:row>
      <xdr:rowOff>6458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5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169035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5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140963</xdr:rowOff>
    </xdr:from>
    <xdr:to>
      <xdr:col>24</xdr:col>
      <xdr:colOff>63500</xdr:colOff>
      <xdr:row>73</xdr:row>
      <xdr:rowOff>81603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485363"/>
          <a:ext cx="838200" cy="1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81603</xdr:rowOff>
    </xdr:from>
    <xdr:to>
      <xdr:col>19</xdr:col>
      <xdr:colOff>177800</xdr:colOff>
      <xdr:row>73</xdr:row>
      <xdr:rowOff>159098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597453"/>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159098</xdr:rowOff>
    </xdr:from>
    <xdr:to>
      <xdr:col>15</xdr:col>
      <xdr:colOff>50800</xdr:colOff>
      <xdr:row>74</xdr:row>
      <xdr:rowOff>11249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74948"/>
          <a:ext cx="889000" cy="2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11249</xdr:rowOff>
    </xdr:from>
    <xdr:to>
      <xdr:col>10</xdr:col>
      <xdr:colOff>114300</xdr:colOff>
      <xdr:row>74</xdr:row>
      <xdr:rowOff>139025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698549"/>
          <a:ext cx="889000" cy="12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90163</xdr:rowOff>
    </xdr:from>
    <xdr:to>
      <xdr:col>24</xdr:col>
      <xdr:colOff>114300</xdr:colOff>
      <xdr:row>73</xdr:row>
      <xdr:rowOff>20313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113040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2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30803</xdr:rowOff>
    </xdr:from>
    <xdr:to>
      <xdr:col>20</xdr:col>
      <xdr:colOff>38100</xdr:colOff>
      <xdr:row>73</xdr:row>
      <xdr:rowOff>132403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5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148930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2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108298</xdr:rowOff>
    </xdr:from>
    <xdr:to>
      <xdr:col>15</xdr:col>
      <xdr:colOff>101600</xdr:colOff>
      <xdr:row>74</xdr:row>
      <xdr:rowOff>38448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54975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9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131899</xdr:rowOff>
    </xdr:from>
    <xdr:to>
      <xdr:col>10</xdr:col>
      <xdr:colOff>165100</xdr:colOff>
      <xdr:row>74</xdr:row>
      <xdr:rowOff>62049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78576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2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88225</xdr:rowOff>
    </xdr:from>
    <xdr:to>
      <xdr:col>6</xdr:col>
      <xdr:colOff>38100</xdr:colOff>
      <xdr:row>75</xdr:row>
      <xdr:rowOff>18375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6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42252</xdr:rowOff>
    </xdr:from>
    <xdr:to>
      <xdr:col>24</xdr:col>
      <xdr:colOff>63500</xdr:colOff>
      <xdr:row>98</xdr:row>
      <xdr:rowOff>50676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44352"/>
          <a:ext cx="8382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44814</xdr:rowOff>
    </xdr:from>
    <xdr:to>
      <xdr:col>19</xdr:col>
      <xdr:colOff>177800</xdr:colOff>
      <xdr:row>98</xdr:row>
      <xdr:rowOff>50676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846914"/>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105116</xdr:rowOff>
    </xdr:from>
    <xdr:to>
      <xdr:col>15</xdr:col>
      <xdr:colOff>50800</xdr:colOff>
      <xdr:row>98</xdr:row>
      <xdr:rowOff>44814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35766"/>
          <a:ext cx="889000" cy="1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105116</xdr:rowOff>
    </xdr:from>
    <xdr:to>
      <xdr:col>10</xdr:col>
      <xdr:colOff>114300</xdr:colOff>
      <xdr:row>97</xdr:row>
      <xdr:rowOff>165238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35766"/>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29008</xdr:rowOff>
    </xdr:from>
    <xdr:to>
      <xdr:col>6</xdr:col>
      <xdr:colOff>38100</xdr:colOff>
      <xdr:row>97</xdr:row>
      <xdr:rowOff>130608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147135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162902</xdr:rowOff>
    </xdr:from>
    <xdr:to>
      <xdr:col>24</xdr:col>
      <xdr:colOff>114300</xdr:colOff>
      <xdr:row>98</xdr:row>
      <xdr:rowOff>93052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14329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171326</xdr:rowOff>
    </xdr:from>
    <xdr:to>
      <xdr:col>20</xdr:col>
      <xdr:colOff>38100</xdr:colOff>
      <xdr:row>98</xdr:row>
      <xdr:rowOff>101476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118003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165464</xdr:rowOff>
    </xdr:from>
    <xdr:to>
      <xdr:col>15</xdr:col>
      <xdr:colOff>101600</xdr:colOff>
      <xdr:row>98</xdr:row>
      <xdr:rowOff>95614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112141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54316</xdr:rowOff>
    </xdr:from>
    <xdr:to>
      <xdr:col>10</xdr:col>
      <xdr:colOff>165100</xdr:colOff>
      <xdr:row>97</xdr:row>
      <xdr:rowOff>155916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114438</xdr:rowOff>
    </xdr:from>
    <xdr:to>
      <xdr:col>6</xdr:col>
      <xdr:colOff>38100</xdr:colOff>
      <xdr:row>98</xdr:row>
      <xdr:rowOff>44588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35715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133604</xdr:rowOff>
    </xdr:from>
    <xdr:to>
      <xdr:col>55</xdr:col>
      <xdr:colOff>0</xdr:colOff>
      <xdr:row>38</xdr:row>
      <xdr:rowOff>136271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4870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131699</xdr:rowOff>
    </xdr:from>
    <xdr:to>
      <xdr:col>50</xdr:col>
      <xdr:colOff>114300</xdr:colOff>
      <xdr:row>38</xdr:row>
      <xdr:rowOff>136271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4679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148463</xdr:rowOff>
    </xdr:from>
    <xdr:to>
      <xdr:col>45</xdr:col>
      <xdr:colOff>177800</xdr:colOff>
      <xdr:row>38</xdr:row>
      <xdr:rowOff>131699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92113"/>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101981</xdr:rowOff>
    </xdr:from>
    <xdr:to>
      <xdr:col>41</xdr:col>
      <xdr:colOff>50800</xdr:colOff>
      <xdr:row>37</xdr:row>
      <xdr:rowOff>148463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45631"/>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82804</xdr:rowOff>
    </xdr:from>
    <xdr:to>
      <xdr:col>55</xdr:col>
      <xdr:colOff>50800</xdr:colOff>
      <xdr:row>39</xdr:row>
      <xdr:rowOff>12954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169181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85471</xdr:rowOff>
    </xdr:from>
    <xdr:to>
      <xdr:col>50</xdr:col>
      <xdr:colOff>165100</xdr:colOff>
      <xdr:row>39</xdr:row>
      <xdr:rowOff>15621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6748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80899</xdr:rowOff>
    </xdr:from>
    <xdr:to>
      <xdr:col>46</xdr:col>
      <xdr:colOff>38100</xdr:colOff>
      <xdr:row>39</xdr:row>
      <xdr:rowOff>11049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2176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97663</xdr:rowOff>
    </xdr:from>
    <xdr:to>
      <xdr:col>41</xdr:col>
      <xdr:colOff>101600</xdr:colOff>
      <xdr:row>38</xdr:row>
      <xdr:rowOff>27813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18940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34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51181</xdr:rowOff>
    </xdr:from>
    <xdr:to>
      <xdr:col>36</xdr:col>
      <xdr:colOff>165100</xdr:colOff>
      <xdr:row>37</xdr:row>
      <xdr:rowOff>152781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143908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117125</xdr:rowOff>
    </xdr:from>
    <xdr:to>
      <xdr:col>55</xdr:col>
      <xdr:colOff>0</xdr:colOff>
      <xdr:row>57</xdr:row>
      <xdr:rowOff>135833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89775"/>
          <a:ext cx="8382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125126</xdr:rowOff>
    </xdr:from>
    <xdr:to>
      <xdr:col>50</xdr:col>
      <xdr:colOff>114300</xdr:colOff>
      <xdr:row>57</xdr:row>
      <xdr:rowOff>135833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97776"/>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125126</xdr:rowOff>
    </xdr:from>
    <xdr:to>
      <xdr:col>45</xdr:col>
      <xdr:colOff>177800</xdr:colOff>
      <xdr:row>57</xdr:row>
      <xdr:rowOff>142539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97776"/>
          <a:ext cx="8890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133909</xdr:rowOff>
    </xdr:from>
    <xdr:to>
      <xdr:col>41</xdr:col>
      <xdr:colOff>50800</xdr:colOff>
      <xdr:row>57</xdr:row>
      <xdr:rowOff>142539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06559"/>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66325</xdr:rowOff>
    </xdr:from>
    <xdr:to>
      <xdr:col>55</xdr:col>
      <xdr:colOff>50800</xdr:colOff>
      <xdr:row>57</xdr:row>
      <xdr:rowOff>167925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89202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85033</xdr:rowOff>
    </xdr:from>
    <xdr:to>
      <xdr:col>50</xdr:col>
      <xdr:colOff>165100</xdr:colOff>
      <xdr:row>58</xdr:row>
      <xdr:rowOff>15183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74326</xdr:rowOff>
    </xdr:from>
    <xdr:to>
      <xdr:col>46</xdr:col>
      <xdr:colOff>38100</xdr:colOff>
      <xdr:row>58</xdr:row>
      <xdr:rowOff>4476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21003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6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91739</xdr:rowOff>
    </xdr:from>
    <xdr:to>
      <xdr:col>41</xdr:col>
      <xdr:colOff>101600</xdr:colOff>
      <xdr:row>58</xdr:row>
      <xdr:rowOff>21889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38416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83109</xdr:rowOff>
    </xdr:from>
    <xdr:to>
      <xdr:col>36</xdr:col>
      <xdr:colOff>165100</xdr:colOff>
      <xdr:row>58</xdr:row>
      <xdr:rowOff>13259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4386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143358</xdr:rowOff>
    </xdr:from>
    <xdr:to>
      <xdr:col>55</xdr:col>
      <xdr:colOff>0</xdr:colOff>
      <xdr:row>76</xdr:row>
      <xdr:rowOff>30696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02108"/>
          <a:ext cx="8382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118669</xdr:rowOff>
    </xdr:from>
    <xdr:to>
      <xdr:col>50</xdr:col>
      <xdr:colOff>114300</xdr:colOff>
      <xdr:row>76</xdr:row>
      <xdr:rowOff>30696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977419"/>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58089</xdr:rowOff>
    </xdr:from>
    <xdr:to>
      <xdr:col>45</xdr:col>
      <xdr:colOff>177800</xdr:colOff>
      <xdr:row>75</xdr:row>
      <xdr:rowOff>118669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916839"/>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127927</xdr:rowOff>
    </xdr:from>
    <xdr:to>
      <xdr:col>41</xdr:col>
      <xdr:colOff>50800</xdr:colOff>
      <xdr:row>75</xdr:row>
      <xdr:rowOff>58089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815227"/>
          <a:ext cx="8890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92558</xdr:rowOff>
    </xdr:from>
    <xdr:to>
      <xdr:col>55</xdr:col>
      <xdr:colOff>50800</xdr:colOff>
      <xdr:row>76</xdr:row>
      <xdr:rowOff>22709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9513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115435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151346</xdr:rowOff>
    </xdr:from>
    <xdr:to>
      <xdr:col>50</xdr:col>
      <xdr:colOff>165100</xdr:colOff>
      <xdr:row>76</xdr:row>
      <xdr:rowOff>81496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98023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67869</xdr:rowOff>
    </xdr:from>
    <xdr:to>
      <xdr:col>46</xdr:col>
      <xdr:colOff>38100</xdr:colOff>
      <xdr:row>75</xdr:row>
      <xdr:rowOff>169469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14546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7289</xdr:rowOff>
    </xdr:from>
    <xdr:to>
      <xdr:col>41</xdr:col>
      <xdr:colOff>101600</xdr:colOff>
      <xdr:row>75</xdr:row>
      <xdr:rowOff>108889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8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125416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6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77127</xdr:rowOff>
    </xdr:from>
    <xdr:to>
      <xdr:col>36</xdr:col>
      <xdr:colOff>165100</xdr:colOff>
      <xdr:row>75</xdr:row>
      <xdr:rowOff>7277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7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23804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5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81964</xdr:rowOff>
    </xdr:from>
    <xdr:to>
      <xdr:col>55</xdr:col>
      <xdr:colOff>0</xdr:colOff>
      <xdr:row>95</xdr:row>
      <xdr:rowOff>161607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369714"/>
          <a:ext cx="838200" cy="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81964</xdr:rowOff>
    </xdr:from>
    <xdr:to>
      <xdr:col>50</xdr:col>
      <xdr:colOff>114300</xdr:colOff>
      <xdr:row>96</xdr:row>
      <xdr:rowOff>31260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69714"/>
          <a:ext cx="889000" cy="1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31260</xdr:rowOff>
    </xdr:from>
    <xdr:to>
      <xdr:col>45</xdr:col>
      <xdr:colOff>177800</xdr:colOff>
      <xdr:row>97</xdr:row>
      <xdr:rowOff>85020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90460"/>
          <a:ext cx="889000" cy="2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85020</xdr:rowOff>
    </xdr:from>
    <xdr:to>
      <xdr:col>41</xdr:col>
      <xdr:colOff>50800</xdr:colOff>
      <xdr:row>97</xdr:row>
      <xdr:rowOff>107445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15670"/>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37762</xdr:rowOff>
    </xdr:from>
    <xdr:to>
      <xdr:col>36</xdr:col>
      <xdr:colOff>165100</xdr:colOff>
      <xdr:row>96</xdr:row>
      <xdr:rowOff>139362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155889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110807</xdr:rowOff>
    </xdr:from>
    <xdr:to>
      <xdr:col>55</xdr:col>
      <xdr:colOff>50800</xdr:colOff>
      <xdr:row>96</xdr:row>
      <xdr:rowOff>40957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133684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4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31164</xdr:rowOff>
    </xdr:from>
    <xdr:to>
      <xdr:col>50</xdr:col>
      <xdr:colOff>165100</xdr:colOff>
      <xdr:row>95</xdr:row>
      <xdr:rowOff>132764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149291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0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151910</xdr:rowOff>
    </xdr:from>
    <xdr:to>
      <xdr:col>46</xdr:col>
      <xdr:colOff>38100</xdr:colOff>
      <xdr:row>96</xdr:row>
      <xdr:rowOff>82060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98587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34220</xdr:rowOff>
    </xdr:from>
    <xdr:to>
      <xdr:col>41</xdr:col>
      <xdr:colOff>101600</xdr:colOff>
      <xdr:row>97</xdr:row>
      <xdr:rowOff>135820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152347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56645</xdr:rowOff>
    </xdr:from>
    <xdr:to>
      <xdr:col>36</xdr:col>
      <xdr:colOff>165100</xdr:colOff>
      <xdr:row>97</xdr:row>
      <xdr:rowOff>158245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149372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77475</xdr:rowOff>
    </xdr:from>
    <xdr:to>
      <xdr:col>85</xdr:col>
      <xdr:colOff>127000</xdr:colOff>
      <xdr:row>38</xdr:row>
      <xdr:rowOff>80218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9257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74046</xdr:rowOff>
    </xdr:from>
    <xdr:to>
      <xdr:col>81</xdr:col>
      <xdr:colOff>50800</xdr:colOff>
      <xdr:row>38</xdr:row>
      <xdr:rowOff>77475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8914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32304</xdr:rowOff>
    </xdr:from>
    <xdr:to>
      <xdr:col>76</xdr:col>
      <xdr:colOff>114300</xdr:colOff>
      <xdr:row>38</xdr:row>
      <xdr:rowOff>74046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75954"/>
          <a:ext cx="889000" cy="2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141712</xdr:rowOff>
    </xdr:from>
    <xdr:to>
      <xdr:col>71</xdr:col>
      <xdr:colOff>177800</xdr:colOff>
      <xdr:row>37</xdr:row>
      <xdr:rowOff>32304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42462"/>
          <a:ext cx="889000" cy="2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29418</xdr:rowOff>
    </xdr:from>
    <xdr:to>
      <xdr:col>85</xdr:col>
      <xdr:colOff>177800</xdr:colOff>
      <xdr:row>38</xdr:row>
      <xdr:rowOff>131018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115795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26675</xdr:rowOff>
    </xdr:from>
    <xdr:to>
      <xdr:col>81</xdr:col>
      <xdr:colOff>101600</xdr:colOff>
      <xdr:row>38</xdr:row>
      <xdr:rowOff>128275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119402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23246</xdr:rowOff>
    </xdr:from>
    <xdr:to>
      <xdr:col>76</xdr:col>
      <xdr:colOff>165100</xdr:colOff>
      <xdr:row>38</xdr:row>
      <xdr:rowOff>124846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3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115973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152954</xdr:rowOff>
    </xdr:from>
    <xdr:to>
      <xdr:col>72</xdr:col>
      <xdr:colOff>38100</xdr:colOff>
      <xdr:row>37</xdr:row>
      <xdr:rowOff>83104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99631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0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90912</xdr:rowOff>
    </xdr:from>
    <xdr:to>
      <xdr:col>67</xdr:col>
      <xdr:colOff>101600</xdr:colOff>
      <xdr:row>36</xdr:row>
      <xdr:rowOff>21062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37589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577</xdr:rowOff>
    </xdr:from>
    <xdr:to>
      <xdr:col>85</xdr:col>
      <xdr:colOff>127000</xdr:colOff>
      <xdr:row>57</xdr:row>
      <xdr:rowOff>112249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73227"/>
          <a:ext cx="838200" cy="1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577</xdr:rowOff>
    </xdr:from>
    <xdr:to>
      <xdr:col>81</xdr:col>
      <xdr:colOff>50800</xdr:colOff>
      <xdr:row>57</xdr:row>
      <xdr:rowOff>137014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73227"/>
          <a:ext cx="889000" cy="1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137014</xdr:rowOff>
    </xdr:from>
    <xdr:to>
      <xdr:col>76</xdr:col>
      <xdr:colOff>114300</xdr:colOff>
      <xdr:row>58</xdr:row>
      <xdr:rowOff>102191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09664"/>
          <a:ext cx="889000" cy="13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102191</xdr:rowOff>
    </xdr:from>
    <xdr:to>
      <xdr:col>71</xdr:col>
      <xdr:colOff>177800</xdr:colOff>
      <xdr:row>58</xdr:row>
      <xdr:rowOff>159931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46291"/>
          <a:ext cx="8890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89433</xdr:rowOff>
    </xdr:from>
    <xdr:to>
      <xdr:col>67</xdr:col>
      <xdr:colOff>101600</xdr:colOff>
      <xdr:row>56</xdr:row>
      <xdr:rowOff>19583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36110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61449</xdr:rowOff>
    </xdr:from>
    <xdr:to>
      <xdr:col>85</xdr:col>
      <xdr:colOff>177800</xdr:colOff>
      <xdr:row>57</xdr:row>
      <xdr:rowOff>163049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39876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121227</xdr:rowOff>
    </xdr:from>
    <xdr:to>
      <xdr:col>81</xdr:col>
      <xdr:colOff>101600</xdr:colOff>
      <xdr:row>57</xdr:row>
      <xdr:rowOff>51377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42504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86214</xdr:rowOff>
    </xdr:from>
    <xdr:to>
      <xdr:col>76</xdr:col>
      <xdr:colOff>165100</xdr:colOff>
      <xdr:row>58</xdr:row>
      <xdr:rowOff>16364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51391</xdr:rowOff>
    </xdr:from>
    <xdr:to>
      <xdr:col>72</xdr:col>
      <xdr:colOff>38100</xdr:colOff>
      <xdr:row>58</xdr:row>
      <xdr:rowOff>152991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144118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109131</xdr:rowOff>
    </xdr:from>
    <xdr:to>
      <xdr:col>67</xdr:col>
      <xdr:colOff>101600</xdr:colOff>
      <xdr:row>59</xdr:row>
      <xdr:rowOff>39281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30408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178</xdr:rowOff>
    </xdr:from>
    <xdr:to>
      <xdr:col>85</xdr:col>
      <xdr:colOff>127000</xdr:colOff>
      <xdr:row>79</xdr:row>
      <xdr:rowOff>6122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4472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157226</xdr:rowOff>
    </xdr:from>
    <xdr:to>
      <xdr:col>81</xdr:col>
      <xdr:colOff>50800</xdr:colOff>
      <xdr:row>79</xdr:row>
      <xdr:rowOff>6122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3032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114173</xdr:rowOff>
    </xdr:from>
    <xdr:to>
      <xdr:col>76</xdr:col>
      <xdr:colOff>114300</xdr:colOff>
      <xdr:row>78</xdr:row>
      <xdr:rowOff>157226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87273"/>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114173</xdr:rowOff>
    </xdr:from>
    <xdr:to>
      <xdr:col>71</xdr:col>
      <xdr:colOff>177800</xdr:colOff>
      <xdr:row>78</xdr:row>
      <xdr:rowOff>163551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87273"/>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9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38912</xdr:rowOff>
    </xdr:from>
    <xdr:to>
      <xdr:col>67</xdr:col>
      <xdr:colOff>101600</xdr:colOff>
      <xdr:row>76</xdr:row>
      <xdr:rowOff>140512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0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157040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120828</xdr:rowOff>
    </xdr:from>
    <xdr:to>
      <xdr:col>85</xdr:col>
      <xdr:colOff>177800</xdr:colOff>
      <xdr:row>79</xdr:row>
      <xdr:rowOff>50978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126772</xdr:rowOff>
    </xdr:from>
    <xdr:to>
      <xdr:col>81</xdr:col>
      <xdr:colOff>101600</xdr:colOff>
      <xdr:row>79</xdr:row>
      <xdr:rowOff>56922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48049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106426</xdr:rowOff>
    </xdr:from>
    <xdr:to>
      <xdr:col>76</xdr:col>
      <xdr:colOff>165100</xdr:colOff>
      <xdr:row>79</xdr:row>
      <xdr:rowOff>36576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53103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25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63373</xdr:rowOff>
    </xdr:from>
    <xdr:to>
      <xdr:col>72</xdr:col>
      <xdr:colOff>38100</xdr:colOff>
      <xdr:row>78</xdr:row>
      <xdr:rowOff>164973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34028</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158648</xdr:rowOff>
    </xdr:from>
    <xdr:to>
      <xdr:col>85</xdr:col>
      <xdr:colOff>127000</xdr:colOff>
      <xdr:row>96</xdr:row>
      <xdr:rowOff>168453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17848"/>
          <a:ext cx="8382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158648</xdr:rowOff>
    </xdr:from>
    <xdr:to>
      <xdr:col>81</xdr:col>
      <xdr:colOff>50800</xdr:colOff>
      <xdr:row>97</xdr:row>
      <xdr:rowOff>21082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17848"/>
          <a:ext cx="889000" cy="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21082</xdr:rowOff>
    </xdr:from>
    <xdr:to>
      <xdr:col>76</xdr:col>
      <xdr:colOff>114300</xdr:colOff>
      <xdr:row>97</xdr:row>
      <xdr:rowOff>23901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5173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22644</xdr:rowOff>
    </xdr:from>
    <xdr:to>
      <xdr:col>71</xdr:col>
      <xdr:colOff>177800</xdr:colOff>
      <xdr:row>97</xdr:row>
      <xdr:rowOff>23901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5329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117653</xdr:rowOff>
    </xdr:from>
    <xdr:to>
      <xdr:col>85</xdr:col>
      <xdr:colOff>177800</xdr:colOff>
      <xdr:row>97</xdr:row>
      <xdr:rowOff>47803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96080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107848</xdr:rowOff>
    </xdr:from>
    <xdr:to>
      <xdr:col>81</xdr:col>
      <xdr:colOff>101600</xdr:colOff>
      <xdr:row>97</xdr:row>
      <xdr:rowOff>37998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29125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5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141732</xdr:rowOff>
    </xdr:from>
    <xdr:to>
      <xdr:col>76</xdr:col>
      <xdr:colOff>165100</xdr:colOff>
      <xdr:row>97</xdr:row>
      <xdr:rowOff>71882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63009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144551</xdr:rowOff>
    </xdr:from>
    <xdr:to>
      <xdr:col>72</xdr:col>
      <xdr:colOff>38100</xdr:colOff>
      <xdr:row>97</xdr:row>
      <xdr:rowOff>74701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65828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9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143294</xdr:rowOff>
    </xdr:from>
    <xdr:to>
      <xdr:col>67</xdr:col>
      <xdr:colOff>101600</xdr:colOff>
      <xdr:row>97</xdr:row>
      <xdr:rowOff>73444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64571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9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40437</xdr:rowOff>
    </xdr:from>
    <xdr:to>
      <xdr:col>98</xdr:col>
      <xdr:colOff>38100</xdr:colOff>
      <xdr:row>38</xdr:row>
      <xdr:rowOff>142037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158564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総務費の住民一人当たりコストは</a:t>
          </a:r>
          <a:r>
            <a:rPr kumimoji="1" lang="en-US" altLang="ja-JP" sz="1300">
              <a:latin typeface="ＭＳ Ｐゴシック" panose="020B0600070205080204" pitchFamily="50" charset="-128"/>
              <a:ea typeface="ＭＳ Ｐゴシック" panose="020B0600070205080204" pitchFamily="50" charset="-128"/>
            </a:rPr>
            <a:t>93,221</a:t>
          </a:r>
          <a:r>
            <a:rPr kumimoji="1" lang="ja-JP" altLang="en-US" sz="1300">
              <a:latin typeface="ＭＳ Ｐゴシック" panose="020B0600070205080204" pitchFamily="50" charset="-128"/>
              <a:ea typeface="ＭＳ Ｐゴシック" panose="020B0600070205080204" pitchFamily="50" charset="-128"/>
            </a:rPr>
            <a:t>円となっており、類似団体内順位も</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位に位置し、コストが高い状態となっている。主な要因は、性質別歳出決算分析における積立金と同様の理由によるものである。</a:t>
          </a:r>
        </a:p>
        <a:p>
          <a:r>
            <a:rPr kumimoji="1" lang="ja-JP" altLang="en-US" sz="1300">
              <a:latin typeface="ＭＳ Ｐゴシック" panose="020B0600070205080204" pitchFamily="50" charset="-128"/>
              <a:ea typeface="ＭＳ Ｐゴシック" panose="020B0600070205080204" pitchFamily="50" charset="-128"/>
            </a:rPr>
            <a:t>　民生費の住民一人当たりコストは</a:t>
          </a:r>
          <a:r>
            <a:rPr kumimoji="1" lang="en-US" altLang="ja-JP" sz="1300">
              <a:latin typeface="ＭＳ Ｐゴシック" panose="020B0600070205080204" pitchFamily="50" charset="-128"/>
              <a:ea typeface="ＭＳ Ｐゴシック" panose="020B0600070205080204" pitchFamily="50" charset="-128"/>
            </a:rPr>
            <a:t>196,384</a:t>
          </a:r>
          <a:r>
            <a:rPr kumimoji="1" lang="ja-JP" altLang="en-US" sz="1300">
              <a:latin typeface="ＭＳ Ｐゴシック" panose="020B0600070205080204" pitchFamily="50" charset="-128"/>
              <a:ea typeface="ＭＳ Ｐゴシック" panose="020B0600070205080204" pitchFamily="50" charset="-128"/>
            </a:rPr>
            <a:t>円となっており、類似団体内順位も</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位に位置し、コストが高い状態となっている。主な要因は、性質別歳出決算分析における扶助費と同様の理由によるものである。</a:t>
          </a:r>
        </a:p>
        <a:p>
          <a:r>
            <a:rPr kumimoji="1" lang="ja-JP" altLang="en-US" sz="1300">
              <a:latin typeface="ＭＳ Ｐゴシック" panose="020B0600070205080204" pitchFamily="50" charset="-128"/>
              <a:ea typeface="ＭＳ Ｐゴシック" panose="020B0600070205080204" pitchFamily="50" charset="-128"/>
            </a:rPr>
            <a:t>　土木費の住民一人当りのコストは</a:t>
          </a:r>
          <a:r>
            <a:rPr kumimoji="1" lang="en-US" altLang="ja-JP" sz="1300">
              <a:latin typeface="ＭＳ Ｐゴシック" panose="020B0600070205080204" pitchFamily="50" charset="-128"/>
              <a:ea typeface="ＭＳ Ｐゴシック" panose="020B0600070205080204" pitchFamily="50" charset="-128"/>
            </a:rPr>
            <a:t>74,625</a:t>
          </a:r>
          <a:r>
            <a:rPr kumimoji="1" lang="ja-JP" altLang="en-US" sz="1300">
              <a:latin typeface="ＭＳ Ｐゴシック" panose="020B0600070205080204" pitchFamily="50" charset="-128"/>
              <a:ea typeface="ＭＳ Ｐゴシック" panose="020B0600070205080204" pitchFamily="50" charset="-128"/>
            </a:rPr>
            <a:t>円となっており、類似団体内順位も</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位に位置し、コストが高い状態となっている。主な要因としては、新幹線新大村駅（仮称）周辺整備事業や新中地区公民館建設事業に係る費用が生じていることによるものである。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財政調整基金については、地域振興基金や減債基金、平成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年度に創設したモーターボート競走事業収益基金などを活用し、基金管理の適正化を図ったことにより、前年度より増加した。</a:t>
          </a:r>
        </a:p>
        <a:p>
          <a:r>
            <a:rPr kumimoji="1" lang="ja-JP" altLang="en-US" sz="1400">
              <a:latin typeface="ＭＳ ゴシック" pitchFamily="49" charset="-128"/>
              <a:ea typeface="ＭＳ ゴシック" pitchFamily="49" charset="-128"/>
            </a:rPr>
            <a:t>　また、新幹線新大村駅周辺整備事業や小・中学校施設環境改善事業などの大規模な事業での事業費増となったことにより、実質収支は前年度比</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全ての会計において赤字は算出されなかった。</a:t>
          </a:r>
        </a:p>
        <a:p>
          <a:r>
            <a:rPr kumimoji="1" lang="ja-JP" altLang="en-US" sz="1400">
              <a:latin typeface="ＭＳ ゴシック" pitchFamily="49" charset="-128"/>
              <a:ea typeface="ＭＳ ゴシック" pitchFamily="49" charset="-128"/>
            </a:rPr>
            <a:t>　モーターボート競走事業会計については、全日程をナイターレース</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で開催し、令和元年</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月に外向前売発売所（ブルードラゴン）をリニューアルオープンしたほか、大分県や鹿児島県に場外発売所をオープンしたことにより、主要レース及び一般レースともに電話投票などの広域発売による売上が好調に伸長し、新型コロナウイルス感染拡大防止の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月から無観客レースでの開催となったものの、開設以来過去最高売上となった。また、純利益も前年度比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億円の増となり、</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億円を達成した。今後は、新型コロナウイルス感染拡大防止対策を徹底しながら、ＳＧレースやＧ１レース開催などにより更なる売上拡大と収益の増大を図るとともに、不測の事態にも対応できる強固な経営基盤を構築し、継続的な市財政への貢献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26032;&#23621;/203%20&#36001;&#25919;&#29366;&#27841;&#36039;&#26009;&#38598;&#65288;&#20869;&#23481;&#30906;&#35469;&#31561;&#65289;/&#20196;&#21644;&#20803;&#24180;&#24230;&#27770;&#31639;&#65288;R3&#24180;&#24230;&#20316;&#26989;&#65289;/02_&#20196;&#21644;&#20803;&#24180;&#24230;&#36001;&#25919;&#29366;&#27841;&#36039;&#26009;&#38598;&#12398;&#20316;&#25104;&#12395;&#12388;&#12356;&#12390;&#65288;2&#22238;&#30446;&#65289;/03%20&#24066;&#30010;&#8594;&#30476;/05_&#22823;&#26449;&#24066;&#12288;&#9675;/&#12304;&#22823;&#26449;&#24066;&#22238;&#31572;&#12305;&#12304;&#36001;&#25919;&#29366;&#27841;&#36039;&#26009;&#38598;&#12305;_422053_&#22823;&#2644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X51">
            <v>61.5</v>
          </cell>
          <cell r="CF51">
            <v>59.8</v>
          </cell>
          <cell r="CN51">
            <v>65</v>
          </cell>
          <cell r="CV51">
            <v>52.3</v>
          </cell>
        </row>
        <row r="53">
          <cell r="BX53">
            <v>56.3</v>
          </cell>
          <cell r="CF53">
            <v>57.7</v>
          </cell>
          <cell r="CN53">
            <v>57.3</v>
          </cell>
          <cell r="CV53">
            <v>58.9</v>
          </cell>
        </row>
        <row r="55">
          <cell r="AN55" t="str">
            <v>類似団体内平均値</v>
          </cell>
          <cell r="BX55">
            <v>35.299999999999997</v>
          </cell>
          <cell r="CF55">
            <v>31.9</v>
          </cell>
          <cell r="CN55">
            <v>24.2</v>
          </cell>
          <cell r="CV55">
            <v>22.1</v>
          </cell>
        </row>
        <row r="57">
          <cell r="BX57">
            <v>60.4</v>
          </cell>
          <cell r="CF57">
            <v>59.3</v>
          </cell>
          <cell r="CN57">
            <v>59.9</v>
          </cell>
          <cell r="CV57">
            <v>61.5</v>
          </cell>
        </row>
        <row r="73">
          <cell r="AN73" t="str">
            <v>当該団体値</v>
          </cell>
          <cell r="BP73">
            <v>39.5</v>
          </cell>
          <cell r="BX73">
            <v>61.5</v>
          </cell>
          <cell r="CF73">
            <v>59.8</v>
          </cell>
          <cell r="CN73">
            <v>65</v>
          </cell>
          <cell r="CV73">
            <v>52.3</v>
          </cell>
        </row>
        <row r="75">
          <cell r="BP75">
            <v>6.9</v>
          </cell>
          <cell r="BX75">
            <v>6.7</v>
          </cell>
          <cell r="CF75">
            <v>6.8</v>
          </cell>
          <cell r="CN75">
            <v>7.4</v>
          </cell>
          <cell r="CV75">
            <v>8.8000000000000007</v>
          </cell>
        </row>
        <row r="77">
          <cell r="AN77" t="str">
            <v>類似団体内平均値</v>
          </cell>
          <cell r="BP77">
            <v>39</v>
          </cell>
          <cell r="BX77">
            <v>35.299999999999997</v>
          </cell>
          <cell r="CF77">
            <v>31.9</v>
          </cell>
          <cell r="CN77">
            <v>24.2</v>
          </cell>
          <cell r="CV77">
            <v>22.1</v>
          </cell>
        </row>
        <row r="79">
          <cell r="BP79">
            <v>9</v>
          </cell>
          <cell r="BX79">
            <v>6.9</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50272351</v>
      </c>
      <c r="BO4" s="424"/>
      <c r="BP4" s="424"/>
      <c r="BQ4" s="424"/>
      <c r="BR4" s="424"/>
      <c r="BS4" s="424"/>
      <c r="BT4" s="424"/>
      <c r="BU4" s="425"/>
      <c r="BV4" s="423">
        <v>47667009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2.5</v>
      </c>
      <c r="CU4" s="608"/>
      <c r="CV4" s="608"/>
      <c r="CW4" s="608"/>
      <c r="CX4" s="608"/>
      <c r="CY4" s="608"/>
      <c r="CZ4" s="608"/>
      <c r="DA4" s="609"/>
      <c r="DB4" s="607">
        <v>5.6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49266994</v>
      </c>
      <c r="BO5" s="429"/>
      <c r="BP5" s="429"/>
      <c r="BQ5" s="429"/>
      <c r="BR5" s="429"/>
      <c r="BS5" s="429"/>
      <c r="BT5" s="429"/>
      <c r="BU5" s="430"/>
      <c r="BV5" s="428">
        <v>46085783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97.3</v>
      </c>
      <c r="CU5" s="399"/>
      <c r="CV5" s="399"/>
      <c r="CW5" s="399"/>
      <c r="CX5" s="399"/>
      <c r="CY5" s="399"/>
      <c r="CZ5" s="399"/>
      <c r="DA5" s="400"/>
      <c r="DB5" s="398">
        <v>97.1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1005357</v>
      </c>
      <c r="BO6" s="429"/>
      <c r="BP6" s="429"/>
      <c r="BQ6" s="429"/>
      <c r="BR6" s="429"/>
      <c r="BS6" s="429"/>
      <c r="BT6" s="429"/>
      <c r="BU6" s="430"/>
      <c r="BV6" s="428">
        <v>1581226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102.6</v>
      </c>
      <c r="CU6" s="582"/>
      <c r="CV6" s="582"/>
      <c r="CW6" s="582"/>
      <c r="CX6" s="582"/>
      <c r="CY6" s="582"/>
      <c r="CZ6" s="582"/>
      <c r="DA6" s="583"/>
      <c r="DB6" s="581">
        <v>103.5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501988</v>
      </c>
      <c r="BO7" s="429"/>
      <c r="BP7" s="429"/>
      <c r="BQ7" s="429"/>
      <c r="BR7" s="429"/>
      <c r="BS7" s="429"/>
      <c r="BT7" s="429"/>
      <c r="BU7" s="430"/>
      <c r="BV7" s="428">
        <v>486368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19926980</v>
      </c>
      <c r="CU7" s="429"/>
      <c r="CV7" s="429"/>
      <c r="CW7" s="429"/>
      <c r="CX7" s="429"/>
      <c r="CY7" s="429"/>
      <c r="CZ7" s="429"/>
      <c r="DA7" s="430"/>
      <c r="DB7" s="428">
        <v>19477026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503369</v>
      </c>
      <c r="BO8" s="429"/>
      <c r="BP8" s="429"/>
      <c r="BQ8" s="429"/>
      <c r="BR8" s="429"/>
      <c r="BS8" s="429"/>
      <c r="BT8" s="429"/>
      <c r="BU8" s="430"/>
      <c r="BV8" s="428">
        <v>1094858</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0.64</v>
      </c>
      <c r="CU8" s="542"/>
      <c r="CV8" s="542"/>
      <c r="CW8" s="542"/>
      <c r="CX8" s="542"/>
      <c r="CY8" s="542"/>
      <c r="CZ8" s="542"/>
      <c r="DA8" s="543"/>
      <c r="DB8" s="541">
        <v>0.63</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92757</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-591489</v>
      </c>
      <c r="BO9" s="429"/>
      <c r="BP9" s="429"/>
      <c r="BQ9" s="429"/>
      <c r="BR9" s="429"/>
      <c r="BS9" s="429"/>
      <c r="BT9" s="429"/>
      <c r="BU9" s="430"/>
      <c r="BV9" s="428">
        <v>-114500</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9.1999999999999993</v>
      </c>
      <c r="CU9" s="399"/>
      <c r="CV9" s="399"/>
      <c r="CW9" s="399"/>
      <c r="CX9" s="399"/>
      <c r="CY9" s="399"/>
      <c r="CZ9" s="399"/>
      <c r="DA9" s="400"/>
      <c r="DB9" s="398">
        <v>11.2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90517</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109</v>
      </c>
      <c r="AV10" s="486"/>
      <c r="AW10" s="486"/>
      <c r="AX10" s="486"/>
      <c r="AY10" s="408" t="s">
        <v>120</v>
      </c>
      <c r="AZ10" s="409"/>
      <c r="BA10" s="409"/>
      <c r="BB10" s="409"/>
      <c r="BC10" s="409"/>
      <c r="BD10" s="409"/>
      <c r="BE10" s="409"/>
      <c r="BF10" s="409"/>
      <c r="BG10" s="409"/>
      <c r="BH10" s="409"/>
      <c r="BI10" s="409"/>
      <c r="BJ10" s="409"/>
      <c r="BK10" s="409"/>
      <c r="BL10" s="409"/>
      <c r="BM10" s="410"/>
      <c r="BN10" s="428">
        <v>248813</v>
      </c>
      <c r="BO10" s="429"/>
      <c r="BP10" s="429"/>
      <c r="BQ10" s="429"/>
      <c r="BR10" s="429"/>
      <c r="BS10" s="429"/>
      <c r="BT10" s="429"/>
      <c r="BU10" s="430"/>
      <c r="BV10" s="428">
        <v>306984</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299</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96963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94</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586262</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96538</v>
      </c>
      <c r="S13" s="532"/>
      <c r="T13" s="532"/>
      <c r="U13" s="532"/>
      <c r="V13" s="533"/>
      <c r="W13" s="519" t="s">
        <v>137</v>
      </c>
      <c r="X13" s="441"/>
      <c r="Y13" s="441"/>
      <c r="Z13" s="441"/>
      <c r="AA13" s="441"/>
      <c r="AB13" s="442"/>
      <c r="AC13" s="404">
        <v>1934</v>
      </c>
      <c r="AD13" s="405"/>
      <c r="AE13" s="405"/>
      <c r="AF13" s="405"/>
      <c r="AG13" s="406"/>
      <c r="AH13" s="404">
        <v>1847</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-342676</v>
      </c>
      <c r="BO13" s="429"/>
      <c r="BP13" s="429"/>
      <c r="BQ13" s="429"/>
      <c r="BR13" s="429"/>
      <c r="BS13" s="429"/>
      <c r="BT13" s="429"/>
      <c r="BU13" s="430"/>
      <c r="BV13" s="428">
        <v>-393479</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8.8000000000000007</v>
      </c>
      <c r="CU13" s="399"/>
      <c r="CV13" s="399"/>
      <c r="CW13" s="399"/>
      <c r="CX13" s="399"/>
      <c r="CY13" s="399"/>
      <c r="CZ13" s="399"/>
      <c r="DA13" s="400"/>
      <c r="DB13" s="398">
        <v>7.4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96329</v>
      </c>
      <c r="S14" s="532"/>
      <c r="T14" s="532"/>
      <c r="U14" s="532"/>
      <c r="V14" s="533"/>
      <c r="W14" s="534"/>
      <c r="X14" s="444"/>
      <c r="Y14" s="444"/>
      <c r="Z14" s="444"/>
      <c r="AA14" s="444"/>
      <c r="AB14" s="445"/>
      <c r="AC14" s="524">
        <v>4.5999999999999996</v>
      </c>
      <c r="AD14" s="525"/>
      <c r="AE14" s="525"/>
      <c r="AF14" s="525"/>
      <c r="AG14" s="526"/>
      <c r="AH14" s="524">
        <v>4.5999999999999996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52.3</v>
      </c>
      <c r="CU14" s="536"/>
      <c r="CV14" s="536"/>
      <c r="CW14" s="536"/>
      <c r="CX14" s="536"/>
      <c r="CY14" s="536"/>
      <c r="CZ14" s="536"/>
      <c r="DA14" s="537"/>
      <c r="DB14" s="535">
        <v>65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144</v>
      </c>
      <c r="N15" s="529"/>
      <c r="O15" s="529"/>
      <c r="P15" s="529"/>
      <c r="Q15" s="530"/>
      <c r="R15" s="531">
        <v>95972</v>
      </c>
      <c r="S15" s="532"/>
      <c r="T15" s="532"/>
      <c r="U15" s="532"/>
      <c r="V15" s="533"/>
      <c r="W15" s="519" t="s">
        <v>145</v>
      </c>
      <c r="X15" s="441"/>
      <c r="Y15" s="441"/>
      <c r="Z15" s="441"/>
      <c r="AA15" s="441"/>
      <c r="AB15" s="442"/>
      <c r="AC15" s="404">
        <v>8442</v>
      </c>
      <c r="AD15" s="405"/>
      <c r="AE15" s="405"/>
      <c r="AF15" s="405"/>
      <c r="AG15" s="406"/>
      <c r="AH15" s="404">
        <v>8000</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10275593</v>
      </c>
      <c r="BO15" s="424"/>
      <c r="BP15" s="424"/>
      <c r="BQ15" s="424"/>
      <c r="BR15" s="424"/>
      <c r="BS15" s="424"/>
      <c r="BT15" s="424"/>
      <c r="BU15" s="425"/>
      <c r="BV15" s="423">
        <v>10008720</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19.899999999999999</v>
      </c>
      <c r="AD16" s="525"/>
      <c r="AE16" s="525"/>
      <c r="AF16" s="525"/>
      <c r="AG16" s="526"/>
      <c r="AH16" s="524">
        <v>20</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16087401</v>
      </c>
      <c r="BO16" s="429"/>
      <c r="BP16" s="429"/>
      <c r="BQ16" s="429"/>
      <c r="BR16" s="429"/>
      <c r="BS16" s="429"/>
      <c r="BT16" s="429"/>
      <c r="BU16" s="430"/>
      <c r="BV16" s="428">
        <v>15523323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31987</v>
      </c>
      <c r="AD17" s="405"/>
      <c r="AE17" s="405"/>
      <c r="AF17" s="405"/>
      <c r="AG17" s="406"/>
      <c r="AH17" s="404">
        <v>30128</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13085472</v>
      </c>
      <c r="BO17" s="429"/>
      <c r="BP17" s="429"/>
      <c r="BQ17" s="429"/>
      <c r="BR17" s="429"/>
      <c r="BS17" s="429"/>
      <c r="BT17" s="429"/>
      <c r="BU17" s="430"/>
      <c r="BV17" s="428">
        <v>12732179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126.73</v>
      </c>
      <c r="M18" s="493"/>
      <c r="N18" s="493"/>
      <c r="O18" s="493"/>
      <c r="P18" s="493"/>
      <c r="Q18" s="493"/>
      <c r="R18" s="494"/>
      <c r="S18" s="494"/>
      <c r="T18" s="494"/>
      <c r="U18" s="494"/>
      <c r="V18" s="495"/>
      <c r="W18" s="509"/>
      <c r="X18" s="510"/>
      <c r="Y18" s="510"/>
      <c r="Z18" s="510"/>
      <c r="AA18" s="510"/>
      <c r="AB18" s="520"/>
      <c r="AC18" s="392">
        <v>75.5</v>
      </c>
      <c r="AD18" s="393"/>
      <c r="AE18" s="393"/>
      <c r="AF18" s="393"/>
      <c r="AG18" s="496"/>
      <c r="AH18" s="392">
        <v>75.400000000000006</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19855714</v>
      </c>
      <c r="BO18" s="429"/>
      <c r="BP18" s="429"/>
      <c r="BQ18" s="429"/>
      <c r="BR18" s="429"/>
      <c r="BS18" s="429"/>
      <c r="BT18" s="429"/>
      <c r="BU18" s="430"/>
      <c r="BV18" s="428">
        <v>19293477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732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30475340</v>
      </c>
      <c r="BO19" s="429"/>
      <c r="BP19" s="429"/>
      <c r="BQ19" s="429"/>
      <c r="BR19" s="429"/>
      <c r="BS19" s="429"/>
      <c r="BT19" s="429"/>
      <c r="BU19" s="430"/>
      <c r="BV19" s="428">
        <v>25638138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36070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42067952</v>
      </c>
      <c r="BO23" s="429"/>
      <c r="BP23" s="429"/>
      <c r="BQ23" s="429"/>
      <c r="BR23" s="429"/>
      <c r="BS23" s="429"/>
      <c r="BT23" s="429"/>
      <c r="BU23" s="430"/>
      <c r="BV23" s="428">
        <v>40647172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9300</v>
      </c>
      <c r="R24" s="405"/>
      <c r="S24" s="405"/>
      <c r="T24" s="405"/>
      <c r="U24" s="405"/>
      <c r="V24" s="406"/>
      <c r="W24" s="470"/>
      <c r="X24" s="461"/>
      <c r="Y24" s="462"/>
      <c r="Z24" s="401" t="s">
        <v>169</v>
      </c>
      <c r="AA24" s="402"/>
      <c r="AB24" s="402"/>
      <c r="AC24" s="402"/>
      <c r="AD24" s="402"/>
      <c r="AE24" s="402"/>
      <c r="AF24" s="402"/>
      <c r="AG24" s="403"/>
      <c r="AH24" s="404">
        <v>522</v>
      </c>
      <c r="AI24" s="405"/>
      <c r="AJ24" s="405"/>
      <c r="AK24" s="405"/>
      <c r="AL24" s="406"/>
      <c r="AM24" s="404">
        <v>1576962</v>
      </c>
      <c r="AN24" s="405"/>
      <c r="AO24" s="405"/>
      <c r="AP24" s="405"/>
      <c r="AQ24" s="405"/>
      <c r="AR24" s="406"/>
      <c r="AS24" s="404">
        <v>3021</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39510521</v>
      </c>
      <c r="BO24" s="429"/>
      <c r="BP24" s="429"/>
      <c r="BQ24" s="429"/>
      <c r="BR24" s="429"/>
      <c r="BS24" s="429"/>
      <c r="BT24" s="429"/>
      <c r="BU24" s="430"/>
      <c r="BV24" s="428">
        <v>38838046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2</v>
      </c>
      <c r="M25" s="405"/>
      <c r="N25" s="405"/>
      <c r="O25" s="405"/>
      <c r="P25" s="406"/>
      <c r="Q25" s="404">
        <v>7530</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174</v>
      </c>
      <c r="AN25" s="405"/>
      <c r="AO25" s="405"/>
      <c r="AP25" s="405"/>
      <c r="AQ25" s="405"/>
      <c r="AR25" s="406"/>
      <c r="AS25" s="404" t="s">
        <v>173</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3346750</v>
      </c>
      <c r="BO25" s="424"/>
      <c r="BP25" s="424"/>
      <c r="BQ25" s="424"/>
      <c r="BR25" s="424"/>
      <c r="BS25" s="424"/>
      <c r="BT25" s="424"/>
      <c r="BU25" s="425"/>
      <c r="BV25" s="423">
        <v>4263726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6790</v>
      </c>
      <c r="R26" s="405"/>
      <c r="S26" s="405"/>
      <c r="T26" s="405"/>
      <c r="U26" s="405"/>
      <c r="V26" s="406"/>
      <c r="W26" s="470"/>
      <c r="X26" s="461"/>
      <c r="Y26" s="462"/>
      <c r="Z26" s="401" t="s">
        <v>177</v>
      </c>
      <c r="AA26" s="483"/>
      <c r="AB26" s="483"/>
      <c r="AC26" s="483"/>
      <c r="AD26" s="483"/>
      <c r="AE26" s="483"/>
      <c r="AF26" s="483"/>
      <c r="AG26" s="484"/>
      <c r="AH26" s="404">
        <v>19</v>
      </c>
      <c r="AI26" s="405"/>
      <c r="AJ26" s="405"/>
      <c r="AK26" s="405"/>
      <c r="AL26" s="406"/>
      <c r="AM26" s="404">
        <v>71725</v>
      </c>
      <c r="AN26" s="405"/>
      <c r="AO26" s="405"/>
      <c r="AP26" s="405"/>
      <c r="AQ26" s="405"/>
      <c r="AR26" s="406"/>
      <c r="AS26" s="404">
        <v>3775</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v>5160000</v>
      </c>
      <c r="BO26" s="429"/>
      <c r="BP26" s="429"/>
      <c r="BQ26" s="429"/>
      <c r="BR26" s="429"/>
      <c r="BS26" s="429"/>
      <c r="BT26" s="429"/>
      <c r="BU26" s="430"/>
      <c r="BV26" s="428">
        <v>1100000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4930</v>
      </c>
      <c r="R27" s="405"/>
      <c r="S27" s="405"/>
      <c r="T27" s="405"/>
      <c r="U27" s="405"/>
      <c r="V27" s="406"/>
      <c r="W27" s="470"/>
      <c r="X27" s="461"/>
      <c r="Y27" s="462"/>
      <c r="Z27" s="401" t="s">
        <v>180</v>
      </c>
      <c r="AA27" s="402"/>
      <c r="AB27" s="402"/>
      <c r="AC27" s="402"/>
      <c r="AD27" s="402"/>
      <c r="AE27" s="402"/>
      <c r="AF27" s="402"/>
      <c r="AG27" s="403"/>
      <c r="AH27" s="404">
        <v>28</v>
      </c>
      <c r="AI27" s="405"/>
      <c r="AJ27" s="405"/>
      <c r="AK27" s="405"/>
      <c r="AL27" s="406"/>
      <c r="AM27" s="404">
        <v>102466</v>
      </c>
      <c r="AN27" s="405"/>
      <c r="AO27" s="405"/>
      <c r="AP27" s="405"/>
      <c r="AQ27" s="405"/>
      <c r="AR27" s="406"/>
      <c r="AS27" s="404">
        <v>3660</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1375708</v>
      </c>
      <c r="BO27" s="432"/>
      <c r="BP27" s="432"/>
      <c r="BQ27" s="432"/>
      <c r="BR27" s="432"/>
      <c r="BS27" s="432"/>
      <c r="BT27" s="432"/>
      <c r="BU27" s="433"/>
      <c r="BV27" s="431">
        <v>1375708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4190</v>
      </c>
      <c r="R28" s="405"/>
      <c r="S28" s="405"/>
      <c r="T28" s="405"/>
      <c r="U28" s="405"/>
      <c r="V28" s="406"/>
      <c r="W28" s="470"/>
      <c r="X28" s="461"/>
      <c r="Y28" s="462"/>
      <c r="Z28" s="401" t="s">
        <v>183</v>
      </c>
      <c r="AA28" s="402"/>
      <c r="AB28" s="402"/>
      <c r="AC28" s="402"/>
      <c r="AD28" s="402"/>
      <c r="AE28" s="402"/>
      <c r="AF28" s="402"/>
      <c r="AG28" s="403"/>
      <c r="AH28" s="404" t="s">
        <v>173</v>
      </c>
      <c r="AI28" s="405"/>
      <c r="AJ28" s="405"/>
      <c r="AK28" s="405"/>
      <c r="AL28" s="406"/>
      <c r="AM28" s="404" t="s">
        <v>174</v>
      </c>
      <c r="AN28" s="405"/>
      <c r="AO28" s="405"/>
      <c r="AP28" s="405"/>
      <c r="AQ28" s="405"/>
      <c r="AR28" s="406"/>
      <c r="AS28" s="404" t="s">
        <v>174</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2684684</v>
      </c>
      <c r="BO28" s="424"/>
      <c r="BP28" s="424"/>
      <c r="BQ28" s="424"/>
      <c r="BR28" s="424"/>
      <c r="BS28" s="424"/>
      <c r="BT28" s="424"/>
      <c r="BU28" s="425"/>
      <c r="BV28" s="423">
        <v>2435871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23</v>
      </c>
      <c r="M29" s="405"/>
      <c r="N29" s="405"/>
      <c r="O29" s="405"/>
      <c r="P29" s="406"/>
      <c r="Q29" s="404">
        <v>4000</v>
      </c>
      <c r="R29" s="405"/>
      <c r="S29" s="405"/>
      <c r="T29" s="405"/>
      <c r="U29" s="405"/>
      <c r="V29" s="406"/>
      <c r="W29" s="471"/>
      <c r="X29" s="472"/>
      <c r="Y29" s="473"/>
      <c r="Z29" s="401" t="s">
        <v>186</v>
      </c>
      <c r="AA29" s="402"/>
      <c r="AB29" s="402"/>
      <c r="AC29" s="402"/>
      <c r="AD29" s="402"/>
      <c r="AE29" s="402"/>
      <c r="AF29" s="402"/>
      <c r="AG29" s="403"/>
      <c r="AH29" s="404">
        <v>550</v>
      </c>
      <c r="AI29" s="405"/>
      <c r="AJ29" s="405"/>
      <c r="AK29" s="405"/>
      <c r="AL29" s="406"/>
      <c r="AM29" s="404">
        <v>1679428</v>
      </c>
      <c r="AN29" s="405"/>
      <c r="AO29" s="405"/>
      <c r="AP29" s="405"/>
      <c r="AQ29" s="405"/>
      <c r="AR29" s="406"/>
      <c r="AS29" s="404">
        <v>3054</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1061355</v>
      </c>
      <c r="BO29" s="429"/>
      <c r="BP29" s="429"/>
      <c r="BQ29" s="429"/>
      <c r="BR29" s="429"/>
      <c r="BS29" s="429"/>
      <c r="BT29" s="429"/>
      <c r="BU29" s="430"/>
      <c r="BV29" s="428">
        <v>1060815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98.6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8187213</v>
      </c>
      <c r="BO30" s="432"/>
      <c r="BP30" s="432"/>
      <c r="BQ30" s="432"/>
      <c r="BR30" s="432"/>
      <c r="BS30" s="432"/>
      <c r="BT30" s="432"/>
      <c r="BU30" s="433"/>
      <c r="BV30" s="431">
        <v>5211604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196</v>
      </c>
      <c r="X33" s="390"/>
      <c r="Y33" s="390"/>
      <c r="Z33" s="390"/>
      <c r="AA33" s="390"/>
      <c r="AB33" s="390"/>
      <c r="AC33" s="390"/>
      <c r="AD33" s="390"/>
      <c r="AE33" s="390"/>
      <c r="AF33" s="390"/>
      <c r="AG33" s="390"/>
      <c r="AH33" s="390"/>
      <c r="AI33" s="390"/>
      <c r="AJ33" s="390"/>
      <c r="AK33" s="390"/>
      <c r="AL33" s="216"/>
      <c r="AM33" s="391" t="s">
        <v>197</v>
      </c>
      <c r="AN33" s="391"/>
      <c r="AO33" s="390" t="s">
        <v>196</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197</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大村市国民健康保険事業特別会計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大村市水道事業会計</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IF('各会計、関係団体の財政状況及び健全化判断比率'!B38="","",'各会計、関係団体の財政状況及び健全化判断比率'!B38)</f>
        <v>大村市工業団地整備事業特別会計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長崎県市町村総合事務組合（一般会計）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22</v>
      </c>
      <c r="CP34" s="387"/>
      <c r="CQ34" s="386" t="str">
        <f>IF('各会計、関係団体の財政状況及び健全化判断比率'!BS7="","",'各会計、関係団体の財政状況及び健全化判断比率'!BS7)</f>
        <v>大村市土地開発公社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大村市介護保険事業特別会計（保険事業勘定）</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IF('各会計、関係団体の財政状況及び健全化判断比率'!B33="","",'各会計、関係団体の財政状況及び健全化判断比率'!B33)</f>
        <v>大村市工業用水道事業会計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長崎県市町村総合事務組合（市町村会館管理事業特別会計）</v>
      </c>
      <c r="BZ35" s="386"/>
      <c r="CA35" s="386"/>
      <c r="CB35" s="386"/>
      <c r="CC35" s="386"/>
      <c r="CD35" s="386"/>
      <c r="CE35" s="386"/>
      <c r="CF35" s="386"/>
      <c r="CG35" s="386"/>
      <c r="CH35" s="386"/>
      <c r="CI35" s="386"/>
      <c r="CJ35" s="386"/>
      <c r="CK35" s="386"/>
      <c r="CL35" s="386"/>
      <c r="CM35" s="386"/>
      <c r="CN35" s="214"/>
      <c r="CO35" s="387">
        <f t="shared" ref="CO35:CO43" si="3">IF(CQ35="","",CO34+1)</f>
        <v>23</v>
      </c>
      <c r="CP35" s="387"/>
      <c r="CQ35" s="386" t="str">
        <f>IF('各会計、関係団体の財政状況及び健全化判断比率'!BS8="","",'各会計、関係団体の財政状況及び健全化判断比率'!BS8)</f>
        <v>大村市総合地方卸売市場</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大村市後期高齢者医療事業特別会計</v>
      </c>
      <c r="X36" s="386"/>
      <c r="Y36" s="386"/>
      <c r="Z36" s="386"/>
      <c r="AA36" s="386"/>
      <c r="AB36" s="386"/>
      <c r="AC36" s="386"/>
      <c r="AD36" s="386"/>
      <c r="AE36" s="386"/>
      <c r="AF36" s="386"/>
      <c r="AG36" s="386"/>
      <c r="AH36" s="386"/>
      <c r="AI36" s="386"/>
      <c r="AJ36" s="386"/>
      <c r="AK36" s="386"/>
      <c r="AL36" s="214"/>
      <c r="AM36" s="387">
        <f t="shared" si="0"/>
        <v>8</v>
      </c>
      <c r="AN36" s="387"/>
      <c r="AO36" s="386" t="str">
        <f>IF('各会計、関係団体の財政状況及び健全化判断比率'!B34="","",'各会計、関係団体の財政状況及び健全化判断比率'!B34)</f>
        <v>大村市下水道事業会計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長崎県市町村総合事務組合（市町村会館馬町別館管理事業特別会計）</v>
      </c>
      <c r="BZ36" s="386"/>
      <c r="CA36" s="386"/>
      <c r="CB36" s="386"/>
      <c r="CC36" s="386"/>
      <c r="CD36" s="386"/>
      <c r="CE36" s="386"/>
      <c r="CF36" s="386"/>
      <c r="CG36" s="386"/>
      <c r="CH36" s="386"/>
      <c r="CI36" s="386"/>
      <c r="CJ36" s="386"/>
      <c r="CK36" s="386"/>
      <c r="CL36" s="386"/>
      <c r="CM36" s="386"/>
      <c r="CN36" s="214"/>
      <c r="CO36" s="387">
        <f t="shared" si="3"/>
        <v>24</v>
      </c>
      <c r="CP36" s="387"/>
      <c r="CQ36" s="386" t="str">
        <f>IF('各会計、関係団体の財政状況及び健全化判断比率'!BS9="","",'各会計、関係団体の財政状況及び健全化判断比率'!BS9)</f>
        <v>大村未来づくり</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大村市介護保険事業特別会計（介護サービス事業勘定）</v>
      </c>
      <c r="X37" s="386"/>
      <c r="Y37" s="386"/>
      <c r="Z37" s="386"/>
      <c r="AA37" s="386"/>
      <c r="AB37" s="386"/>
      <c r="AC37" s="386"/>
      <c r="AD37" s="386"/>
      <c r="AE37" s="386"/>
      <c r="AF37" s="386"/>
      <c r="AG37" s="386"/>
      <c r="AH37" s="386"/>
      <c r="AI37" s="386"/>
      <c r="AJ37" s="386"/>
      <c r="AK37" s="386"/>
      <c r="AL37" s="214"/>
      <c r="AM37" s="387">
        <f t="shared" si="0"/>
        <v>9</v>
      </c>
      <c r="AN37" s="387"/>
      <c r="AO37" s="386" t="str">
        <f>IF('各会計、関係団体の財政状況及び健全化判断比率'!B35="","",'各会計、関係団体の財政状況及び健全化判断比率'!B35)</f>
        <v>大村市農業集落排水事業会計</v>
      </c>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長崎県市町村総合事務組合（公平委員会事業特別会計）</v>
      </c>
      <c r="BZ37" s="386"/>
      <c r="CA37" s="386"/>
      <c r="CB37" s="386"/>
      <c r="CC37" s="386"/>
      <c r="CD37" s="386"/>
      <c r="CE37" s="386"/>
      <c r="CF37" s="386"/>
      <c r="CG37" s="386"/>
      <c r="CH37" s="386"/>
      <c r="CI37" s="386"/>
      <c r="CJ37" s="386"/>
      <c r="CK37" s="386"/>
      <c r="CL37" s="386"/>
      <c r="CM37" s="386"/>
      <c r="CN37" s="214"/>
      <c r="CO37" s="387">
        <f t="shared" si="3"/>
        <v>25</v>
      </c>
      <c r="CP37" s="387"/>
      <c r="CQ37" s="386" t="str">
        <f>IF('各会計、関係団体の財政状況及び健全化判断比率'!BS10="","",'各会計、関係団体の財政状況及び健全化判断比率'!BS10)</f>
        <v>大村市文化・スポーツ振興財団</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f t="shared" si="0"/>
        <v>10</v>
      </c>
      <c r="AN38" s="387"/>
      <c r="AO38" s="386" t="str">
        <f>IF('各会計、関係団体の財政状況及び健全化判断比率'!B36="","",'各会計、関係団体の財政状況及び健全化判断比率'!B36)</f>
        <v>大村市病院事業会計</v>
      </c>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長崎県市町村総合事務組合（行政不服審査会事業特別会計）</v>
      </c>
      <c r="BZ38" s="386"/>
      <c r="CA38" s="386"/>
      <c r="CB38" s="386"/>
      <c r="CC38" s="386"/>
      <c r="CD38" s="386"/>
      <c r="CE38" s="386"/>
      <c r="CF38" s="386"/>
      <c r="CG38" s="386"/>
      <c r="CH38" s="386"/>
      <c r="CI38" s="386"/>
      <c r="CJ38" s="386"/>
      <c r="CK38" s="386"/>
      <c r="CL38" s="386"/>
      <c r="CM38" s="386"/>
      <c r="CN38" s="214"/>
      <c r="CO38" s="387">
        <f t="shared" si="3"/>
        <v>26</v>
      </c>
      <c r="CP38" s="387"/>
      <c r="CQ38" s="386" t="str">
        <f>IF('各会計、関係団体の財政状況及び健全化判断比率'!BS11="","",'各会計、関係団体の財政状況及び健全化判断比率'!BS11)</f>
        <v>アルカディア大村</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f t="shared" si="0"/>
        <v>11</v>
      </c>
      <c r="AN39" s="387"/>
      <c r="AO39" s="386" t="str">
        <f>IF('各会計、関係団体の財政状況及び健全化判断比率'!B37="","",'各会計、関係団体の財政状況及び健全化判断比率'!B37)</f>
        <v>大村市モーターボート競走事業会計</v>
      </c>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IF('各会計、関係団体の財政状況及び健全化判断比率'!B73="","",'各会計、関係団体の財政状況及び健全化判断比率'!B73)</f>
        <v>長崎県市町村総合事務組合（交通災害共済事業特別会計）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19</v>
      </c>
      <c r="BX40" s="387"/>
      <c r="BY40" s="386" t="str">
        <f>IF('各会計、関係団体の財政状況及び健全化判断比率'!B74="","",'各会計、関係団体の財政状況及び健全化判断比率'!B74)</f>
        <v>長崎県後期高齢者医療広域連合（普通会計）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20</v>
      </c>
      <c r="BX41" s="387"/>
      <c r="BY41" s="386" t="str">
        <f>IF('各会計、関係団体の財政状況及び健全化判断比率'!B75="","",'各会計、関係団体の財政状況及び健全化判断比率'!B75)</f>
        <v>長崎県後期高齢者医療広域連合（事業会計）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21</v>
      </c>
      <c r="BX42" s="387"/>
      <c r="BY42" s="386" t="str">
        <f>IF('各会計、関係団体の財政状況及び健全化判断比率'!B76="","",'各会計、関係団体の財政状況及び健全化判断比率'!B76)</f>
        <v>県央地域広域市町村圏組合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Q47SOsxu9Ldm5Ao/cf2v5g+jq3vXJoXgPj7+w2mYN89Bxi3Fz+0K3U9gYDkGdGwAapLZIzcBXEGaJocYsUtF0A==" saltValue="Or6O4cP/TCYe94IFRIhz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0" t="s">
        <v>577</v>
      </c>
      <c r="D34" s="1210"/>
      <c r="E34" s="1211"/>
      <c r="F34" s="32">
        <v>18.28</v>
      </c>
      <c r="G34" s="33">
        <v>30.32</v>
      </c>
      <c r="H34" s="33">
        <v>41.84</v>
      </c>
      <c r="I34" s="33">
        <v>52.31</v>
      </c>
      <c r="J34" s="34">
        <v>73.349999999999994</v>
      </c>
      <c r="K34" s="22"/>
      <c r="L34" s="22"/>
      <c r="M34" s="22"/>
      <c r="N34" s="22"/>
      <c r="O34" s="22"/>
      <c r="P34" s="22"/>
    </row>
    <row r="35" spans="1:16" ht="39" customHeight="1" x14ac:dyDescent="0.15">
      <c r="A35" s="22"/>
      <c r="B35" s="35"/>
      <c r="C35" s="1204" t="s">
        <v>578</v>
      </c>
      <c r="D35" s="1205"/>
      <c r="E35" s="1206"/>
      <c r="F35" s="36">
        <v>2.66</v>
      </c>
      <c r="G35" s="37">
        <v>4.97</v>
      </c>
      <c r="H35" s="37">
        <v>6.87</v>
      </c>
      <c r="I35" s="37">
        <v>7.04</v>
      </c>
      <c r="J35" s="38">
        <v>8.51</v>
      </c>
      <c r="K35" s="22"/>
      <c r="L35" s="22"/>
      <c r="M35" s="22"/>
      <c r="N35" s="22"/>
      <c r="O35" s="22"/>
      <c r="P35" s="22"/>
    </row>
    <row r="36" spans="1:16" ht="39" customHeight="1" x14ac:dyDescent="0.15">
      <c r="A36" s="22"/>
      <c r="B36" s="35"/>
      <c r="C36" s="1204" t="s">
        <v>579</v>
      </c>
      <c r="D36" s="1205"/>
      <c r="E36" s="1206"/>
      <c r="F36" s="36">
        <v>4.57</v>
      </c>
      <c r="G36" s="37">
        <v>5.6</v>
      </c>
      <c r="H36" s="37">
        <v>6.06</v>
      </c>
      <c r="I36" s="37">
        <v>4.84</v>
      </c>
      <c r="J36" s="38">
        <v>5.87</v>
      </c>
      <c r="K36" s="22"/>
      <c r="L36" s="22"/>
      <c r="M36" s="22"/>
      <c r="N36" s="22"/>
      <c r="O36" s="22"/>
      <c r="P36" s="22"/>
    </row>
    <row r="37" spans="1:16" ht="39" customHeight="1" x14ac:dyDescent="0.15">
      <c r="A37" s="22"/>
      <c r="B37" s="35"/>
      <c r="C37" s="1204" t="s">
        <v>580</v>
      </c>
      <c r="D37" s="1205"/>
      <c r="E37" s="1206"/>
      <c r="F37" s="36">
        <v>2.77</v>
      </c>
      <c r="G37" s="37">
        <v>2.91</v>
      </c>
      <c r="H37" s="37">
        <v>2.78</v>
      </c>
      <c r="I37" s="37">
        <v>2.66</v>
      </c>
      <c r="J37" s="38">
        <v>2.68</v>
      </c>
      <c r="K37" s="22"/>
      <c r="L37" s="22"/>
      <c r="M37" s="22"/>
      <c r="N37" s="22"/>
      <c r="O37" s="22"/>
      <c r="P37" s="22"/>
    </row>
    <row r="38" spans="1:16" ht="39" customHeight="1" x14ac:dyDescent="0.15">
      <c r="A38" s="22"/>
      <c r="B38" s="35"/>
      <c r="C38" s="1204" t="s">
        <v>581</v>
      </c>
      <c r="D38" s="1205"/>
      <c r="E38" s="1206"/>
      <c r="F38" s="36">
        <v>8.57</v>
      </c>
      <c r="G38" s="37">
        <v>6.94</v>
      </c>
      <c r="H38" s="37">
        <v>6.25</v>
      </c>
      <c r="I38" s="37">
        <v>5.62</v>
      </c>
      <c r="J38" s="38">
        <v>2.52</v>
      </c>
      <c r="K38" s="22"/>
      <c r="L38" s="22"/>
      <c r="M38" s="22"/>
      <c r="N38" s="22"/>
      <c r="O38" s="22"/>
      <c r="P38" s="22"/>
    </row>
    <row r="39" spans="1:16" ht="39" customHeight="1" x14ac:dyDescent="0.15">
      <c r="A39" s="22"/>
      <c r="B39" s="35"/>
      <c r="C39" s="1204" t="s">
        <v>582</v>
      </c>
      <c r="D39" s="1205"/>
      <c r="E39" s="1206"/>
      <c r="F39" s="36">
        <v>0.56000000000000005</v>
      </c>
      <c r="G39" s="37">
        <v>0.31</v>
      </c>
      <c r="H39" s="37">
        <v>1.69</v>
      </c>
      <c r="I39" s="37">
        <v>1.1399999999999999</v>
      </c>
      <c r="J39" s="38">
        <v>0.65</v>
      </c>
      <c r="K39" s="22"/>
      <c r="L39" s="22"/>
      <c r="M39" s="22"/>
      <c r="N39" s="22"/>
      <c r="O39" s="22"/>
      <c r="P39" s="22"/>
    </row>
    <row r="40" spans="1:16" ht="39" customHeight="1" x14ac:dyDescent="0.15">
      <c r="A40" s="22"/>
      <c r="B40" s="35"/>
      <c r="C40" s="1204" t="s">
        <v>583</v>
      </c>
      <c r="D40" s="1205"/>
      <c r="E40" s="1206"/>
      <c r="F40" s="36">
        <v>0.7</v>
      </c>
      <c r="G40" s="37">
        <v>0.6</v>
      </c>
      <c r="H40" s="37">
        <v>0.43</v>
      </c>
      <c r="I40" s="37">
        <v>0.48</v>
      </c>
      <c r="J40" s="38">
        <v>0.36</v>
      </c>
      <c r="K40" s="22"/>
      <c r="L40" s="22"/>
      <c r="M40" s="22"/>
      <c r="N40" s="22"/>
      <c r="O40" s="22"/>
      <c r="P40" s="22"/>
    </row>
    <row r="41" spans="1:16" ht="39" customHeight="1" x14ac:dyDescent="0.15">
      <c r="A41" s="22"/>
      <c r="B41" s="35"/>
      <c r="C41" s="1204" t="s">
        <v>584</v>
      </c>
      <c r="D41" s="1205"/>
      <c r="E41" s="1206"/>
      <c r="F41" s="36">
        <v>0.17</v>
      </c>
      <c r="G41" s="37">
        <v>0.2</v>
      </c>
      <c r="H41" s="37">
        <v>0.2</v>
      </c>
      <c r="I41" s="37">
        <v>0.2</v>
      </c>
      <c r="J41" s="38">
        <v>0.2</v>
      </c>
      <c r="K41" s="22"/>
      <c r="L41" s="22"/>
      <c r="M41" s="22"/>
      <c r="N41" s="22"/>
      <c r="O41" s="22"/>
      <c r="P41" s="22"/>
    </row>
    <row r="42" spans="1:16" ht="39" customHeight="1" x14ac:dyDescent="0.15">
      <c r="A42" s="22"/>
      <c r="B42" s="39"/>
      <c r="C42" s="1204" t="s">
        <v>585</v>
      </c>
      <c r="D42" s="1205"/>
      <c r="E42" s="1206"/>
      <c r="F42" s="36" t="s">
        <v>527</v>
      </c>
      <c r="G42" s="37" t="s">
        <v>586</v>
      </c>
      <c r="H42" s="37" t="s">
        <v>527</v>
      </c>
      <c r="I42" s="37" t="s">
        <v>527</v>
      </c>
      <c r="J42" s="38" t="s">
        <v>527</v>
      </c>
      <c r="K42" s="22"/>
      <c r="L42" s="22"/>
      <c r="M42" s="22"/>
      <c r="N42" s="22"/>
      <c r="O42" s="22"/>
      <c r="P42" s="22"/>
    </row>
    <row r="43" spans="1:16" ht="39" customHeight="1" thickBot="1" x14ac:dyDescent="0.2">
      <c r="A43" s="22"/>
      <c r="B43" s="40"/>
      <c r="C43" s="1207" t="s">
        <v>587</v>
      </c>
      <c r="D43" s="1208"/>
      <c r="E43" s="1209"/>
      <c r="F43" s="41">
        <v>0.19</v>
      </c>
      <c r="G43" s="42">
        <v>0.22</v>
      </c>
      <c r="H43" s="42">
        <v>0.15</v>
      </c>
      <c r="I43" s="42">
        <v>0.27</v>
      </c>
      <c r="J43" s="43">
        <v>0.19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3BNyhCAHDnPOn6l2yduBLXrI93CJJeGkuQsBMpamAF0qkIl+lEvv6Po6CM2csiFlSdvMUAn2z49B0xVnbcSSQ==" saltValue="69RkOoPU+SyI1tTx0FID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2720</v>
      </c>
      <c r="L45" s="60">
        <v>2725</v>
      </c>
      <c r="M45" s="60">
        <v>2761</v>
      </c>
      <c r="N45" s="60">
        <v>3034</v>
      </c>
      <c r="O45" s="61">
        <v>2979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527</v>
      </c>
      <c r="L46" s="64" t="s">
        <v>527</v>
      </c>
      <c r="M46" s="64" t="s">
        <v>527</v>
      </c>
      <c r="N46" s="64" t="s">
        <v>527</v>
      </c>
      <c r="O46" s="65" t="s">
        <v>527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527</v>
      </c>
      <c r="L47" s="64" t="s">
        <v>527</v>
      </c>
      <c r="M47" s="64" t="s">
        <v>527</v>
      </c>
      <c r="N47" s="64" t="s">
        <v>527</v>
      </c>
      <c r="O47" s="65" t="s">
        <v>527</v>
      </c>
      <c r="P47" s="48"/>
      <c r="Q47" s="48"/>
      <c r="R47" s="48"/>
      <c r="S47" s="48"/>
      <c r="T47" s="48"/>
      <c r="U47" s="48"/>
    </row>
    <row r="48" spans="1:21" ht="30.75" customHeight="1" x14ac:dyDescent="0.15">
      <c r="A48" s="48"/>
      <c r="B48" s="1232"/>
      <c r="C48" s="1233"/>
      <c r="D48" s="62"/>
      <c r="E48" s="1214" t="s">
        <v>15</v>
      </c>
      <c r="F48" s="1214"/>
      <c r="G48" s="1214"/>
      <c r="H48" s="1214"/>
      <c r="I48" s="1214"/>
      <c r="J48" s="1215"/>
      <c r="K48" s="63">
        <v>1672</v>
      </c>
      <c r="L48" s="64">
        <v>1401</v>
      </c>
      <c r="M48" s="64">
        <v>1686</v>
      </c>
      <c r="N48" s="64">
        <v>1718</v>
      </c>
      <c r="O48" s="65">
        <v>1689</v>
      </c>
      <c r="P48" s="48"/>
      <c r="Q48" s="48"/>
      <c r="R48" s="48"/>
      <c r="S48" s="48"/>
      <c r="T48" s="48"/>
      <c r="U48" s="48"/>
    </row>
    <row r="49" spans="1:21" ht="30.75" customHeight="1" x14ac:dyDescent="0.15">
      <c r="A49" s="48"/>
      <c r="B49" s="1232"/>
      <c r="C49" s="1233"/>
      <c r="D49" s="62"/>
      <c r="E49" s="1214" t="s">
        <v>16</v>
      </c>
      <c r="F49" s="1214"/>
      <c r="G49" s="1214"/>
      <c r="H49" s="1214"/>
      <c r="I49" s="1214"/>
      <c r="J49" s="1215"/>
      <c r="K49" s="63">
        <v>101</v>
      </c>
      <c r="L49" s="64">
        <v>135</v>
      </c>
      <c r="M49" s="64">
        <v>153</v>
      </c>
      <c r="N49" s="64">
        <v>158</v>
      </c>
      <c r="O49" s="65">
        <v>160</v>
      </c>
      <c r="P49" s="48"/>
      <c r="Q49" s="48"/>
      <c r="R49" s="48"/>
      <c r="S49" s="48"/>
      <c r="T49" s="48"/>
      <c r="U49" s="48"/>
    </row>
    <row r="50" spans="1:21" ht="30.75" customHeight="1" x14ac:dyDescent="0.15">
      <c r="A50" s="48"/>
      <c r="B50" s="1232"/>
      <c r="C50" s="1233"/>
      <c r="D50" s="62"/>
      <c r="E50" s="1214" t="s">
        <v>17</v>
      </c>
      <c r="F50" s="1214"/>
      <c r="G50" s="1214"/>
      <c r="H50" s="1214"/>
      <c r="I50" s="1214"/>
      <c r="J50" s="1215"/>
      <c r="K50" s="63">
        <v>171</v>
      </c>
      <c r="L50" s="64">
        <v>170</v>
      </c>
      <c r="M50" s="64">
        <v>17</v>
      </c>
      <c r="N50" s="64">
        <v>17</v>
      </c>
      <c r="O50" s="65">
        <v>17</v>
      </c>
      <c r="P50" s="48"/>
      <c r="Q50" s="48"/>
      <c r="R50" s="48"/>
      <c r="S50" s="48"/>
      <c r="T50" s="48"/>
      <c r="U50" s="48"/>
    </row>
    <row r="51" spans="1:21" ht="30.75" customHeight="1" x14ac:dyDescent="0.15">
      <c r="A51" s="48"/>
      <c r="B51" s="1234"/>
      <c r="C51" s="1235"/>
      <c r="D51" s="66"/>
      <c r="E51" s="1214" t="s">
        <v>18</v>
      </c>
      <c r="F51" s="1214"/>
      <c r="G51" s="1214"/>
      <c r="H51" s="1214"/>
      <c r="I51" s="1214"/>
      <c r="J51" s="1215"/>
      <c r="K51" s="63">
        <v>1</v>
      </c>
      <c r="L51" s="64">
        <v>1</v>
      </c>
      <c r="M51" s="64">
        <v>1</v>
      </c>
      <c r="N51" s="64">
        <v>1</v>
      </c>
      <c r="O51" s="65">
        <v>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3452</v>
      </c>
      <c r="L52" s="64">
        <v>3494</v>
      </c>
      <c r="M52" s="64">
        <v>3408</v>
      </c>
      <c r="N52" s="64">
        <v>3337</v>
      </c>
      <c r="O52" s="65">
        <v>3143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1213</v>
      </c>
      <c r="L53" s="69">
        <v>938</v>
      </c>
      <c r="M53" s="69">
        <v>1210</v>
      </c>
      <c r="N53" s="69">
        <v>1591</v>
      </c>
      <c r="O53" s="70">
        <v>1703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QWR+OyI1T07hROgoyITNiuuq0piG1bnG2Wbh+pt3Ov7KAVg0owQqqVcU9jtWOFVVUY7PmEuDzjStK3h2Hhogg==" saltValue="8kjFKfhZkBXwHtSeZMzD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50" t="s">
        <v>30</v>
      </c>
      <c r="C41" s="1251"/>
      <c r="D41" s="102"/>
      <c r="E41" s="1252" t="s">
        <v>31</v>
      </c>
      <c r="F41" s="1252"/>
      <c r="G41" s="1252"/>
      <c r="H41" s="1253"/>
      <c r="I41" s="103">
        <v>33988</v>
      </c>
      <c r="J41" s="104">
        <v>35328</v>
      </c>
      <c r="K41" s="104">
        <v>36894</v>
      </c>
      <c r="L41" s="104">
        <v>40647</v>
      </c>
      <c r="M41" s="105">
        <v>42068</v>
      </c>
    </row>
    <row r="42" spans="2:13" ht="27.75" customHeight="1" x14ac:dyDescent="0.15">
      <c r="B42" s="1240"/>
      <c r="C42" s="1241"/>
      <c r="D42" s="106"/>
      <c r="E42" s="1244" t="s">
        <v>32</v>
      </c>
      <c r="F42" s="1244"/>
      <c r="G42" s="1244"/>
      <c r="H42" s="1245"/>
      <c r="I42" s="107">
        <v>384</v>
      </c>
      <c r="J42" s="108">
        <v>211</v>
      </c>
      <c r="K42" s="108">
        <v>98</v>
      </c>
      <c r="L42" s="108">
        <v>78</v>
      </c>
      <c r="M42" s="109">
        <v>59</v>
      </c>
    </row>
    <row r="43" spans="2:13" ht="27.75" customHeight="1" x14ac:dyDescent="0.15">
      <c r="B43" s="1240"/>
      <c r="C43" s="1241"/>
      <c r="D43" s="106"/>
      <c r="E43" s="1244" t="s">
        <v>33</v>
      </c>
      <c r="F43" s="1244"/>
      <c r="G43" s="1244"/>
      <c r="H43" s="1245"/>
      <c r="I43" s="107">
        <v>15038</v>
      </c>
      <c r="J43" s="108">
        <v>20947</v>
      </c>
      <c r="K43" s="108">
        <v>20113</v>
      </c>
      <c r="L43" s="108">
        <v>19805</v>
      </c>
      <c r="M43" s="109">
        <v>18866</v>
      </c>
    </row>
    <row r="44" spans="2:13" ht="27.75" customHeight="1" x14ac:dyDescent="0.15">
      <c r="B44" s="1240"/>
      <c r="C44" s="1241"/>
      <c r="D44" s="106"/>
      <c r="E44" s="1244" t="s">
        <v>34</v>
      </c>
      <c r="F44" s="1244"/>
      <c r="G44" s="1244"/>
      <c r="H44" s="1245"/>
      <c r="I44" s="107">
        <v>1302</v>
      </c>
      <c r="J44" s="108">
        <v>1202</v>
      </c>
      <c r="K44" s="108">
        <v>1087</v>
      </c>
      <c r="L44" s="108">
        <v>959</v>
      </c>
      <c r="M44" s="109">
        <v>813</v>
      </c>
    </row>
    <row r="45" spans="2:13" ht="27.75" customHeight="1" x14ac:dyDescent="0.15">
      <c r="B45" s="1240"/>
      <c r="C45" s="1241"/>
      <c r="D45" s="106"/>
      <c r="E45" s="1244" t="s">
        <v>35</v>
      </c>
      <c r="F45" s="1244"/>
      <c r="G45" s="1244"/>
      <c r="H45" s="1245"/>
      <c r="I45" s="107">
        <v>3517</v>
      </c>
      <c r="J45" s="108">
        <v>3516</v>
      </c>
      <c r="K45" s="108">
        <v>3309</v>
      </c>
      <c r="L45" s="108">
        <v>3053</v>
      </c>
      <c r="M45" s="109">
        <v>2908</v>
      </c>
    </row>
    <row r="46" spans="2:13" ht="27.75" customHeight="1" x14ac:dyDescent="0.15">
      <c r="B46" s="1240"/>
      <c r="C46" s="1241"/>
      <c r="D46" s="110"/>
      <c r="E46" s="1244" t="s">
        <v>36</v>
      </c>
      <c r="F46" s="1244"/>
      <c r="G46" s="1244"/>
      <c r="H46" s="1245"/>
      <c r="I46" s="107">
        <v>1050</v>
      </c>
      <c r="J46" s="108">
        <v>794</v>
      </c>
      <c r="K46" s="108">
        <v>1124</v>
      </c>
      <c r="L46" s="108">
        <v>591</v>
      </c>
      <c r="M46" s="109">
        <v>371</v>
      </c>
    </row>
    <row r="47" spans="2:13" ht="27.75" customHeight="1" x14ac:dyDescent="0.15">
      <c r="B47" s="1240"/>
      <c r="C47" s="1241"/>
      <c r="D47" s="111"/>
      <c r="E47" s="1254" t="s">
        <v>37</v>
      </c>
      <c r="F47" s="1255"/>
      <c r="G47" s="1255"/>
      <c r="H47" s="1256"/>
      <c r="I47" s="107" t="s">
        <v>527</v>
      </c>
      <c r="J47" s="108" t="s">
        <v>527</v>
      </c>
      <c r="K47" s="108" t="s">
        <v>527</v>
      </c>
      <c r="L47" s="108" t="s">
        <v>527</v>
      </c>
      <c r="M47" s="109" t="s">
        <v>527</v>
      </c>
    </row>
    <row r="48" spans="2:13" ht="27.75" customHeight="1" x14ac:dyDescent="0.15">
      <c r="B48" s="1240"/>
      <c r="C48" s="1241"/>
      <c r="D48" s="106"/>
      <c r="E48" s="1244" t="s">
        <v>38</v>
      </c>
      <c r="F48" s="1244"/>
      <c r="G48" s="1244"/>
      <c r="H48" s="1245"/>
      <c r="I48" s="107" t="s">
        <v>527</v>
      </c>
      <c r="J48" s="108" t="s">
        <v>527</v>
      </c>
      <c r="K48" s="108" t="s">
        <v>527</v>
      </c>
      <c r="L48" s="108" t="s">
        <v>527</v>
      </c>
      <c r="M48" s="109" t="s">
        <v>527</v>
      </c>
    </row>
    <row r="49" spans="2:13" ht="27.75" customHeight="1" x14ac:dyDescent="0.15">
      <c r="B49" s="1242"/>
      <c r="C49" s="1243"/>
      <c r="D49" s="106"/>
      <c r="E49" s="1244" t="s">
        <v>39</v>
      </c>
      <c r="F49" s="1244"/>
      <c r="G49" s="1244"/>
      <c r="H49" s="1245"/>
      <c r="I49" s="107" t="s">
        <v>527</v>
      </c>
      <c r="J49" s="108" t="s">
        <v>527</v>
      </c>
      <c r="K49" s="108" t="s">
        <v>527</v>
      </c>
      <c r="L49" s="108" t="s">
        <v>527</v>
      </c>
      <c r="M49" s="109" t="s">
        <v>527</v>
      </c>
    </row>
    <row r="50" spans="2:13" ht="27.75" customHeight="1" x14ac:dyDescent="0.15">
      <c r="B50" s="1238" t="s">
        <v>40</v>
      </c>
      <c r="C50" s="1239"/>
      <c r="D50" s="112"/>
      <c r="E50" s="1244" t="s">
        <v>41</v>
      </c>
      <c r="F50" s="1244"/>
      <c r="G50" s="1244"/>
      <c r="H50" s="1245"/>
      <c r="I50" s="107">
        <v>8547</v>
      </c>
      <c r="J50" s="108">
        <v>9132</v>
      </c>
      <c r="K50" s="108">
        <v>9681</v>
      </c>
      <c r="L50" s="108">
        <v>9902</v>
      </c>
      <c r="M50" s="109">
        <v>13265</v>
      </c>
    </row>
    <row r="51" spans="2:13" ht="27.75" customHeight="1" x14ac:dyDescent="0.15">
      <c r="B51" s="1240"/>
      <c r="C51" s="1241"/>
      <c r="D51" s="106"/>
      <c r="E51" s="1244" t="s">
        <v>42</v>
      </c>
      <c r="F51" s="1244"/>
      <c r="G51" s="1244"/>
      <c r="H51" s="1245"/>
      <c r="I51" s="107">
        <v>8808</v>
      </c>
      <c r="J51" s="108">
        <v>9826</v>
      </c>
      <c r="K51" s="108">
        <v>9873</v>
      </c>
      <c r="L51" s="108">
        <v>10948</v>
      </c>
      <c r="M51" s="109">
        <v>9728</v>
      </c>
    </row>
    <row r="52" spans="2:13" ht="27.75" customHeight="1" x14ac:dyDescent="0.15">
      <c r="B52" s="1242"/>
      <c r="C52" s="1243"/>
      <c r="D52" s="106"/>
      <c r="E52" s="1244" t="s">
        <v>43</v>
      </c>
      <c r="F52" s="1244"/>
      <c r="G52" s="1244"/>
      <c r="H52" s="1245"/>
      <c r="I52" s="107">
        <v>31499</v>
      </c>
      <c r="J52" s="108">
        <v>32923</v>
      </c>
      <c r="K52" s="108">
        <v>33084</v>
      </c>
      <c r="L52" s="108">
        <v>33379</v>
      </c>
      <c r="M52" s="109">
        <v>33072</v>
      </c>
    </row>
    <row r="53" spans="2:13" ht="27.75" customHeight="1" thickBot="1" x14ac:dyDescent="0.2">
      <c r="B53" s="1246" t="s">
        <v>44</v>
      </c>
      <c r="C53" s="1247"/>
      <c r="D53" s="113"/>
      <c r="E53" s="1248" t="s">
        <v>45</v>
      </c>
      <c r="F53" s="1248"/>
      <c r="G53" s="1248"/>
      <c r="H53" s="1249"/>
      <c r="I53" s="114">
        <v>6424</v>
      </c>
      <c r="J53" s="115">
        <v>10117</v>
      </c>
      <c r="K53" s="115">
        <v>9985</v>
      </c>
      <c r="L53" s="115">
        <v>10905</v>
      </c>
      <c r="M53" s="116">
        <v>9021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fmwMiwFv0VNBTH0AVqfO9O5R7mM2rbFvRGhCcVOf65V4BQl2E4mr/y7kxO1Vx5uH7QeUA4gVPHCkmc914bVbQ==" saltValue="xHnGFSb7mN32g4EQk1MN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5" t="s">
        <v>48</v>
      </c>
      <c r="D55" s="1265"/>
      <c r="E55" s="1266"/>
      <c r="F55" s="128">
        <v>2715</v>
      </c>
      <c r="G55" s="128">
        <v>2436</v>
      </c>
      <c r="H55" s="129">
        <v>2685</v>
      </c>
    </row>
    <row r="56" spans="2:8" ht="52.5" customHeight="1" x14ac:dyDescent="0.15">
      <c r="B56" s="130"/>
      <c r="C56" s="1267" t="s">
        <v>49</v>
      </c>
      <c r="D56" s="1267"/>
      <c r="E56" s="1268"/>
      <c r="F56" s="131">
        <v>1060</v>
      </c>
      <c r="G56" s="131">
        <v>1061</v>
      </c>
      <c r="H56" s="132">
        <v>1061</v>
      </c>
    </row>
    <row r="57" spans="2:8" ht="53.25" customHeight="1" x14ac:dyDescent="0.15">
      <c r="B57" s="130"/>
      <c r="C57" s="1269" t="s">
        <v>50</v>
      </c>
      <c r="D57" s="1269"/>
      <c r="E57" s="1270"/>
      <c r="F57" s="133">
        <v>5089</v>
      </c>
      <c r="G57" s="133">
        <v>5212</v>
      </c>
      <c r="H57" s="134">
        <v>8187</v>
      </c>
    </row>
    <row r="58" spans="2:8" ht="45.75" customHeight="1" x14ac:dyDescent="0.15">
      <c r="B58" s="135"/>
      <c r="C58" s="1257" t="s">
        <v>612</v>
      </c>
      <c r="D58" s="1258"/>
      <c r="E58" s="1259"/>
      <c r="F58" s="136">
        <v>0</v>
      </c>
      <c r="G58" s="136">
        <v>1100</v>
      </c>
      <c r="H58" s="137">
        <v>5160</v>
      </c>
    </row>
    <row r="59" spans="2:8" ht="45.75" customHeight="1" x14ac:dyDescent="0.15">
      <c r="B59" s="135"/>
      <c r="C59" s="1257" t="s">
        <v>614</v>
      </c>
      <c r="D59" s="1258"/>
      <c r="E59" s="1259"/>
      <c r="F59" s="136">
        <v>1725</v>
      </c>
      <c r="G59" s="136">
        <v>1725</v>
      </c>
      <c r="H59" s="137">
        <v>1725</v>
      </c>
    </row>
    <row r="60" spans="2:8" ht="45.75" customHeight="1" x14ac:dyDescent="0.15">
      <c r="B60" s="135"/>
      <c r="C60" s="1257" t="s">
        <v>613</v>
      </c>
      <c r="D60" s="1258"/>
      <c r="E60" s="1259"/>
      <c r="F60" s="136">
        <v>2490</v>
      </c>
      <c r="G60" s="136">
        <v>1661</v>
      </c>
      <c r="H60" s="137">
        <v>674</v>
      </c>
    </row>
    <row r="61" spans="2:8" ht="45.75" customHeight="1" x14ac:dyDescent="0.15">
      <c r="B61" s="135"/>
      <c r="C61" s="1257" t="s">
        <v>615</v>
      </c>
      <c r="D61" s="1258"/>
      <c r="E61" s="1259"/>
      <c r="F61" s="136">
        <v>582</v>
      </c>
      <c r="G61" s="136">
        <v>448</v>
      </c>
      <c r="H61" s="137">
        <v>360</v>
      </c>
    </row>
    <row r="62" spans="2:8" ht="45.75" customHeight="1" thickBot="1" x14ac:dyDescent="0.2">
      <c r="B62" s="138"/>
      <c r="C62" s="1260" t="s">
        <v>616</v>
      </c>
      <c r="D62" s="1261"/>
      <c r="E62" s="1262"/>
      <c r="F62" s="139">
        <v>204</v>
      </c>
      <c r="G62" s="139">
        <v>204</v>
      </c>
      <c r="H62" s="140">
        <v>204</v>
      </c>
    </row>
    <row r="63" spans="2:8" ht="52.5" customHeight="1" thickBot="1" x14ac:dyDescent="0.2">
      <c r="B63" s="141"/>
      <c r="C63" s="1263" t="s">
        <v>51</v>
      </c>
      <c r="D63" s="1263"/>
      <c r="E63" s="1264"/>
      <c r="F63" s="142">
        <v>8864</v>
      </c>
      <c r="G63" s="142">
        <v>8708</v>
      </c>
      <c r="H63" s="143">
        <v>11933</v>
      </c>
    </row>
    <row r="64" spans="2:8" ht="15" customHeight="1" x14ac:dyDescent="0.15"/>
  </sheetData>
  <sheetProtection algorithmName="SHA-512" hashValue="1xoKpELxTOApqlPbMcOjvAsc3X450zUDZ4C8xClMh8HaZmsb7+uUo4lCqG5Z3JDGpSr+znpaCGWhyTcKeMbOXg==" saltValue="f1vHJ2ns7gpTAS0l/qX/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9803C-B884-4F24-BC3A-6919561A5987}">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3" customWidth="1"/>
    <col min="109" max="109" width="5.875" style="1282" customWidth="1"/>
    <col min="110" max="110" width="19.125" style="1273" hidden="1" customWidth="1"/>
    <col min="111" max="115" width="12.625" style="1273" hidden="1" customWidth="1"/>
    <col min="116" max="349" width="8.625" style="1273" hidden="1" customWidth="1"/>
    <col min="350" max="355" width="14.875" style="1273" hidden="1" customWidth="1"/>
    <col min="356" max="357" width="15.875" style="1273" hidden="1" customWidth="1"/>
    <col min="358" max="363" width="16.125" style="1273" hidden="1" customWidth="1"/>
    <col min="364" max="364" width="6.125" style="1273" hidden="1" customWidth="1"/>
    <col min="365" max="365" width="3" style="1273" hidden="1" customWidth="1"/>
    <col min="366" max="605" width="8.625" style="1273" hidden="1" customWidth="1"/>
    <col min="606" max="611" width="14.875" style="1273" hidden="1" customWidth="1"/>
    <col min="612" max="613" width="15.875" style="1273" hidden="1" customWidth="1"/>
    <col min="614" max="619" width="16.125" style="1273" hidden="1" customWidth="1"/>
    <col min="620" max="620" width="6.125" style="1273" hidden="1" customWidth="1"/>
    <col min="621" max="621" width="3" style="1273" hidden="1" customWidth="1"/>
    <col min="622" max="861" width="8.625" style="1273" hidden="1" customWidth="1"/>
    <col min="862" max="867" width="14.875" style="1273" hidden="1" customWidth="1"/>
    <col min="868" max="869" width="15.875" style="1273" hidden="1" customWidth="1"/>
    <col min="870" max="875" width="16.125" style="1273" hidden="1" customWidth="1"/>
    <col min="876" max="876" width="6.125" style="1273" hidden="1" customWidth="1"/>
    <col min="877" max="877" width="3" style="1273" hidden="1" customWidth="1"/>
    <col min="878" max="1117" width="8.625" style="1273" hidden="1" customWidth="1"/>
    <col min="1118" max="1123" width="14.875" style="1273" hidden="1" customWidth="1"/>
    <col min="1124" max="1125" width="15.875" style="1273" hidden="1" customWidth="1"/>
    <col min="1126" max="1131" width="16.125" style="1273" hidden="1" customWidth="1"/>
    <col min="1132" max="1132" width="6.125" style="1273" hidden="1" customWidth="1"/>
    <col min="1133" max="1133" width="3" style="1273" hidden="1" customWidth="1"/>
    <col min="1134" max="1373" width="8.625" style="1273" hidden="1" customWidth="1"/>
    <col min="1374" max="1379" width="14.875" style="1273" hidden="1" customWidth="1"/>
    <col min="1380" max="1381" width="15.875" style="1273" hidden="1" customWidth="1"/>
    <col min="1382" max="1387" width="16.125" style="1273" hidden="1" customWidth="1"/>
    <col min="1388" max="1388" width="6.125" style="1273" hidden="1" customWidth="1"/>
    <col min="1389" max="1389" width="3" style="1273" hidden="1" customWidth="1"/>
    <col min="1390" max="1629" width="8.625" style="1273" hidden="1" customWidth="1"/>
    <col min="1630" max="1635" width="14.875" style="1273" hidden="1" customWidth="1"/>
    <col min="1636" max="1637" width="15.875" style="1273" hidden="1" customWidth="1"/>
    <col min="1638" max="1643" width="16.125" style="1273" hidden="1" customWidth="1"/>
    <col min="1644" max="1644" width="6.125" style="1273" hidden="1" customWidth="1"/>
    <col min="1645" max="1645" width="3" style="1273" hidden="1" customWidth="1"/>
    <col min="1646" max="1885" width="8.625" style="1273" hidden="1" customWidth="1"/>
    <col min="1886" max="1891" width="14.875" style="1273" hidden="1" customWidth="1"/>
    <col min="1892" max="1893" width="15.875" style="1273" hidden="1" customWidth="1"/>
    <col min="1894" max="1899" width="16.125" style="1273" hidden="1" customWidth="1"/>
    <col min="1900" max="1900" width="6.125" style="1273" hidden="1" customWidth="1"/>
    <col min="1901" max="1901" width="3" style="1273" hidden="1" customWidth="1"/>
    <col min="1902" max="2141" width="8.625" style="1273" hidden="1" customWidth="1"/>
    <col min="2142" max="2147" width="14.875" style="1273" hidden="1" customWidth="1"/>
    <col min="2148" max="2149" width="15.875" style="1273" hidden="1" customWidth="1"/>
    <col min="2150" max="2155" width="16.125" style="1273" hidden="1" customWidth="1"/>
    <col min="2156" max="2156" width="6.125" style="1273" hidden="1" customWidth="1"/>
    <col min="2157" max="2157" width="3" style="1273" hidden="1" customWidth="1"/>
    <col min="2158" max="2397" width="8.625" style="1273" hidden="1" customWidth="1"/>
    <col min="2398" max="2403" width="14.875" style="1273" hidden="1" customWidth="1"/>
    <col min="2404" max="2405" width="15.875" style="1273" hidden="1" customWidth="1"/>
    <col min="2406" max="2411" width="16.125" style="1273" hidden="1" customWidth="1"/>
    <col min="2412" max="2412" width="6.125" style="1273" hidden="1" customWidth="1"/>
    <col min="2413" max="2413" width="3" style="1273" hidden="1" customWidth="1"/>
    <col min="2414" max="2653" width="8.625" style="1273" hidden="1" customWidth="1"/>
    <col min="2654" max="2659" width="14.875" style="1273" hidden="1" customWidth="1"/>
    <col min="2660" max="2661" width="15.875" style="1273" hidden="1" customWidth="1"/>
    <col min="2662" max="2667" width="16.125" style="1273" hidden="1" customWidth="1"/>
    <col min="2668" max="2668" width="6.125" style="1273" hidden="1" customWidth="1"/>
    <col min="2669" max="2669" width="3" style="1273" hidden="1" customWidth="1"/>
    <col min="2670" max="2909" width="8.625" style="1273" hidden="1" customWidth="1"/>
    <col min="2910" max="2915" width="14.875" style="1273" hidden="1" customWidth="1"/>
    <col min="2916" max="2917" width="15.875" style="1273" hidden="1" customWidth="1"/>
    <col min="2918" max="2923" width="16.125" style="1273" hidden="1" customWidth="1"/>
    <col min="2924" max="2924" width="6.125" style="1273" hidden="1" customWidth="1"/>
    <col min="2925" max="2925" width="3" style="1273" hidden="1" customWidth="1"/>
    <col min="2926" max="3165" width="8.625" style="1273" hidden="1" customWidth="1"/>
    <col min="3166" max="3171" width="14.875" style="1273" hidden="1" customWidth="1"/>
    <col min="3172" max="3173" width="15.875" style="1273" hidden="1" customWidth="1"/>
    <col min="3174" max="3179" width="16.125" style="1273" hidden="1" customWidth="1"/>
    <col min="3180" max="3180" width="6.125" style="1273" hidden="1" customWidth="1"/>
    <col min="3181" max="3181" width="3" style="1273" hidden="1" customWidth="1"/>
    <col min="3182" max="3421" width="8.625" style="1273" hidden="1" customWidth="1"/>
    <col min="3422" max="3427" width="14.875" style="1273" hidden="1" customWidth="1"/>
    <col min="3428" max="3429" width="15.875" style="1273" hidden="1" customWidth="1"/>
    <col min="3430" max="3435" width="16.125" style="1273" hidden="1" customWidth="1"/>
    <col min="3436" max="3436" width="6.125" style="1273" hidden="1" customWidth="1"/>
    <col min="3437" max="3437" width="3" style="1273" hidden="1" customWidth="1"/>
    <col min="3438" max="3677" width="8.625" style="1273" hidden="1" customWidth="1"/>
    <col min="3678" max="3683" width="14.875" style="1273" hidden="1" customWidth="1"/>
    <col min="3684" max="3685" width="15.875" style="1273" hidden="1" customWidth="1"/>
    <col min="3686" max="3691" width="16.125" style="1273" hidden="1" customWidth="1"/>
    <col min="3692" max="3692" width="6.125" style="1273" hidden="1" customWidth="1"/>
    <col min="3693" max="3693" width="3" style="1273" hidden="1" customWidth="1"/>
    <col min="3694" max="3933" width="8.625" style="1273" hidden="1" customWidth="1"/>
    <col min="3934" max="3939" width="14.875" style="1273" hidden="1" customWidth="1"/>
    <col min="3940" max="3941" width="15.875" style="1273" hidden="1" customWidth="1"/>
    <col min="3942" max="3947" width="16.125" style="1273" hidden="1" customWidth="1"/>
    <col min="3948" max="3948" width="6.125" style="1273" hidden="1" customWidth="1"/>
    <col min="3949" max="3949" width="3" style="1273" hidden="1" customWidth="1"/>
    <col min="3950" max="4189" width="8.625" style="1273" hidden="1" customWidth="1"/>
    <col min="4190" max="4195" width="14.875" style="1273" hidden="1" customWidth="1"/>
    <col min="4196" max="4197" width="15.875" style="1273" hidden="1" customWidth="1"/>
    <col min="4198" max="4203" width="16.125" style="1273" hidden="1" customWidth="1"/>
    <col min="4204" max="4204" width="6.125" style="1273" hidden="1" customWidth="1"/>
    <col min="4205" max="4205" width="3" style="1273" hidden="1" customWidth="1"/>
    <col min="4206" max="4445" width="8.625" style="1273" hidden="1" customWidth="1"/>
    <col min="4446" max="4451" width="14.875" style="1273" hidden="1" customWidth="1"/>
    <col min="4452" max="4453" width="15.875" style="1273" hidden="1" customWidth="1"/>
    <col min="4454" max="4459" width="16.125" style="1273" hidden="1" customWidth="1"/>
    <col min="4460" max="4460" width="6.125" style="1273" hidden="1" customWidth="1"/>
    <col min="4461" max="4461" width="3" style="1273" hidden="1" customWidth="1"/>
    <col min="4462" max="4701" width="8.625" style="1273" hidden="1" customWidth="1"/>
    <col min="4702" max="4707" width="14.875" style="1273" hidden="1" customWidth="1"/>
    <col min="4708" max="4709" width="15.875" style="1273" hidden="1" customWidth="1"/>
    <col min="4710" max="4715" width="16.125" style="1273" hidden="1" customWidth="1"/>
    <col min="4716" max="4716" width="6.125" style="1273" hidden="1" customWidth="1"/>
    <col min="4717" max="4717" width="3" style="1273" hidden="1" customWidth="1"/>
    <col min="4718" max="4957" width="8.625" style="1273" hidden="1" customWidth="1"/>
    <col min="4958" max="4963" width="14.875" style="1273" hidden="1" customWidth="1"/>
    <col min="4964" max="4965" width="15.875" style="1273" hidden="1" customWidth="1"/>
    <col min="4966" max="4971" width="16.125" style="1273" hidden="1" customWidth="1"/>
    <col min="4972" max="4972" width="6.125" style="1273" hidden="1" customWidth="1"/>
    <col min="4973" max="4973" width="3" style="1273" hidden="1" customWidth="1"/>
    <col min="4974" max="5213" width="8.625" style="1273" hidden="1" customWidth="1"/>
    <col min="5214" max="5219" width="14.875" style="1273" hidden="1" customWidth="1"/>
    <col min="5220" max="5221" width="15.875" style="1273" hidden="1" customWidth="1"/>
    <col min="5222" max="5227" width="16.125" style="1273" hidden="1" customWidth="1"/>
    <col min="5228" max="5228" width="6.125" style="1273" hidden="1" customWidth="1"/>
    <col min="5229" max="5229" width="3" style="1273" hidden="1" customWidth="1"/>
    <col min="5230" max="5469" width="8.625" style="1273" hidden="1" customWidth="1"/>
    <col min="5470" max="5475" width="14.875" style="1273" hidden="1" customWidth="1"/>
    <col min="5476" max="5477" width="15.875" style="1273" hidden="1" customWidth="1"/>
    <col min="5478" max="5483" width="16.125" style="1273" hidden="1" customWidth="1"/>
    <col min="5484" max="5484" width="6.125" style="1273" hidden="1" customWidth="1"/>
    <col min="5485" max="5485" width="3" style="1273" hidden="1" customWidth="1"/>
    <col min="5486" max="5725" width="8.625" style="1273" hidden="1" customWidth="1"/>
    <col min="5726" max="5731" width="14.875" style="1273" hidden="1" customWidth="1"/>
    <col min="5732" max="5733" width="15.875" style="1273" hidden="1" customWidth="1"/>
    <col min="5734" max="5739" width="16.125" style="1273" hidden="1" customWidth="1"/>
    <col min="5740" max="5740" width="6.125" style="1273" hidden="1" customWidth="1"/>
    <col min="5741" max="5741" width="3" style="1273" hidden="1" customWidth="1"/>
    <col min="5742" max="5981" width="8.625" style="1273" hidden="1" customWidth="1"/>
    <col min="5982" max="5987" width="14.875" style="1273" hidden="1" customWidth="1"/>
    <col min="5988" max="5989" width="15.875" style="1273" hidden="1" customWidth="1"/>
    <col min="5990" max="5995" width="16.125" style="1273" hidden="1" customWidth="1"/>
    <col min="5996" max="5996" width="6.125" style="1273" hidden="1" customWidth="1"/>
    <col min="5997" max="5997" width="3" style="1273" hidden="1" customWidth="1"/>
    <col min="5998" max="6237" width="8.625" style="1273" hidden="1" customWidth="1"/>
    <col min="6238" max="6243" width="14.875" style="1273" hidden="1" customWidth="1"/>
    <col min="6244" max="6245" width="15.875" style="1273" hidden="1" customWidth="1"/>
    <col min="6246" max="6251" width="16.125" style="1273" hidden="1" customWidth="1"/>
    <col min="6252" max="6252" width="6.125" style="1273" hidden="1" customWidth="1"/>
    <col min="6253" max="6253" width="3" style="1273" hidden="1" customWidth="1"/>
    <col min="6254" max="6493" width="8.625" style="1273" hidden="1" customWidth="1"/>
    <col min="6494" max="6499" width="14.875" style="1273" hidden="1" customWidth="1"/>
    <col min="6500" max="6501" width="15.875" style="1273" hidden="1" customWidth="1"/>
    <col min="6502" max="6507" width="16.125" style="1273" hidden="1" customWidth="1"/>
    <col min="6508" max="6508" width="6.125" style="1273" hidden="1" customWidth="1"/>
    <col min="6509" max="6509" width="3" style="1273" hidden="1" customWidth="1"/>
    <col min="6510" max="6749" width="8.625" style="1273" hidden="1" customWidth="1"/>
    <col min="6750" max="6755" width="14.875" style="1273" hidden="1" customWidth="1"/>
    <col min="6756" max="6757" width="15.875" style="1273" hidden="1" customWidth="1"/>
    <col min="6758" max="6763" width="16.125" style="1273" hidden="1" customWidth="1"/>
    <col min="6764" max="6764" width="6.125" style="1273" hidden="1" customWidth="1"/>
    <col min="6765" max="6765" width="3" style="1273" hidden="1" customWidth="1"/>
    <col min="6766" max="7005" width="8.625" style="1273" hidden="1" customWidth="1"/>
    <col min="7006" max="7011" width="14.875" style="1273" hidden="1" customWidth="1"/>
    <col min="7012" max="7013" width="15.875" style="1273" hidden="1" customWidth="1"/>
    <col min="7014" max="7019" width="16.125" style="1273" hidden="1" customWidth="1"/>
    <col min="7020" max="7020" width="6.125" style="1273" hidden="1" customWidth="1"/>
    <col min="7021" max="7021" width="3" style="1273" hidden="1" customWidth="1"/>
    <col min="7022" max="7261" width="8.625" style="1273" hidden="1" customWidth="1"/>
    <col min="7262" max="7267" width="14.875" style="1273" hidden="1" customWidth="1"/>
    <col min="7268" max="7269" width="15.875" style="1273" hidden="1" customWidth="1"/>
    <col min="7270" max="7275" width="16.125" style="1273" hidden="1" customWidth="1"/>
    <col min="7276" max="7276" width="6.125" style="1273" hidden="1" customWidth="1"/>
    <col min="7277" max="7277" width="3" style="1273" hidden="1" customWidth="1"/>
    <col min="7278" max="7517" width="8.625" style="1273" hidden="1" customWidth="1"/>
    <col min="7518" max="7523" width="14.875" style="1273" hidden="1" customWidth="1"/>
    <col min="7524" max="7525" width="15.875" style="1273" hidden="1" customWidth="1"/>
    <col min="7526" max="7531" width="16.125" style="1273" hidden="1" customWidth="1"/>
    <col min="7532" max="7532" width="6.125" style="1273" hidden="1" customWidth="1"/>
    <col min="7533" max="7533" width="3" style="1273" hidden="1" customWidth="1"/>
    <col min="7534" max="7773" width="8.625" style="1273" hidden="1" customWidth="1"/>
    <col min="7774" max="7779" width="14.875" style="1273" hidden="1" customWidth="1"/>
    <col min="7780" max="7781" width="15.875" style="1273" hidden="1" customWidth="1"/>
    <col min="7782" max="7787" width="16.125" style="1273" hidden="1" customWidth="1"/>
    <col min="7788" max="7788" width="6.125" style="1273" hidden="1" customWidth="1"/>
    <col min="7789" max="7789" width="3" style="1273" hidden="1" customWidth="1"/>
    <col min="7790" max="8029" width="8.625" style="1273" hidden="1" customWidth="1"/>
    <col min="8030" max="8035" width="14.875" style="1273" hidden="1" customWidth="1"/>
    <col min="8036" max="8037" width="15.875" style="1273" hidden="1" customWidth="1"/>
    <col min="8038" max="8043" width="16.125" style="1273" hidden="1" customWidth="1"/>
    <col min="8044" max="8044" width="6.125" style="1273" hidden="1" customWidth="1"/>
    <col min="8045" max="8045" width="3" style="1273" hidden="1" customWidth="1"/>
    <col min="8046" max="8285" width="8.625" style="1273" hidden="1" customWidth="1"/>
    <col min="8286" max="8291" width="14.875" style="1273" hidden="1" customWidth="1"/>
    <col min="8292" max="8293" width="15.875" style="1273" hidden="1" customWidth="1"/>
    <col min="8294" max="8299" width="16.125" style="1273" hidden="1" customWidth="1"/>
    <col min="8300" max="8300" width="6.125" style="1273" hidden="1" customWidth="1"/>
    <col min="8301" max="8301" width="3" style="1273" hidden="1" customWidth="1"/>
    <col min="8302" max="8541" width="8.625" style="1273" hidden="1" customWidth="1"/>
    <col min="8542" max="8547" width="14.875" style="1273" hidden="1" customWidth="1"/>
    <col min="8548" max="8549" width="15.875" style="1273" hidden="1" customWidth="1"/>
    <col min="8550" max="8555" width="16.125" style="1273" hidden="1" customWidth="1"/>
    <col min="8556" max="8556" width="6.125" style="1273" hidden="1" customWidth="1"/>
    <col min="8557" max="8557" width="3" style="1273" hidden="1" customWidth="1"/>
    <col min="8558" max="8797" width="8.625" style="1273" hidden="1" customWidth="1"/>
    <col min="8798" max="8803" width="14.875" style="1273" hidden="1" customWidth="1"/>
    <col min="8804" max="8805" width="15.875" style="1273" hidden="1" customWidth="1"/>
    <col min="8806" max="8811" width="16.125" style="1273" hidden="1" customWidth="1"/>
    <col min="8812" max="8812" width="6.125" style="1273" hidden="1" customWidth="1"/>
    <col min="8813" max="8813" width="3" style="1273" hidden="1" customWidth="1"/>
    <col min="8814" max="9053" width="8.625" style="1273" hidden="1" customWidth="1"/>
    <col min="9054" max="9059" width="14.875" style="1273" hidden="1" customWidth="1"/>
    <col min="9060" max="9061" width="15.875" style="1273" hidden="1" customWidth="1"/>
    <col min="9062" max="9067" width="16.125" style="1273" hidden="1" customWidth="1"/>
    <col min="9068" max="9068" width="6.125" style="1273" hidden="1" customWidth="1"/>
    <col min="9069" max="9069" width="3" style="1273" hidden="1" customWidth="1"/>
    <col min="9070" max="9309" width="8.625" style="1273" hidden="1" customWidth="1"/>
    <col min="9310" max="9315" width="14.875" style="1273" hidden="1" customWidth="1"/>
    <col min="9316" max="9317" width="15.875" style="1273" hidden="1" customWidth="1"/>
    <col min="9318" max="9323" width="16.125" style="1273" hidden="1" customWidth="1"/>
    <col min="9324" max="9324" width="6.125" style="1273" hidden="1" customWidth="1"/>
    <col min="9325" max="9325" width="3" style="1273" hidden="1" customWidth="1"/>
    <col min="9326" max="9565" width="8.625" style="1273" hidden="1" customWidth="1"/>
    <col min="9566" max="9571" width="14.875" style="1273" hidden="1" customWidth="1"/>
    <col min="9572" max="9573" width="15.875" style="1273" hidden="1" customWidth="1"/>
    <col min="9574" max="9579" width="16.125" style="1273" hidden="1" customWidth="1"/>
    <col min="9580" max="9580" width="6.125" style="1273" hidden="1" customWidth="1"/>
    <col min="9581" max="9581" width="3" style="1273" hidden="1" customWidth="1"/>
    <col min="9582" max="9821" width="8.625" style="1273" hidden="1" customWidth="1"/>
    <col min="9822" max="9827" width="14.875" style="1273" hidden="1" customWidth="1"/>
    <col min="9828" max="9829" width="15.875" style="1273" hidden="1" customWidth="1"/>
    <col min="9830" max="9835" width="16.125" style="1273" hidden="1" customWidth="1"/>
    <col min="9836" max="9836" width="6.125" style="1273" hidden="1" customWidth="1"/>
    <col min="9837" max="9837" width="3" style="1273" hidden="1" customWidth="1"/>
    <col min="9838" max="10077" width="8.625" style="1273" hidden="1" customWidth="1"/>
    <col min="10078" max="10083" width="14.875" style="1273" hidden="1" customWidth="1"/>
    <col min="10084" max="10085" width="15.875" style="1273" hidden="1" customWidth="1"/>
    <col min="10086" max="10091" width="16.125" style="1273" hidden="1" customWidth="1"/>
    <col min="10092" max="10092" width="6.125" style="1273" hidden="1" customWidth="1"/>
    <col min="10093" max="10093" width="3" style="1273" hidden="1" customWidth="1"/>
    <col min="10094" max="10333" width="8.625" style="1273" hidden="1" customWidth="1"/>
    <col min="10334" max="10339" width="14.875" style="1273" hidden="1" customWidth="1"/>
    <col min="10340" max="10341" width="15.875" style="1273" hidden="1" customWidth="1"/>
    <col min="10342" max="10347" width="16.125" style="1273" hidden="1" customWidth="1"/>
    <col min="10348" max="10348" width="6.125" style="1273" hidden="1" customWidth="1"/>
    <col min="10349" max="10349" width="3" style="1273" hidden="1" customWidth="1"/>
    <col min="10350" max="10589" width="8.625" style="1273" hidden="1" customWidth="1"/>
    <col min="10590" max="10595" width="14.875" style="1273" hidden="1" customWidth="1"/>
    <col min="10596" max="10597" width="15.875" style="1273" hidden="1" customWidth="1"/>
    <col min="10598" max="10603" width="16.125" style="1273" hidden="1" customWidth="1"/>
    <col min="10604" max="10604" width="6.125" style="1273" hidden="1" customWidth="1"/>
    <col min="10605" max="10605" width="3" style="1273" hidden="1" customWidth="1"/>
    <col min="10606" max="10845" width="8.625" style="1273" hidden="1" customWidth="1"/>
    <col min="10846" max="10851" width="14.875" style="1273" hidden="1" customWidth="1"/>
    <col min="10852" max="10853" width="15.875" style="1273" hidden="1" customWidth="1"/>
    <col min="10854" max="10859" width="16.125" style="1273" hidden="1" customWidth="1"/>
    <col min="10860" max="10860" width="6.125" style="1273" hidden="1" customWidth="1"/>
    <col min="10861" max="10861" width="3" style="1273" hidden="1" customWidth="1"/>
    <col min="10862" max="11101" width="8.625" style="1273" hidden="1" customWidth="1"/>
    <col min="11102" max="11107" width="14.875" style="1273" hidden="1" customWidth="1"/>
    <col min="11108" max="11109" width="15.875" style="1273" hidden="1" customWidth="1"/>
    <col min="11110" max="11115" width="16.125" style="1273" hidden="1" customWidth="1"/>
    <col min="11116" max="11116" width="6.125" style="1273" hidden="1" customWidth="1"/>
    <col min="11117" max="11117" width="3" style="1273" hidden="1" customWidth="1"/>
    <col min="11118" max="11357" width="8.625" style="1273" hidden="1" customWidth="1"/>
    <col min="11358" max="11363" width="14.875" style="1273" hidden="1" customWidth="1"/>
    <col min="11364" max="11365" width="15.875" style="1273" hidden="1" customWidth="1"/>
    <col min="11366" max="11371" width="16.125" style="1273" hidden="1" customWidth="1"/>
    <col min="11372" max="11372" width="6.125" style="1273" hidden="1" customWidth="1"/>
    <col min="11373" max="11373" width="3" style="1273" hidden="1" customWidth="1"/>
    <col min="11374" max="11613" width="8.625" style="1273" hidden="1" customWidth="1"/>
    <col min="11614" max="11619" width="14.875" style="1273" hidden="1" customWidth="1"/>
    <col min="11620" max="11621" width="15.875" style="1273" hidden="1" customWidth="1"/>
    <col min="11622" max="11627" width="16.125" style="1273" hidden="1" customWidth="1"/>
    <col min="11628" max="11628" width="6.125" style="1273" hidden="1" customWidth="1"/>
    <col min="11629" max="11629" width="3" style="1273" hidden="1" customWidth="1"/>
    <col min="11630" max="11869" width="8.625" style="1273" hidden="1" customWidth="1"/>
    <col min="11870" max="11875" width="14.875" style="1273" hidden="1" customWidth="1"/>
    <col min="11876" max="11877" width="15.875" style="1273" hidden="1" customWidth="1"/>
    <col min="11878" max="11883" width="16.125" style="1273" hidden="1" customWidth="1"/>
    <col min="11884" max="11884" width="6.125" style="1273" hidden="1" customWidth="1"/>
    <col min="11885" max="11885" width="3" style="1273" hidden="1" customWidth="1"/>
    <col min="11886" max="12125" width="8.625" style="1273" hidden="1" customWidth="1"/>
    <col min="12126" max="12131" width="14.875" style="1273" hidden="1" customWidth="1"/>
    <col min="12132" max="12133" width="15.875" style="1273" hidden="1" customWidth="1"/>
    <col min="12134" max="12139" width="16.125" style="1273" hidden="1" customWidth="1"/>
    <col min="12140" max="12140" width="6.125" style="1273" hidden="1" customWidth="1"/>
    <col min="12141" max="12141" width="3" style="1273" hidden="1" customWidth="1"/>
    <col min="12142" max="12381" width="8.625" style="1273" hidden="1" customWidth="1"/>
    <col min="12382" max="12387" width="14.875" style="1273" hidden="1" customWidth="1"/>
    <col min="12388" max="12389" width="15.875" style="1273" hidden="1" customWidth="1"/>
    <col min="12390" max="12395" width="16.125" style="1273" hidden="1" customWidth="1"/>
    <col min="12396" max="12396" width="6.125" style="1273" hidden="1" customWidth="1"/>
    <col min="12397" max="12397" width="3" style="1273" hidden="1" customWidth="1"/>
    <col min="12398" max="12637" width="8.625" style="1273" hidden="1" customWidth="1"/>
    <col min="12638" max="12643" width="14.875" style="1273" hidden="1" customWidth="1"/>
    <col min="12644" max="12645" width="15.875" style="1273" hidden="1" customWidth="1"/>
    <col min="12646" max="12651" width="16.125" style="1273" hidden="1" customWidth="1"/>
    <col min="12652" max="12652" width="6.125" style="1273" hidden="1" customWidth="1"/>
    <col min="12653" max="12653" width="3" style="1273" hidden="1" customWidth="1"/>
    <col min="12654" max="12893" width="8.625" style="1273" hidden="1" customWidth="1"/>
    <col min="12894" max="12899" width="14.875" style="1273" hidden="1" customWidth="1"/>
    <col min="12900" max="12901" width="15.875" style="1273" hidden="1" customWidth="1"/>
    <col min="12902" max="12907" width="16.125" style="1273" hidden="1" customWidth="1"/>
    <col min="12908" max="12908" width="6.125" style="1273" hidden="1" customWidth="1"/>
    <col min="12909" max="12909" width="3" style="1273" hidden="1" customWidth="1"/>
    <col min="12910" max="13149" width="8.625" style="1273" hidden="1" customWidth="1"/>
    <col min="13150" max="13155" width="14.875" style="1273" hidden="1" customWidth="1"/>
    <col min="13156" max="13157" width="15.875" style="1273" hidden="1" customWidth="1"/>
    <col min="13158" max="13163" width="16.125" style="1273" hidden="1" customWidth="1"/>
    <col min="13164" max="13164" width="6.125" style="1273" hidden="1" customWidth="1"/>
    <col min="13165" max="13165" width="3" style="1273" hidden="1" customWidth="1"/>
    <col min="13166" max="13405" width="8.625" style="1273" hidden="1" customWidth="1"/>
    <col min="13406" max="13411" width="14.875" style="1273" hidden="1" customWidth="1"/>
    <col min="13412" max="13413" width="15.875" style="1273" hidden="1" customWidth="1"/>
    <col min="13414" max="13419" width="16.125" style="1273" hidden="1" customWidth="1"/>
    <col min="13420" max="13420" width="6.125" style="1273" hidden="1" customWidth="1"/>
    <col min="13421" max="13421" width="3" style="1273" hidden="1" customWidth="1"/>
    <col min="13422" max="13661" width="8.625" style="1273" hidden="1" customWidth="1"/>
    <col min="13662" max="13667" width="14.875" style="1273" hidden="1" customWidth="1"/>
    <col min="13668" max="13669" width="15.875" style="1273" hidden="1" customWidth="1"/>
    <col min="13670" max="13675" width="16.125" style="1273" hidden="1" customWidth="1"/>
    <col min="13676" max="13676" width="6.125" style="1273" hidden="1" customWidth="1"/>
    <col min="13677" max="13677" width="3" style="1273" hidden="1" customWidth="1"/>
    <col min="13678" max="13917" width="8.625" style="1273" hidden="1" customWidth="1"/>
    <col min="13918" max="13923" width="14.875" style="1273" hidden="1" customWidth="1"/>
    <col min="13924" max="13925" width="15.875" style="1273" hidden="1" customWidth="1"/>
    <col min="13926" max="13931" width="16.125" style="1273" hidden="1" customWidth="1"/>
    <col min="13932" max="13932" width="6.125" style="1273" hidden="1" customWidth="1"/>
    <col min="13933" max="13933" width="3" style="1273" hidden="1" customWidth="1"/>
    <col min="13934" max="14173" width="8.625" style="1273" hidden="1" customWidth="1"/>
    <col min="14174" max="14179" width="14.875" style="1273" hidden="1" customWidth="1"/>
    <col min="14180" max="14181" width="15.875" style="1273" hidden="1" customWidth="1"/>
    <col min="14182" max="14187" width="16.125" style="1273" hidden="1" customWidth="1"/>
    <col min="14188" max="14188" width="6.125" style="1273" hidden="1" customWidth="1"/>
    <col min="14189" max="14189" width="3" style="1273" hidden="1" customWidth="1"/>
    <col min="14190" max="14429" width="8.625" style="1273" hidden="1" customWidth="1"/>
    <col min="14430" max="14435" width="14.875" style="1273" hidden="1" customWidth="1"/>
    <col min="14436" max="14437" width="15.875" style="1273" hidden="1" customWidth="1"/>
    <col min="14438" max="14443" width="16.125" style="1273" hidden="1" customWidth="1"/>
    <col min="14444" max="14444" width="6.125" style="1273" hidden="1" customWidth="1"/>
    <col min="14445" max="14445" width="3" style="1273" hidden="1" customWidth="1"/>
    <col min="14446" max="14685" width="8.625" style="1273" hidden="1" customWidth="1"/>
    <col min="14686" max="14691" width="14.875" style="1273" hidden="1" customWidth="1"/>
    <col min="14692" max="14693" width="15.875" style="1273" hidden="1" customWidth="1"/>
    <col min="14694" max="14699" width="16.125" style="1273" hidden="1" customWidth="1"/>
    <col min="14700" max="14700" width="6.125" style="1273" hidden="1" customWidth="1"/>
    <col min="14701" max="14701" width="3" style="1273" hidden="1" customWidth="1"/>
    <col min="14702" max="14941" width="8.625" style="1273" hidden="1" customWidth="1"/>
    <col min="14942" max="14947" width="14.875" style="1273" hidden="1" customWidth="1"/>
    <col min="14948" max="14949" width="15.875" style="1273" hidden="1" customWidth="1"/>
    <col min="14950" max="14955" width="16.125" style="1273" hidden="1" customWidth="1"/>
    <col min="14956" max="14956" width="6.125" style="1273" hidden="1" customWidth="1"/>
    <col min="14957" max="14957" width="3" style="1273" hidden="1" customWidth="1"/>
    <col min="14958" max="15197" width="8.625" style="1273" hidden="1" customWidth="1"/>
    <col min="15198" max="15203" width="14.875" style="1273" hidden="1" customWidth="1"/>
    <col min="15204" max="15205" width="15.875" style="1273" hidden="1" customWidth="1"/>
    <col min="15206" max="15211" width="16.125" style="1273" hidden="1" customWidth="1"/>
    <col min="15212" max="15212" width="6.125" style="1273" hidden="1" customWidth="1"/>
    <col min="15213" max="15213" width="3" style="1273" hidden="1" customWidth="1"/>
    <col min="15214" max="15453" width="8.625" style="1273" hidden="1" customWidth="1"/>
    <col min="15454" max="15459" width="14.875" style="1273" hidden="1" customWidth="1"/>
    <col min="15460" max="15461" width="15.875" style="1273" hidden="1" customWidth="1"/>
    <col min="15462" max="15467" width="16.125" style="1273" hidden="1" customWidth="1"/>
    <col min="15468" max="15468" width="6.125" style="1273" hidden="1" customWidth="1"/>
    <col min="15469" max="15469" width="3" style="1273" hidden="1" customWidth="1"/>
    <col min="15470" max="15709" width="8.625" style="1273" hidden="1" customWidth="1"/>
    <col min="15710" max="15715" width="14.875" style="1273" hidden="1" customWidth="1"/>
    <col min="15716" max="15717" width="15.875" style="1273" hidden="1" customWidth="1"/>
    <col min="15718" max="15723" width="16.125" style="1273" hidden="1" customWidth="1"/>
    <col min="15724" max="15724" width="6.125" style="1273" hidden="1" customWidth="1"/>
    <col min="15725" max="15725" width="3" style="1273" hidden="1" customWidth="1"/>
    <col min="15726" max="15965" width="8.625" style="1273" hidden="1" customWidth="1"/>
    <col min="15966" max="15971" width="14.875" style="1273" hidden="1" customWidth="1"/>
    <col min="15972" max="15973" width="15.875" style="1273" hidden="1" customWidth="1"/>
    <col min="15974" max="15979" width="16.125" style="1273" hidden="1" customWidth="1"/>
    <col min="15980" max="15980" width="6.125" style="1273" hidden="1" customWidth="1"/>
    <col min="15981" max="15981" width="3" style="1273" hidden="1" customWidth="1"/>
    <col min="15982" max="16221" width="8.625" style="1273" hidden="1" customWidth="1"/>
    <col min="16222" max="16227" width="14.875" style="1273" hidden="1" customWidth="1"/>
    <col min="16228" max="16229" width="15.875" style="1273" hidden="1" customWidth="1"/>
    <col min="16230" max="16235" width="16.125" style="1273" hidden="1" customWidth="1"/>
    <col min="16236" max="16236" width="6.125" style="1273" hidden="1" customWidth="1"/>
    <col min="16237" max="16237" width="3" style="1273" hidden="1" customWidth="1"/>
    <col min="16238" max="16384" width="8.625" style="1273" hidden="1" customWidth="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1276"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1275"/>
      <c r="DG4" s="1275"/>
      <c r="DH4" s="1275"/>
      <c r="DI4" s="1275"/>
      <c r="DJ4" s="1275"/>
      <c r="DK4" s="1275"/>
      <c r="DL4" s="1275"/>
      <c r="DM4" s="1275"/>
      <c r="DN4" s="1275"/>
      <c r="DO4" s="1275"/>
      <c r="DP4" s="1275"/>
      <c r="DQ4" s="1275"/>
      <c r="DR4" s="1275"/>
      <c r="DS4" s="1275"/>
      <c r="DT4" s="1275"/>
      <c r="DU4" s="1275"/>
      <c r="DV4" s="1275"/>
      <c r="DW4" s="1275"/>
    </row>
    <row r="5" spans="1:143" s="1276"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1275"/>
      <c r="DG5" s="1275"/>
      <c r="DH5" s="1275"/>
      <c r="DI5" s="1275"/>
      <c r="DJ5" s="1275"/>
      <c r="DK5" s="1275"/>
      <c r="DL5" s="1275"/>
      <c r="DM5" s="1275"/>
      <c r="DN5" s="1275"/>
      <c r="DO5" s="1275"/>
      <c r="DP5" s="1275"/>
      <c r="DQ5" s="1275"/>
      <c r="DR5" s="1275"/>
      <c r="DS5" s="1275"/>
      <c r="DT5" s="1275"/>
      <c r="DU5" s="1275"/>
      <c r="DV5" s="1275"/>
      <c r="DW5" s="1275"/>
    </row>
    <row r="6" spans="1:143" s="1276"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1275"/>
      <c r="DG6" s="1275"/>
      <c r="DH6" s="1275"/>
      <c r="DI6" s="1275"/>
      <c r="DJ6" s="1275"/>
      <c r="DK6" s="1275"/>
      <c r="DL6" s="1275"/>
      <c r="DM6" s="1275"/>
      <c r="DN6" s="1275"/>
      <c r="DO6" s="1275"/>
      <c r="DP6" s="1275"/>
      <c r="DQ6" s="1275"/>
      <c r="DR6" s="1275"/>
      <c r="DS6" s="1275"/>
      <c r="DT6" s="1275"/>
      <c r="DU6" s="1275"/>
      <c r="DV6" s="1275"/>
      <c r="DW6" s="1275"/>
    </row>
    <row r="7" spans="1:143" s="1276"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1275"/>
      <c r="DG7" s="1275"/>
      <c r="DH7" s="1275"/>
      <c r="DI7" s="1275"/>
      <c r="DJ7" s="1275"/>
      <c r="DK7" s="1275"/>
      <c r="DL7" s="1275"/>
      <c r="DM7" s="1275"/>
      <c r="DN7" s="1275"/>
      <c r="DO7" s="1275"/>
      <c r="DP7" s="1275"/>
      <c r="DQ7" s="1275"/>
      <c r="DR7" s="1275"/>
      <c r="DS7" s="1275"/>
      <c r="DT7" s="1275"/>
      <c r="DU7" s="1275"/>
      <c r="DV7" s="1275"/>
      <c r="DW7" s="1275"/>
    </row>
    <row r="8" spans="1:143" s="1276"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1275"/>
      <c r="DG8" s="1275"/>
      <c r="DH8" s="1275"/>
      <c r="DI8" s="1275"/>
      <c r="DJ8" s="1275"/>
      <c r="DK8" s="1275"/>
      <c r="DL8" s="1275"/>
      <c r="DM8" s="1275"/>
      <c r="DN8" s="1275"/>
      <c r="DO8" s="1275"/>
      <c r="DP8" s="1275"/>
      <c r="DQ8" s="1275"/>
      <c r="DR8" s="1275"/>
      <c r="DS8" s="1275"/>
      <c r="DT8" s="1275"/>
      <c r="DU8" s="1275"/>
      <c r="DV8" s="1275"/>
      <c r="DW8" s="1275"/>
    </row>
    <row r="9" spans="1:143" s="1276"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1275"/>
      <c r="DG9" s="1275"/>
      <c r="DH9" s="1275"/>
      <c r="DI9" s="1275"/>
      <c r="DJ9" s="1275"/>
      <c r="DK9" s="1275"/>
      <c r="DL9" s="1275"/>
      <c r="DM9" s="1275"/>
      <c r="DN9" s="1275"/>
      <c r="DO9" s="1275"/>
      <c r="DP9" s="1275"/>
      <c r="DQ9" s="1275"/>
      <c r="DR9" s="1275"/>
      <c r="DS9" s="1275"/>
      <c r="DT9" s="1275"/>
      <c r="DU9" s="1275"/>
      <c r="DV9" s="1275"/>
      <c r="DW9" s="1275"/>
    </row>
    <row r="10" spans="1:143" s="1276"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1275"/>
      <c r="DG10" s="1275"/>
      <c r="DH10" s="1275"/>
      <c r="DI10" s="1275"/>
      <c r="DJ10" s="1275"/>
      <c r="DK10" s="1275"/>
      <c r="DL10" s="1275"/>
      <c r="DM10" s="1275"/>
      <c r="DN10" s="1275"/>
      <c r="DO10" s="1275"/>
      <c r="DP10" s="1275"/>
      <c r="DQ10" s="1275"/>
      <c r="DR10" s="1275"/>
      <c r="DS10" s="1275"/>
      <c r="DT10" s="1275"/>
      <c r="DU10" s="1275"/>
      <c r="DV10" s="1275"/>
      <c r="DW10" s="1275"/>
      <c r="EM10" s="1276" t="s">
        <v>617</v>
      </c>
    </row>
    <row r="11" spans="1:143" s="1276"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1275"/>
      <c r="DG11" s="1275"/>
      <c r="DH11" s="1275"/>
      <c r="DI11" s="1275"/>
      <c r="DJ11" s="1275"/>
      <c r="DK11" s="1275"/>
      <c r="DL11" s="1275"/>
      <c r="DM11" s="1275"/>
      <c r="DN11" s="1275"/>
      <c r="DO11" s="1275"/>
      <c r="DP11" s="1275"/>
      <c r="DQ11" s="1275"/>
      <c r="DR11" s="1275"/>
      <c r="DS11" s="1275"/>
      <c r="DT11" s="1275"/>
      <c r="DU11" s="1275"/>
      <c r="DV11" s="1275"/>
      <c r="DW11" s="1275"/>
    </row>
    <row r="12" spans="1:143" s="1276"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1275"/>
      <c r="DG12" s="1275"/>
      <c r="DH12" s="1275"/>
      <c r="DI12" s="1275"/>
      <c r="DJ12" s="1275"/>
      <c r="DK12" s="1275"/>
      <c r="DL12" s="1275"/>
      <c r="DM12" s="1275"/>
      <c r="DN12" s="1275"/>
      <c r="DO12" s="1275"/>
      <c r="DP12" s="1275"/>
      <c r="DQ12" s="1275"/>
      <c r="DR12" s="1275"/>
      <c r="DS12" s="1275"/>
      <c r="DT12" s="1275"/>
      <c r="DU12" s="1275"/>
      <c r="DV12" s="1275"/>
      <c r="DW12" s="1275"/>
      <c r="EM12" s="1276" t="s">
        <v>617</v>
      </c>
    </row>
    <row r="13" spans="1:143" s="1276"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1275"/>
      <c r="DG13" s="1275"/>
      <c r="DH13" s="1275"/>
      <c r="DI13" s="1275"/>
      <c r="DJ13" s="1275"/>
      <c r="DK13" s="1275"/>
      <c r="DL13" s="1275"/>
      <c r="DM13" s="1275"/>
      <c r="DN13" s="1275"/>
      <c r="DO13" s="1275"/>
      <c r="DP13" s="1275"/>
      <c r="DQ13" s="1275"/>
      <c r="DR13" s="1275"/>
      <c r="DS13" s="1275"/>
      <c r="DT13" s="1275"/>
      <c r="DU13" s="1275"/>
      <c r="DV13" s="1275"/>
      <c r="DW13" s="1275"/>
    </row>
    <row r="14" spans="1:143" s="1276"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1275"/>
      <c r="DG14" s="1275"/>
      <c r="DH14" s="1275"/>
      <c r="DI14" s="1275"/>
      <c r="DJ14" s="1275"/>
      <c r="DK14" s="1275"/>
      <c r="DL14" s="1275"/>
      <c r="DM14" s="1275"/>
      <c r="DN14" s="1275"/>
      <c r="DO14" s="1275"/>
      <c r="DP14" s="1275"/>
      <c r="DQ14" s="1275"/>
      <c r="DR14" s="1275"/>
      <c r="DS14" s="1275"/>
      <c r="DT14" s="1275"/>
      <c r="DU14" s="1275"/>
      <c r="DV14" s="1275"/>
      <c r="DW14" s="1275"/>
    </row>
    <row r="15" spans="1:143" s="1276"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1275"/>
      <c r="DG15" s="1275"/>
      <c r="DH15" s="1275"/>
      <c r="DI15" s="1275"/>
      <c r="DJ15" s="1275"/>
      <c r="DK15" s="1275"/>
      <c r="DL15" s="1275"/>
      <c r="DM15" s="1275"/>
      <c r="DN15" s="1275"/>
      <c r="DO15" s="1275"/>
      <c r="DP15" s="1275"/>
      <c r="DQ15" s="1275"/>
      <c r="DR15" s="1275"/>
      <c r="DS15" s="1275"/>
      <c r="DT15" s="1275"/>
      <c r="DU15" s="1275"/>
      <c r="DV15" s="1275"/>
      <c r="DW15" s="1275"/>
    </row>
    <row r="16" spans="1:143" s="1276"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1275"/>
      <c r="DG16" s="1275"/>
      <c r="DH16" s="1275"/>
      <c r="DI16" s="1275"/>
      <c r="DJ16" s="1275"/>
      <c r="DK16" s="1275"/>
      <c r="DL16" s="1275"/>
      <c r="DM16" s="1275"/>
      <c r="DN16" s="1275"/>
      <c r="DO16" s="1275"/>
      <c r="DP16" s="1275"/>
      <c r="DQ16" s="1275"/>
      <c r="DR16" s="1275"/>
      <c r="DS16" s="1275"/>
      <c r="DT16" s="1275"/>
      <c r="DU16" s="1275"/>
      <c r="DV16" s="1275"/>
      <c r="DW16" s="1275"/>
    </row>
    <row r="17" spans="1:351" s="1276"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1275"/>
      <c r="DG17" s="1275"/>
      <c r="DH17" s="1275"/>
      <c r="DI17" s="1275"/>
      <c r="DJ17" s="1275"/>
      <c r="DK17" s="1275"/>
      <c r="DL17" s="1275"/>
      <c r="DM17" s="1275"/>
      <c r="DN17" s="1275"/>
      <c r="DO17" s="1275"/>
      <c r="DP17" s="1275"/>
      <c r="DQ17" s="1275"/>
      <c r="DR17" s="1275"/>
      <c r="DS17" s="1275"/>
      <c r="DT17" s="1275"/>
      <c r="DU17" s="1275"/>
      <c r="DV17" s="1275"/>
      <c r="DW17" s="1275"/>
    </row>
    <row r="18" spans="1:351" s="1276"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1275"/>
      <c r="DG18" s="1275"/>
      <c r="DH18" s="1275"/>
      <c r="DI18" s="1275"/>
      <c r="DJ18" s="1275"/>
      <c r="DK18" s="1275"/>
      <c r="DL18" s="1275"/>
      <c r="DM18" s="1275"/>
      <c r="DN18" s="1275"/>
      <c r="DO18" s="1275"/>
      <c r="DP18" s="1275"/>
      <c r="DQ18" s="1275"/>
      <c r="DR18" s="1275"/>
      <c r="DS18" s="1275"/>
      <c r="DT18" s="1275"/>
      <c r="DU18" s="1275"/>
      <c r="DV18" s="1275"/>
      <c r="DW18" s="1275"/>
    </row>
    <row r="19" spans="1:351" x14ac:dyDescent="0.15">
      <c r="DD19" s="1273"/>
      <c r="DE19" s="1273"/>
    </row>
    <row r="20" spans="1:351" x14ac:dyDescent="0.15">
      <c r="DD20" s="1273"/>
      <c r="DE20" s="1273"/>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3"/>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3"/>
    </row>
    <row r="41" spans="2:109" ht="17.25" x14ac:dyDescent="0.15">
      <c r="B41" s="1288" t="s">
        <v>618</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619</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3" t="s">
        <v>621</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568</v>
      </c>
      <c r="BQ50" s="1307"/>
      <c r="BR50" s="1307"/>
      <c r="BS50" s="1307"/>
      <c r="BT50" s="1307"/>
      <c r="BU50" s="1307"/>
      <c r="BV50" s="1307"/>
      <c r="BW50" s="1307"/>
      <c r="BX50" s="1307" t="s">
        <v>569</v>
      </c>
      <c r="BY50" s="1307"/>
      <c r="BZ50" s="1307"/>
      <c r="CA50" s="1307"/>
      <c r="CB50" s="1307"/>
      <c r="CC50" s="1307"/>
      <c r="CD50" s="1307"/>
      <c r="CE50" s="1307"/>
      <c r="CF50" s="1307" t="s">
        <v>570</v>
      </c>
      <c r="CG50" s="1307"/>
      <c r="CH50" s="1307"/>
      <c r="CI50" s="1307"/>
      <c r="CJ50" s="1307"/>
      <c r="CK50" s="1307"/>
      <c r="CL50" s="1307"/>
      <c r="CM50" s="1307"/>
      <c r="CN50" s="1307" t="s">
        <v>571</v>
      </c>
      <c r="CO50" s="1307"/>
      <c r="CP50" s="1307"/>
      <c r="CQ50" s="1307"/>
      <c r="CR50" s="1307"/>
      <c r="CS50" s="1307"/>
      <c r="CT50" s="1307"/>
      <c r="CU50" s="1307"/>
      <c r="CV50" s="1307" t="s">
        <v>572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622</v>
      </c>
      <c r="AO51" s="1311"/>
      <c r="AP51" s="1311"/>
      <c r="AQ51" s="1311"/>
      <c r="AR51" s="1311"/>
      <c r="AS51" s="1311"/>
      <c r="AT51" s="1311"/>
      <c r="AU51" s="1311"/>
      <c r="AV51" s="1311"/>
      <c r="AW51" s="1311"/>
      <c r="AX51" s="1311"/>
      <c r="AY51" s="1311"/>
      <c r="AZ51" s="1311"/>
      <c r="BA51" s="1311"/>
      <c r="BB51" s="1311" t="s">
        <v>623</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3">
        <v>61.5</v>
      </c>
      <c r="BY51" s="1313"/>
      <c r="BZ51" s="1313"/>
      <c r="CA51" s="1313"/>
      <c r="CB51" s="1313"/>
      <c r="CC51" s="1313"/>
      <c r="CD51" s="1313"/>
      <c r="CE51" s="1313"/>
      <c r="CF51" s="1313">
        <v>59.8</v>
      </c>
      <c r="CG51" s="1313"/>
      <c r="CH51" s="1313"/>
      <c r="CI51" s="1313"/>
      <c r="CJ51" s="1313"/>
      <c r="CK51" s="1313"/>
      <c r="CL51" s="1313"/>
      <c r="CM51" s="1313"/>
      <c r="CN51" s="1313">
        <v>65</v>
      </c>
      <c r="CO51" s="1313"/>
      <c r="CP51" s="1313"/>
      <c r="CQ51" s="1313"/>
      <c r="CR51" s="1313"/>
      <c r="CS51" s="1313"/>
      <c r="CT51" s="1313"/>
      <c r="CU51" s="1313"/>
      <c r="CV51" s="1313">
        <v>52.3</v>
      </c>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624</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3">
        <v>56.3</v>
      </c>
      <c r="BY53" s="1313"/>
      <c r="BZ53" s="1313"/>
      <c r="CA53" s="1313"/>
      <c r="CB53" s="1313"/>
      <c r="CC53" s="1313"/>
      <c r="CD53" s="1313"/>
      <c r="CE53" s="1313"/>
      <c r="CF53" s="1313">
        <v>57.7</v>
      </c>
      <c r="CG53" s="1313"/>
      <c r="CH53" s="1313"/>
      <c r="CI53" s="1313"/>
      <c r="CJ53" s="1313"/>
      <c r="CK53" s="1313"/>
      <c r="CL53" s="1313"/>
      <c r="CM53" s="1313"/>
      <c r="CN53" s="1313">
        <v>57.3</v>
      </c>
      <c r="CO53" s="1313"/>
      <c r="CP53" s="1313"/>
      <c r="CQ53" s="1313"/>
      <c r="CR53" s="1313"/>
      <c r="CS53" s="1313"/>
      <c r="CT53" s="1313"/>
      <c r="CU53" s="1313"/>
      <c r="CV53" s="1313">
        <v>58.9</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625</v>
      </c>
      <c r="AO55" s="1307"/>
      <c r="AP55" s="1307"/>
      <c r="AQ55" s="1307"/>
      <c r="AR55" s="1307"/>
      <c r="AS55" s="1307"/>
      <c r="AT55" s="1307"/>
      <c r="AU55" s="1307"/>
      <c r="AV55" s="1307"/>
      <c r="AW55" s="1307"/>
      <c r="AX55" s="1307"/>
      <c r="AY55" s="1307"/>
      <c r="AZ55" s="1307"/>
      <c r="BA55" s="1307"/>
      <c r="BB55" s="1311" t="s">
        <v>623</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3">
        <v>35.299999999999997</v>
      </c>
      <c r="BY55" s="1313"/>
      <c r="BZ55" s="1313"/>
      <c r="CA55" s="1313"/>
      <c r="CB55" s="1313"/>
      <c r="CC55" s="1313"/>
      <c r="CD55" s="1313"/>
      <c r="CE55" s="1313"/>
      <c r="CF55" s="1313">
        <v>31.9</v>
      </c>
      <c r="CG55" s="1313"/>
      <c r="CH55" s="1313"/>
      <c r="CI55" s="1313"/>
      <c r="CJ55" s="1313"/>
      <c r="CK55" s="1313"/>
      <c r="CL55" s="1313"/>
      <c r="CM55" s="1313"/>
      <c r="CN55" s="1313">
        <v>24.2</v>
      </c>
      <c r="CO55" s="1313"/>
      <c r="CP55" s="1313"/>
      <c r="CQ55" s="1313"/>
      <c r="CR55" s="1313"/>
      <c r="CS55" s="1313"/>
      <c r="CT55" s="1313"/>
      <c r="CU55" s="1313"/>
      <c r="CV55" s="1313">
        <v>22.1</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3"/>
      <c r="AN57" s="1307"/>
      <c r="AO57" s="1307"/>
      <c r="AP57" s="1307"/>
      <c r="AQ57" s="1307"/>
      <c r="AR57" s="1307"/>
      <c r="AS57" s="1307"/>
      <c r="AT57" s="1307"/>
      <c r="AU57" s="1307"/>
      <c r="AV57" s="1307"/>
      <c r="AW57" s="1307"/>
      <c r="AX57" s="1307"/>
      <c r="AY57" s="1307"/>
      <c r="AZ57" s="1307"/>
      <c r="BA57" s="1307"/>
      <c r="BB57" s="1311" t="s">
        <v>624</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3">
        <v>60.4</v>
      </c>
      <c r="BY57" s="1313"/>
      <c r="BZ57" s="1313"/>
      <c r="CA57" s="1313"/>
      <c r="CB57" s="1313"/>
      <c r="CC57" s="1313"/>
      <c r="CD57" s="1313"/>
      <c r="CE57" s="1313"/>
      <c r="CF57" s="1313">
        <v>59.3</v>
      </c>
      <c r="CG57" s="1313"/>
      <c r="CH57" s="1313"/>
      <c r="CI57" s="1313"/>
      <c r="CJ57" s="1313"/>
      <c r="CK57" s="1313"/>
      <c r="CL57" s="1313"/>
      <c r="CM57" s="1313"/>
      <c r="CN57" s="1313">
        <v>59.9</v>
      </c>
      <c r="CO57" s="1313"/>
      <c r="CP57" s="1313"/>
      <c r="CQ57" s="1313"/>
      <c r="CR57" s="1313"/>
      <c r="CS57" s="1313"/>
      <c r="CT57" s="1313"/>
      <c r="CU57" s="1313"/>
      <c r="CV57" s="1313">
        <v>61.5</v>
      </c>
      <c r="CW57" s="1313"/>
      <c r="CX57" s="1313"/>
      <c r="CY57" s="1313"/>
      <c r="CZ57" s="1313"/>
      <c r="DA57" s="1313"/>
      <c r="DB57" s="1313"/>
      <c r="DC57" s="1313"/>
      <c r="DD57" s="1316"/>
      <c r="DE57" s="1314"/>
    </row>
    <row r="58" spans="1:109" s="1290" customFormat="1" x14ac:dyDescent="0.15">
      <c r="A58" s="1273"/>
      <c r="B58" s="1314"/>
      <c r="G58" s="1301"/>
      <c r="H58" s="1301"/>
      <c r="I58" s="1315"/>
      <c r="J58" s="1315"/>
      <c r="K58" s="1310"/>
      <c r="L58" s="1310"/>
      <c r="M58" s="1310"/>
      <c r="N58" s="1310"/>
      <c r="AM58" s="1273"/>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3"/>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3"/>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3"/>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3"/>
    </row>
    <row r="63" spans="1:109" ht="17.25" x14ac:dyDescent="0.15">
      <c r="B63" s="1322" t="s">
        <v>626</v>
      </c>
    </row>
    <row r="64" spans="1:109" x14ac:dyDescent="0.15">
      <c r="B64" s="1282"/>
      <c r="G64" s="1289"/>
      <c r="N64" s="1323"/>
      <c r="AM64" s="1289"/>
      <c r="AN64" s="1289" t="s">
        <v>619</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324" t="s">
        <v>627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3" t="s">
        <v>621</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568</v>
      </c>
      <c r="BQ72" s="1307"/>
      <c r="BR72" s="1307"/>
      <c r="BS72" s="1307"/>
      <c r="BT72" s="1307"/>
      <c r="BU72" s="1307"/>
      <c r="BV72" s="1307"/>
      <c r="BW72" s="1307"/>
      <c r="BX72" s="1307" t="s">
        <v>569</v>
      </c>
      <c r="BY72" s="1307"/>
      <c r="BZ72" s="1307"/>
      <c r="CA72" s="1307"/>
      <c r="CB72" s="1307"/>
      <c r="CC72" s="1307"/>
      <c r="CD72" s="1307"/>
      <c r="CE72" s="1307"/>
      <c r="CF72" s="1307" t="s">
        <v>570</v>
      </c>
      <c r="CG72" s="1307"/>
      <c r="CH72" s="1307"/>
      <c r="CI72" s="1307"/>
      <c r="CJ72" s="1307"/>
      <c r="CK72" s="1307"/>
      <c r="CL72" s="1307"/>
      <c r="CM72" s="1307"/>
      <c r="CN72" s="1307" t="s">
        <v>571</v>
      </c>
      <c r="CO72" s="1307"/>
      <c r="CP72" s="1307"/>
      <c r="CQ72" s="1307"/>
      <c r="CR72" s="1307"/>
      <c r="CS72" s="1307"/>
      <c r="CT72" s="1307"/>
      <c r="CU72" s="1307"/>
      <c r="CV72" s="1307" t="s">
        <v>572</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622</v>
      </c>
      <c r="AO73" s="1311"/>
      <c r="AP73" s="1311"/>
      <c r="AQ73" s="1311"/>
      <c r="AR73" s="1311"/>
      <c r="AS73" s="1311"/>
      <c r="AT73" s="1311"/>
      <c r="AU73" s="1311"/>
      <c r="AV73" s="1311"/>
      <c r="AW73" s="1311"/>
      <c r="AX73" s="1311"/>
      <c r="AY73" s="1311"/>
      <c r="AZ73" s="1311"/>
      <c r="BA73" s="1311"/>
      <c r="BB73" s="1311" t="s">
        <v>623</v>
      </c>
      <c r="BC73" s="1311"/>
      <c r="BD73" s="1311"/>
      <c r="BE73" s="1311"/>
      <c r="BF73" s="1311"/>
      <c r="BG73" s="1311"/>
      <c r="BH73" s="1311"/>
      <c r="BI73" s="1311"/>
      <c r="BJ73" s="1311"/>
      <c r="BK73" s="1311"/>
      <c r="BL73" s="1311"/>
      <c r="BM73" s="1311"/>
      <c r="BN73" s="1311"/>
      <c r="BO73" s="1311"/>
      <c r="BP73" s="1313">
        <v>39.5</v>
      </c>
      <c r="BQ73" s="1313"/>
      <c r="BR73" s="1313"/>
      <c r="BS73" s="1313"/>
      <c r="BT73" s="1313"/>
      <c r="BU73" s="1313"/>
      <c r="BV73" s="1313"/>
      <c r="BW73" s="1313"/>
      <c r="BX73" s="1313">
        <v>61.5</v>
      </c>
      <c r="BY73" s="1313"/>
      <c r="BZ73" s="1313"/>
      <c r="CA73" s="1313"/>
      <c r="CB73" s="1313"/>
      <c r="CC73" s="1313"/>
      <c r="CD73" s="1313"/>
      <c r="CE73" s="1313"/>
      <c r="CF73" s="1313">
        <v>59.8</v>
      </c>
      <c r="CG73" s="1313"/>
      <c r="CH73" s="1313"/>
      <c r="CI73" s="1313"/>
      <c r="CJ73" s="1313"/>
      <c r="CK73" s="1313"/>
      <c r="CL73" s="1313"/>
      <c r="CM73" s="1313"/>
      <c r="CN73" s="1313">
        <v>65</v>
      </c>
      <c r="CO73" s="1313"/>
      <c r="CP73" s="1313"/>
      <c r="CQ73" s="1313"/>
      <c r="CR73" s="1313"/>
      <c r="CS73" s="1313"/>
      <c r="CT73" s="1313"/>
      <c r="CU73" s="1313"/>
      <c r="CV73" s="1313">
        <v>52.3</v>
      </c>
      <c r="CW73" s="1313"/>
      <c r="CX73" s="1313"/>
      <c r="CY73" s="1313"/>
      <c r="CZ73" s="1313"/>
      <c r="DA73" s="1313"/>
      <c r="DB73" s="1313"/>
      <c r="DC73" s="1313"/>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628</v>
      </c>
      <c r="BC75" s="1311"/>
      <c r="BD75" s="1311"/>
      <c r="BE75" s="1311"/>
      <c r="BF75" s="1311"/>
      <c r="BG75" s="1311"/>
      <c r="BH75" s="1311"/>
      <c r="BI75" s="1311"/>
      <c r="BJ75" s="1311"/>
      <c r="BK75" s="1311"/>
      <c r="BL75" s="1311"/>
      <c r="BM75" s="1311"/>
      <c r="BN75" s="1311"/>
      <c r="BO75" s="1311"/>
      <c r="BP75" s="1313">
        <v>6.9</v>
      </c>
      <c r="BQ75" s="1313"/>
      <c r="BR75" s="1313"/>
      <c r="BS75" s="1313"/>
      <c r="BT75" s="1313"/>
      <c r="BU75" s="1313"/>
      <c r="BV75" s="1313"/>
      <c r="BW75" s="1313"/>
      <c r="BX75" s="1313">
        <v>6.7</v>
      </c>
      <c r="BY75" s="1313"/>
      <c r="BZ75" s="1313"/>
      <c r="CA75" s="1313"/>
      <c r="CB75" s="1313"/>
      <c r="CC75" s="1313"/>
      <c r="CD75" s="1313"/>
      <c r="CE75" s="1313"/>
      <c r="CF75" s="1313">
        <v>6.8</v>
      </c>
      <c r="CG75" s="1313"/>
      <c r="CH75" s="1313"/>
      <c r="CI75" s="1313"/>
      <c r="CJ75" s="1313"/>
      <c r="CK75" s="1313"/>
      <c r="CL75" s="1313"/>
      <c r="CM75" s="1313"/>
      <c r="CN75" s="1313">
        <v>7.4</v>
      </c>
      <c r="CO75" s="1313"/>
      <c r="CP75" s="1313"/>
      <c r="CQ75" s="1313"/>
      <c r="CR75" s="1313"/>
      <c r="CS75" s="1313"/>
      <c r="CT75" s="1313"/>
      <c r="CU75" s="1313"/>
      <c r="CV75" s="1313">
        <v>8.8000000000000007</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0"/>
      <c r="L77" s="1330"/>
      <c r="M77" s="1330"/>
      <c r="N77" s="1330"/>
      <c r="AN77" s="1307" t="s">
        <v>625</v>
      </c>
      <c r="AO77" s="1307"/>
      <c r="AP77" s="1307"/>
      <c r="AQ77" s="1307"/>
      <c r="AR77" s="1307"/>
      <c r="AS77" s="1307"/>
      <c r="AT77" s="1307"/>
      <c r="AU77" s="1307"/>
      <c r="AV77" s="1307"/>
      <c r="AW77" s="1307"/>
      <c r="AX77" s="1307"/>
      <c r="AY77" s="1307"/>
      <c r="AZ77" s="1307"/>
      <c r="BA77" s="1307"/>
      <c r="BB77" s="1311" t="s">
        <v>623</v>
      </c>
      <c r="BC77" s="1311"/>
      <c r="BD77" s="1311"/>
      <c r="BE77" s="1311"/>
      <c r="BF77" s="1311"/>
      <c r="BG77" s="1311"/>
      <c r="BH77" s="1311"/>
      <c r="BI77" s="1311"/>
      <c r="BJ77" s="1311"/>
      <c r="BK77" s="1311"/>
      <c r="BL77" s="1311"/>
      <c r="BM77" s="1311"/>
      <c r="BN77" s="1311"/>
      <c r="BO77" s="1311"/>
      <c r="BP77" s="1313">
        <v>39</v>
      </c>
      <c r="BQ77" s="1313"/>
      <c r="BR77" s="1313"/>
      <c r="BS77" s="1313"/>
      <c r="BT77" s="1313"/>
      <c r="BU77" s="1313"/>
      <c r="BV77" s="1313"/>
      <c r="BW77" s="1313"/>
      <c r="BX77" s="1313">
        <v>35.299999999999997</v>
      </c>
      <c r="BY77" s="1313"/>
      <c r="BZ77" s="1313"/>
      <c r="CA77" s="1313"/>
      <c r="CB77" s="1313"/>
      <c r="CC77" s="1313"/>
      <c r="CD77" s="1313"/>
      <c r="CE77" s="1313"/>
      <c r="CF77" s="1313">
        <v>31.9</v>
      </c>
      <c r="CG77" s="1313"/>
      <c r="CH77" s="1313"/>
      <c r="CI77" s="1313"/>
      <c r="CJ77" s="1313"/>
      <c r="CK77" s="1313"/>
      <c r="CL77" s="1313"/>
      <c r="CM77" s="1313"/>
      <c r="CN77" s="1313">
        <v>24.2</v>
      </c>
      <c r="CO77" s="1313"/>
      <c r="CP77" s="1313"/>
      <c r="CQ77" s="1313"/>
      <c r="CR77" s="1313"/>
      <c r="CS77" s="1313"/>
      <c r="CT77" s="1313"/>
      <c r="CU77" s="1313"/>
      <c r="CV77" s="1313">
        <v>22.1</v>
      </c>
      <c r="CW77" s="1313"/>
      <c r="CX77" s="1313"/>
      <c r="CY77" s="1313"/>
      <c r="CZ77" s="1313"/>
      <c r="DA77" s="1313"/>
      <c r="DB77" s="1313"/>
      <c r="DC77" s="1313"/>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628</v>
      </c>
      <c r="BC79" s="1311"/>
      <c r="BD79" s="1311"/>
      <c r="BE79" s="1311"/>
      <c r="BF79" s="1311"/>
      <c r="BG79" s="1311"/>
      <c r="BH79" s="1311"/>
      <c r="BI79" s="1311"/>
      <c r="BJ79" s="1311"/>
      <c r="BK79" s="1311"/>
      <c r="BL79" s="1311"/>
      <c r="BM79" s="1311"/>
      <c r="BN79" s="1311"/>
      <c r="BO79" s="1311"/>
      <c r="BP79" s="1313">
        <v>9</v>
      </c>
      <c r="BQ79" s="1313"/>
      <c r="BR79" s="1313"/>
      <c r="BS79" s="1313"/>
      <c r="BT79" s="1313"/>
      <c r="BU79" s="1313"/>
      <c r="BV79" s="1313"/>
      <c r="BW79" s="1313"/>
      <c r="BX79" s="1313">
        <v>6.9</v>
      </c>
      <c r="BY79" s="1313"/>
      <c r="BZ79" s="1313"/>
      <c r="CA79" s="1313"/>
      <c r="CB79" s="1313"/>
      <c r="CC79" s="1313"/>
      <c r="CD79" s="1313"/>
      <c r="CE79" s="1313"/>
      <c r="CF79" s="1313">
        <v>6.6</v>
      </c>
      <c r="CG79" s="1313"/>
      <c r="CH79" s="1313"/>
      <c r="CI79" s="1313"/>
      <c r="CJ79" s="1313"/>
      <c r="CK79" s="1313"/>
      <c r="CL79" s="1313"/>
      <c r="CM79" s="1313"/>
      <c r="CN79" s="1313">
        <v>6.4</v>
      </c>
      <c r="CO79" s="1313"/>
      <c r="CP79" s="1313"/>
      <c r="CQ79" s="1313"/>
      <c r="CR79" s="1313"/>
      <c r="CS79" s="1313"/>
      <c r="CT79" s="1313"/>
      <c r="CU79" s="1313"/>
      <c r="CV79" s="1313">
        <v>6.3</v>
      </c>
      <c r="CW79" s="1313"/>
      <c r="CX79" s="1313"/>
      <c r="CY79" s="1313"/>
      <c r="CZ79" s="1313"/>
      <c r="DA79" s="1313"/>
      <c r="DB79" s="1313"/>
      <c r="DC79" s="1313"/>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3"/>
      <c r="DE84" s="1273"/>
    </row>
    <row r="85" spans="2:109" x14ac:dyDescent="0.15">
      <c r="DD85" s="1273"/>
      <c r="DE85" s="1273"/>
    </row>
    <row r="86" spans="2:109" hidden="1" x14ac:dyDescent="0.15">
      <c r="DD86" s="1273"/>
      <c r="DE86" s="1273"/>
    </row>
    <row r="87" spans="2:109" hidden="1" x14ac:dyDescent="0.15">
      <c r="K87" s="1333"/>
      <c r="AQ87" s="1333"/>
      <c r="BC87" s="1333"/>
      <c r="BO87" s="1333"/>
      <c r="CA87" s="1333"/>
      <c r="CM87" s="1333"/>
      <c r="CY87" s="1333"/>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IuuwNNcOc8HBZNMn+E0eUBgsLNWsNmiOgwZRnd6+JoKAOSPWTmuMxeEi6F79+FbcFeLVhbJtFxxS72hCNzZ9w==" saltValue="vOqn6xRhigctlAyi+BzaAQ=="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C98C8-244A-4DD8-B3D0-736CDFD2960D}">
  <sheetPr>
    <pageSetUpPr fitToPage="1"/>
  </sheetPr>
  <dimension ref="A1:DR125"/>
  <sheetViews>
    <sheetView showGridLines="0" zoomScaleSheetLayoutView="70" workbookViewId="0"/>
  </sheetViews>
  <sheetFormatPr defaultColWidth="0" defaultRowHeight="13.5" customHeight="1" zeroHeight="1" x14ac:dyDescent="0.15"/>
  <cols>
    <col min="1" max="34" width="2.5" style="1275" customWidth="1"/>
    <col min="35" max="122" width="2.5" style="1276" customWidth="1"/>
    <col min="123" max="123" width="2.5" style="1276" hidden="1" customWidth="1"/>
    <col min="124" max="16384" width="2.5" style="1276" hidden="1"/>
  </cols>
  <sheetData>
    <row r="1" spans="1:34" ht="13.5" customHeight="1" x14ac:dyDescent="0.15">
      <c r="A1" s="1276"/>
      <c r="B1" s="1276"/>
      <c r="C1" s="1276"/>
      <c r="D1" s="1276"/>
      <c r="E1" s="1276"/>
      <c r="F1" s="1276"/>
      <c r="G1" s="1276"/>
      <c r="H1" s="1276"/>
      <c r="I1" s="1276"/>
      <c r="J1" s="1276"/>
      <c r="K1" s="1276"/>
      <c r="L1" s="1276"/>
      <c r="M1" s="1276"/>
      <c r="N1" s="1276"/>
      <c r="O1" s="1276"/>
      <c r="P1" s="1276"/>
      <c r="Q1" s="1276"/>
      <c r="R1" s="1276"/>
      <c r="S1" s="1276"/>
      <c r="T1" s="1276"/>
      <c r="U1" s="1276"/>
      <c r="V1" s="1276"/>
      <c r="W1" s="1276"/>
      <c r="X1" s="1276"/>
      <c r="Y1" s="1276"/>
      <c r="Z1" s="1276"/>
      <c r="AA1" s="1276"/>
      <c r="AB1" s="1276"/>
      <c r="AC1" s="1276"/>
      <c r="AD1" s="1276"/>
      <c r="AE1" s="1276"/>
      <c r="AF1" s="1276"/>
      <c r="AG1" s="1276"/>
      <c r="AH1" s="1276"/>
    </row>
    <row r="2" spans="1:34" x14ac:dyDescent="0.15">
      <c r="S2" s="1276"/>
      <c r="AH2" s="1276"/>
    </row>
    <row r="3" spans="1:34" x14ac:dyDescent="0.15">
      <c r="C3" s="1276"/>
      <c r="D3" s="1276"/>
      <c r="E3" s="1276"/>
      <c r="F3" s="1276"/>
      <c r="G3" s="1276"/>
      <c r="H3" s="1276"/>
      <c r="I3" s="1276"/>
      <c r="J3" s="1276"/>
      <c r="K3" s="1276"/>
      <c r="L3" s="1276"/>
      <c r="M3" s="1276"/>
      <c r="N3" s="1276"/>
      <c r="O3" s="1276"/>
      <c r="P3" s="1276"/>
      <c r="Q3" s="1276"/>
      <c r="R3" s="1276"/>
      <c r="S3" s="1276"/>
      <c r="U3" s="1276"/>
      <c r="V3" s="1276"/>
      <c r="W3" s="1276"/>
      <c r="X3" s="1276"/>
      <c r="Y3" s="1276"/>
      <c r="Z3" s="1276"/>
      <c r="AA3" s="1276"/>
      <c r="AB3" s="1276"/>
      <c r="AC3" s="1276"/>
      <c r="AD3" s="1276"/>
      <c r="AE3" s="1276"/>
      <c r="AF3" s="1276"/>
      <c r="AG3" s="1276"/>
      <c r="AH3" s="1276"/>
    </row>
    <row r="4" spans="1:34" x14ac:dyDescent="0.15"/>
    <row r="5" spans="1:34" x14ac:dyDescent="0.15"/>
    <row r="6" spans="1:34" x14ac:dyDescent="0.15"/>
    <row r="7" spans="1:34" x14ac:dyDescent="0.15"/>
    <row r="8" spans="1:34" x14ac:dyDescent="0.15"/>
    <row r="9" spans="1:34" x14ac:dyDescent="0.15">
      <c r="AH9" s="127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276"/>
    </row>
    <row r="18" spans="12:34" x14ac:dyDescent="0.15"/>
    <row r="19" spans="12:34" x14ac:dyDescent="0.15"/>
    <row r="20" spans="12:34" x14ac:dyDescent="0.15">
      <c r="AH20" s="1276"/>
    </row>
    <row r="21" spans="12:34" x14ac:dyDescent="0.15">
      <c r="AH21" s="1276"/>
    </row>
    <row r="22" spans="12:34" x14ac:dyDescent="0.15"/>
    <row r="23" spans="12:34" x14ac:dyDescent="0.15"/>
    <row r="24" spans="12:34" x14ac:dyDescent="0.15">
      <c r="Q24" s="1276"/>
    </row>
    <row r="25" spans="12:34" x14ac:dyDescent="0.15"/>
    <row r="26" spans="12:34" x14ac:dyDescent="0.15"/>
    <row r="27" spans="12:34" x14ac:dyDescent="0.15"/>
    <row r="28" spans="12:34" x14ac:dyDescent="0.15">
      <c r="O28" s="1276"/>
      <c r="T28" s="1276"/>
      <c r="AH28" s="1276"/>
    </row>
    <row r="29" spans="12:34" x14ac:dyDescent="0.15"/>
    <row r="30" spans="12:34" x14ac:dyDescent="0.15"/>
    <row r="31" spans="12:34" x14ac:dyDescent="0.15">
      <c r="Q31" s="1276"/>
    </row>
    <row r="32" spans="12:34" x14ac:dyDescent="0.15">
      <c r="L32" s="1276"/>
    </row>
    <row r="33" spans="2:34" x14ac:dyDescent="0.15">
      <c r="C33" s="1276"/>
      <c r="E33" s="1276"/>
      <c r="G33" s="1276"/>
      <c r="I33" s="1276"/>
      <c r="X33" s="1276"/>
    </row>
    <row r="34" spans="2:34" x14ac:dyDescent="0.15">
      <c r="B34" s="1276"/>
      <c r="P34" s="1276"/>
      <c r="R34" s="1276"/>
      <c r="T34" s="1276"/>
    </row>
    <row r="35" spans="2:34" x14ac:dyDescent="0.15">
      <c r="D35" s="1276"/>
      <c r="W35" s="1276"/>
      <c r="AC35" s="1276"/>
      <c r="AD35" s="1276"/>
      <c r="AE35" s="1276"/>
      <c r="AF35" s="1276"/>
      <c r="AG35" s="1276"/>
      <c r="AH35" s="1276"/>
    </row>
    <row r="36" spans="2:34" x14ac:dyDescent="0.15">
      <c r="H36" s="1276"/>
      <c r="J36" s="1276"/>
      <c r="K36" s="1276"/>
      <c r="M36" s="1276"/>
      <c r="Y36" s="1276"/>
      <c r="Z36" s="1276"/>
      <c r="AA36" s="1276"/>
      <c r="AB36" s="1276"/>
      <c r="AC36" s="1276"/>
      <c r="AD36" s="1276"/>
      <c r="AE36" s="1276"/>
      <c r="AF36" s="1276"/>
      <c r="AG36" s="1276"/>
      <c r="AH36" s="1276"/>
    </row>
    <row r="37" spans="2:34" x14ac:dyDescent="0.15">
      <c r="AH37" s="1276"/>
    </row>
    <row r="38" spans="2:34" x14ac:dyDescent="0.15">
      <c r="AG38" s="1276"/>
      <c r="AH38" s="1276"/>
    </row>
    <row r="39" spans="2:34" x14ac:dyDescent="0.15"/>
    <row r="40" spans="2:34" x14ac:dyDescent="0.15">
      <c r="X40" s="1276"/>
    </row>
    <row r="41" spans="2:34" x14ac:dyDescent="0.15">
      <c r="R41" s="1276"/>
    </row>
    <row r="42" spans="2:34" x14ac:dyDescent="0.15">
      <c r="W42" s="1276"/>
    </row>
    <row r="43" spans="2:34" x14ac:dyDescent="0.15">
      <c r="Y43" s="1276"/>
      <c r="Z43" s="1276"/>
      <c r="AA43" s="1276"/>
      <c r="AB43" s="1276"/>
      <c r="AC43" s="1276"/>
      <c r="AD43" s="1276"/>
      <c r="AE43" s="1276"/>
      <c r="AF43" s="1276"/>
      <c r="AG43" s="1276"/>
      <c r="AH43" s="1276"/>
    </row>
    <row r="44" spans="2:34" x14ac:dyDescent="0.15">
      <c r="AH44" s="1276"/>
    </row>
    <row r="45" spans="2:34" x14ac:dyDescent="0.15">
      <c r="X45" s="1276"/>
    </row>
    <row r="46" spans="2:34" x14ac:dyDescent="0.15"/>
    <row r="47" spans="2:34" x14ac:dyDescent="0.15"/>
    <row r="48" spans="2:34" x14ac:dyDescent="0.15">
      <c r="W48" s="1276"/>
      <c r="Y48" s="1276"/>
      <c r="Z48" s="1276"/>
      <c r="AA48" s="1276"/>
      <c r="AB48" s="1276"/>
      <c r="AC48" s="1276"/>
      <c r="AD48" s="1276"/>
      <c r="AE48" s="1276"/>
      <c r="AF48" s="1276"/>
      <c r="AG48" s="1276"/>
      <c r="AH48" s="1276"/>
    </row>
    <row r="49" spans="28:34" x14ac:dyDescent="0.15"/>
    <row r="50" spans="28:34" x14ac:dyDescent="0.15">
      <c r="AE50" s="1276"/>
      <c r="AF50" s="1276"/>
      <c r="AG50" s="1276"/>
      <c r="AH50" s="1276"/>
    </row>
    <row r="51" spans="28:34" x14ac:dyDescent="0.15">
      <c r="AC51" s="1276"/>
      <c r="AD51" s="1276"/>
      <c r="AE51" s="1276"/>
      <c r="AF51" s="1276"/>
      <c r="AG51" s="1276"/>
      <c r="AH51" s="1276"/>
    </row>
    <row r="52" spans="28:34" x14ac:dyDescent="0.15"/>
    <row r="53" spans="28:34" x14ac:dyDescent="0.15">
      <c r="AF53" s="1276"/>
      <c r="AG53" s="1276"/>
      <c r="AH53" s="1276"/>
    </row>
    <row r="54" spans="28:34" x14ac:dyDescent="0.15">
      <c r="AH54" s="1276"/>
    </row>
    <row r="55" spans="28:34" x14ac:dyDescent="0.15"/>
    <row r="56" spans="28:34" x14ac:dyDescent="0.15">
      <c r="AB56" s="1276"/>
      <c r="AC56" s="1276"/>
      <c r="AD56" s="1276"/>
      <c r="AE56" s="1276"/>
      <c r="AF56" s="1276"/>
      <c r="AG56" s="1276"/>
      <c r="AH56" s="1276"/>
    </row>
    <row r="57" spans="28:34" x14ac:dyDescent="0.15">
      <c r="AH57" s="1276"/>
    </row>
    <row r="58" spans="28:34" x14ac:dyDescent="0.15">
      <c r="AH58" s="1276"/>
    </row>
    <row r="59" spans="28:34" x14ac:dyDescent="0.15"/>
    <row r="60" spans="28:34" x14ac:dyDescent="0.15"/>
    <row r="61" spans="28:34" x14ac:dyDescent="0.15"/>
    <row r="62" spans="28:34" x14ac:dyDescent="0.15"/>
    <row r="63" spans="28:34" x14ac:dyDescent="0.15">
      <c r="AH63" s="1276"/>
    </row>
    <row r="64" spans="28:34" x14ac:dyDescent="0.15">
      <c r="AG64" s="1276"/>
      <c r="AH64" s="1276"/>
    </row>
    <row r="65" spans="28:34" x14ac:dyDescent="0.15"/>
    <row r="66" spans="28:34" x14ac:dyDescent="0.15"/>
    <row r="67" spans="28:34" x14ac:dyDescent="0.15"/>
    <row r="68" spans="28:34" x14ac:dyDescent="0.15">
      <c r="AB68" s="1276"/>
      <c r="AC68" s="1276"/>
      <c r="AD68" s="1276"/>
      <c r="AE68" s="1276"/>
      <c r="AF68" s="1276"/>
      <c r="AG68" s="1276"/>
      <c r="AH68" s="1276"/>
    </row>
    <row r="69" spans="28:34" x14ac:dyDescent="0.15">
      <c r="AF69" s="1276"/>
      <c r="AG69" s="1276"/>
      <c r="AH69" s="1276"/>
    </row>
    <row r="70" spans="28:34" x14ac:dyDescent="0.15"/>
    <row r="71" spans="28:34" x14ac:dyDescent="0.15"/>
    <row r="72" spans="28:34" x14ac:dyDescent="0.15"/>
    <row r="73" spans="28:34" x14ac:dyDescent="0.15"/>
    <row r="74" spans="28:34" x14ac:dyDescent="0.15"/>
    <row r="75" spans="28:34" x14ac:dyDescent="0.15">
      <c r="AH75" s="1276"/>
    </row>
    <row r="76" spans="28:34" x14ac:dyDescent="0.15">
      <c r="AF76" s="1276"/>
      <c r="AG76" s="1276"/>
      <c r="AH76" s="1276"/>
    </row>
    <row r="77" spans="28:34" x14ac:dyDescent="0.15">
      <c r="AG77" s="1276"/>
      <c r="AH77" s="1276"/>
    </row>
    <row r="78" spans="28:34" x14ac:dyDescent="0.15"/>
    <row r="79" spans="28:34" x14ac:dyDescent="0.15"/>
    <row r="80" spans="28:34" x14ac:dyDescent="0.15"/>
    <row r="81" spans="25:34" x14ac:dyDescent="0.15"/>
    <row r="82" spans="25:34" x14ac:dyDescent="0.15">
      <c r="Y82" s="1276"/>
    </row>
    <row r="83" spans="25:34" x14ac:dyDescent="0.15">
      <c r="Y83" s="1276"/>
      <c r="Z83" s="1276"/>
      <c r="AA83" s="1276"/>
      <c r="AB83" s="1276"/>
      <c r="AC83" s="1276"/>
      <c r="AD83" s="1276"/>
      <c r="AE83" s="1276"/>
      <c r="AF83" s="1276"/>
      <c r="AG83" s="1276"/>
      <c r="AH83" s="1276"/>
    </row>
    <row r="84" spans="25:34" x14ac:dyDescent="0.15"/>
    <row r="85" spans="25:34" x14ac:dyDescent="0.15"/>
    <row r="86" spans="25:34" x14ac:dyDescent="0.15"/>
    <row r="87" spans="25:34" x14ac:dyDescent="0.15"/>
    <row r="88" spans="25:34" x14ac:dyDescent="0.15">
      <c r="AH88" s="127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276"/>
      <c r="AG94" s="1276"/>
      <c r="AH94" s="1276"/>
    </row>
    <row r="95" spans="25:34" ht="13.5" customHeight="1" x14ac:dyDescent="0.15">
      <c r="AH95" s="127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276"/>
    </row>
    <row r="102" spans="33:34" ht="13.5" customHeight="1" x14ac:dyDescent="0.15"/>
    <row r="103" spans="33:34" ht="13.5" customHeight="1" x14ac:dyDescent="0.15"/>
    <row r="104" spans="33:34" ht="13.5" customHeight="1" x14ac:dyDescent="0.15">
      <c r="AG104" s="1276"/>
      <c r="AH104" s="127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276"/>
    </row>
    <row r="117" spans="34:122" ht="13.5" customHeight="1" x14ac:dyDescent="0.15"/>
    <row r="118" spans="34:122" ht="13.5" customHeight="1" x14ac:dyDescent="0.15"/>
    <row r="119" spans="34:122" ht="13.5" customHeight="1" x14ac:dyDescent="0.15"/>
    <row r="120" spans="34:122" ht="13.5" customHeight="1" x14ac:dyDescent="0.15">
      <c r="AH120" s="1276"/>
    </row>
    <row r="121" spans="34:122" ht="13.5" customHeight="1" x14ac:dyDescent="0.15">
      <c r="AH121" s="1276"/>
    </row>
    <row r="122" spans="34:122" ht="13.5" customHeight="1" x14ac:dyDescent="0.15"/>
    <row r="123" spans="34:122" ht="13.5" customHeight="1" x14ac:dyDescent="0.15"/>
    <row r="124" spans="34:122" ht="13.5" customHeight="1" x14ac:dyDescent="0.15"/>
    <row r="125" spans="34:122" ht="13.5" customHeight="1" x14ac:dyDescent="0.15">
      <c r="DR125" s="1276" t="s">
        <v>629</v>
      </c>
    </row>
  </sheetData>
  <sheetProtection algorithmName="SHA-512" hashValue="iytcpIUQxyFvp55RbY/rPwhUhtDo8BZEsLFmZ+kPEfbjMCU91FWbQV5ETPEORVbJKnkH/InKxkhy7bvJeEfbzA==" saltValue="Jn+dNXy0xIQyXvFD0Y+VGQ==" spinCount="100000" sheet="1" objects="1" scenarios="1"/>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DB370-6C37-4143-9E18-40A2B7678384}">
  <sheetPr>
    <pageSetUpPr fitToPage="1"/>
  </sheetPr>
  <dimension ref="A1:DR125"/>
  <sheetViews>
    <sheetView showGridLines="0" topLeftCell="BF19" zoomScaleSheetLayoutView="55" workbookViewId="0"/>
  </sheetViews>
  <sheetFormatPr defaultColWidth="0" defaultRowHeight="13.5" customHeight="1" zeroHeight="1" x14ac:dyDescent="0.15"/>
  <cols>
    <col min="1" max="34" width="2.5" style="1275" customWidth="1"/>
    <col min="35" max="122" width="2.5" style="1276" customWidth="1"/>
    <col min="123" max="123" width="2.5" style="1276" hidden="1" customWidth="1"/>
    <col min="124" max="16384" width="2.5" style="1276" hidden="1"/>
  </cols>
  <sheetData>
    <row r="1" spans="2:34" ht="13.5" customHeight="1" x14ac:dyDescent="0.15">
      <c r="B1" s="1276"/>
      <c r="C1" s="1276"/>
      <c r="D1" s="1276"/>
      <c r="E1" s="1276"/>
      <c r="F1" s="1276"/>
      <c r="G1" s="1276"/>
      <c r="H1" s="1276"/>
      <c r="I1" s="1276"/>
      <c r="J1" s="1276"/>
      <c r="K1" s="1276"/>
      <c r="L1" s="1276"/>
      <c r="M1" s="1276"/>
      <c r="N1" s="1276"/>
      <c r="O1" s="1276"/>
      <c r="P1" s="1276"/>
      <c r="Q1" s="1276"/>
      <c r="R1" s="1276"/>
      <c r="S1" s="1276"/>
      <c r="T1" s="1276"/>
      <c r="U1" s="1276"/>
      <c r="V1" s="1276"/>
      <c r="W1" s="1276"/>
      <c r="X1" s="1276"/>
      <c r="Y1" s="1276"/>
      <c r="Z1" s="1276"/>
      <c r="AA1" s="1276"/>
      <c r="AB1" s="1276"/>
      <c r="AC1" s="1276"/>
      <c r="AD1" s="1276"/>
      <c r="AE1" s="1276"/>
      <c r="AF1" s="1276"/>
      <c r="AG1" s="1276"/>
      <c r="AH1" s="1276"/>
    </row>
    <row r="2" spans="2:34" x14ac:dyDescent="0.15">
      <c r="S2" s="1276"/>
      <c r="AH2" s="1276"/>
    </row>
    <row r="3" spans="2:34" x14ac:dyDescent="0.15">
      <c r="C3" s="1276"/>
      <c r="D3" s="1276"/>
      <c r="E3" s="1276"/>
      <c r="F3" s="1276"/>
      <c r="G3" s="1276"/>
      <c r="H3" s="1276"/>
      <c r="I3" s="1276"/>
      <c r="J3" s="1276"/>
      <c r="K3" s="1276"/>
      <c r="L3" s="1276"/>
      <c r="M3" s="1276"/>
      <c r="N3" s="1276"/>
      <c r="O3" s="1276"/>
      <c r="P3" s="1276"/>
      <c r="Q3" s="1276"/>
      <c r="R3" s="1276"/>
      <c r="S3" s="1276"/>
      <c r="U3" s="1276"/>
      <c r="V3" s="1276"/>
      <c r="W3" s="1276"/>
      <c r="X3" s="1276"/>
      <c r="Y3" s="1276"/>
      <c r="Z3" s="1276"/>
      <c r="AA3" s="1276"/>
      <c r="AB3" s="1276"/>
      <c r="AC3" s="1276"/>
      <c r="AD3" s="1276"/>
      <c r="AE3" s="1276"/>
      <c r="AF3" s="1276"/>
      <c r="AG3" s="1276"/>
      <c r="AH3" s="1276"/>
    </row>
    <row r="4" spans="2:34" x14ac:dyDescent="0.15"/>
    <row r="5" spans="2:34" x14ac:dyDescent="0.15"/>
    <row r="6" spans="2:34" x14ac:dyDescent="0.15"/>
    <row r="7" spans="2:34" x14ac:dyDescent="0.15"/>
    <row r="8" spans="2:34" x14ac:dyDescent="0.15"/>
    <row r="9" spans="2:34" x14ac:dyDescent="0.15">
      <c r="AH9" s="127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276"/>
    </row>
    <row r="18" spans="12:34" x14ac:dyDescent="0.15"/>
    <row r="19" spans="12:34" x14ac:dyDescent="0.15"/>
    <row r="20" spans="12:34" x14ac:dyDescent="0.15">
      <c r="AH20" s="1276"/>
    </row>
    <row r="21" spans="12:34" x14ac:dyDescent="0.15">
      <c r="AH21" s="1276"/>
    </row>
    <row r="22" spans="12:34" x14ac:dyDescent="0.15"/>
    <row r="23" spans="12:34" x14ac:dyDescent="0.15"/>
    <row r="24" spans="12:34" x14ac:dyDescent="0.15">
      <c r="Q24" s="1276"/>
    </row>
    <row r="25" spans="12:34" x14ac:dyDescent="0.15"/>
    <row r="26" spans="12:34" x14ac:dyDescent="0.15"/>
    <row r="27" spans="12:34" x14ac:dyDescent="0.15"/>
    <row r="28" spans="12:34" x14ac:dyDescent="0.15">
      <c r="O28" s="1276"/>
      <c r="T28" s="1276"/>
      <c r="AH28" s="1276"/>
    </row>
    <row r="29" spans="12:34" x14ac:dyDescent="0.15"/>
    <row r="30" spans="12:34" x14ac:dyDescent="0.15"/>
    <row r="31" spans="12:34" x14ac:dyDescent="0.15">
      <c r="Q31" s="1276"/>
    </row>
    <row r="32" spans="12:34" x14ac:dyDescent="0.15">
      <c r="L32" s="1276"/>
    </row>
    <row r="33" spans="2:34" x14ac:dyDescent="0.15">
      <c r="C33" s="1276"/>
      <c r="E33" s="1276"/>
      <c r="G33" s="1276"/>
      <c r="I33" s="1276"/>
      <c r="X33" s="1276"/>
    </row>
    <row r="34" spans="2:34" x14ac:dyDescent="0.15">
      <c r="B34" s="1276"/>
      <c r="P34" s="1276"/>
      <c r="R34" s="1276"/>
      <c r="T34" s="1276"/>
    </row>
    <row r="35" spans="2:34" x14ac:dyDescent="0.15">
      <c r="D35" s="1276"/>
      <c r="W35" s="1276"/>
      <c r="AC35" s="1276"/>
      <c r="AD35" s="1276"/>
      <c r="AE35" s="1276"/>
      <c r="AF35" s="1276"/>
      <c r="AG35" s="1276"/>
      <c r="AH35" s="1276"/>
    </row>
    <row r="36" spans="2:34" x14ac:dyDescent="0.15">
      <c r="H36" s="1276"/>
      <c r="J36" s="1276"/>
      <c r="K36" s="1276"/>
      <c r="M36" s="1276"/>
      <c r="Y36" s="1276"/>
      <c r="Z36" s="1276"/>
      <c r="AA36" s="1276"/>
      <c r="AB36" s="1276"/>
      <c r="AC36" s="1276"/>
      <c r="AD36" s="1276"/>
      <c r="AE36" s="1276"/>
      <c r="AF36" s="1276"/>
      <c r="AG36" s="1276"/>
      <c r="AH36" s="1276"/>
    </row>
    <row r="37" spans="2:34" x14ac:dyDescent="0.15">
      <c r="AH37" s="1276"/>
    </row>
    <row r="38" spans="2:34" x14ac:dyDescent="0.15">
      <c r="AG38" s="1276"/>
      <c r="AH38" s="1276"/>
    </row>
    <row r="39" spans="2:34" x14ac:dyDescent="0.15"/>
    <row r="40" spans="2:34" x14ac:dyDescent="0.15">
      <c r="X40" s="1276"/>
    </row>
    <row r="41" spans="2:34" x14ac:dyDescent="0.15">
      <c r="R41" s="1276"/>
    </row>
    <row r="42" spans="2:34" x14ac:dyDescent="0.15">
      <c r="W42" s="1276"/>
    </row>
    <row r="43" spans="2:34" x14ac:dyDescent="0.15">
      <c r="Y43" s="1276"/>
      <c r="Z43" s="1276"/>
      <c r="AA43" s="1276"/>
      <c r="AB43" s="1276"/>
      <c r="AC43" s="1276"/>
      <c r="AD43" s="1276"/>
      <c r="AE43" s="1276"/>
      <c r="AF43" s="1276"/>
      <c r="AG43" s="1276"/>
      <c r="AH43" s="1276"/>
    </row>
    <row r="44" spans="2:34" x14ac:dyDescent="0.15">
      <c r="AH44" s="1276"/>
    </row>
    <row r="45" spans="2:34" x14ac:dyDescent="0.15">
      <c r="X45" s="1276"/>
    </row>
    <row r="46" spans="2:34" x14ac:dyDescent="0.15"/>
    <row r="47" spans="2:34" x14ac:dyDescent="0.15"/>
    <row r="48" spans="2:34" x14ac:dyDescent="0.15">
      <c r="W48" s="1276"/>
      <c r="Y48" s="1276"/>
      <c r="Z48" s="1276"/>
      <c r="AA48" s="1276"/>
      <c r="AB48" s="1276"/>
      <c r="AC48" s="1276"/>
      <c r="AD48" s="1276"/>
      <c r="AE48" s="1276"/>
      <c r="AF48" s="1276"/>
      <c r="AG48" s="1276"/>
      <c r="AH48" s="1276"/>
    </row>
    <row r="49" spans="28:34" x14ac:dyDescent="0.15"/>
    <row r="50" spans="28:34" x14ac:dyDescent="0.15">
      <c r="AE50" s="1276"/>
      <c r="AF50" s="1276"/>
      <c r="AG50" s="1276"/>
      <c r="AH50" s="1276"/>
    </row>
    <row r="51" spans="28:34" x14ac:dyDescent="0.15">
      <c r="AC51" s="1276"/>
      <c r="AD51" s="1276"/>
      <c r="AE51" s="1276"/>
      <c r="AF51" s="1276"/>
      <c r="AG51" s="1276"/>
      <c r="AH51" s="1276"/>
    </row>
    <row r="52" spans="28:34" x14ac:dyDescent="0.15"/>
    <row r="53" spans="28:34" x14ac:dyDescent="0.15">
      <c r="AF53" s="1276"/>
      <c r="AG53" s="1276"/>
      <c r="AH53" s="1276"/>
    </row>
    <row r="54" spans="28:34" x14ac:dyDescent="0.15">
      <c r="AH54" s="1276"/>
    </row>
    <row r="55" spans="28:34" x14ac:dyDescent="0.15"/>
    <row r="56" spans="28:34" x14ac:dyDescent="0.15">
      <c r="AB56" s="1276"/>
      <c r="AC56" s="1276"/>
      <c r="AD56" s="1276"/>
      <c r="AE56" s="1276"/>
      <c r="AF56" s="1276"/>
      <c r="AG56" s="1276"/>
      <c r="AH56" s="1276"/>
    </row>
    <row r="57" spans="28:34" x14ac:dyDescent="0.15">
      <c r="AH57" s="1276"/>
    </row>
    <row r="58" spans="28:34" x14ac:dyDescent="0.15">
      <c r="AH58" s="1276"/>
    </row>
    <row r="59" spans="28:34" x14ac:dyDescent="0.15">
      <c r="AG59" s="1276"/>
      <c r="AH59" s="1276"/>
    </row>
    <row r="60" spans="28:34" x14ac:dyDescent="0.15"/>
    <row r="61" spans="28:34" x14ac:dyDescent="0.15"/>
    <row r="62" spans="28:34" x14ac:dyDescent="0.15"/>
    <row r="63" spans="28:34" x14ac:dyDescent="0.15">
      <c r="AH63" s="1276"/>
    </row>
    <row r="64" spans="28:34" x14ac:dyDescent="0.15">
      <c r="AG64" s="1276"/>
      <c r="AH64" s="1276"/>
    </row>
    <row r="65" spans="28:34" x14ac:dyDescent="0.15"/>
    <row r="66" spans="28:34" x14ac:dyDescent="0.15"/>
    <row r="67" spans="28:34" x14ac:dyDescent="0.15"/>
    <row r="68" spans="28:34" x14ac:dyDescent="0.15">
      <c r="AB68" s="1276"/>
      <c r="AC68" s="1276"/>
      <c r="AD68" s="1276"/>
      <c r="AE68" s="1276"/>
      <c r="AF68" s="1276"/>
      <c r="AG68" s="1276"/>
      <c r="AH68" s="1276"/>
    </row>
    <row r="69" spans="28:34" x14ac:dyDescent="0.15">
      <c r="AF69" s="1276"/>
      <c r="AG69" s="1276"/>
      <c r="AH69" s="1276"/>
    </row>
    <row r="70" spans="28:34" x14ac:dyDescent="0.15"/>
    <row r="71" spans="28:34" x14ac:dyDescent="0.15"/>
    <row r="72" spans="28:34" x14ac:dyDescent="0.15"/>
    <row r="73" spans="28:34" x14ac:dyDescent="0.15"/>
    <row r="74" spans="28:34" x14ac:dyDescent="0.15"/>
    <row r="75" spans="28:34" x14ac:dyDescent="0.15">
      <c r="AH75" s="1276"/>
    </row>
    <row r="76" spans="28:34" x14ac:dyDescent="0.15">
      <c r="AF76" s="1276"/>
      <c r="AG76" s="1276"/>
      <c r="AH76" s="1276"/>
    </row>
    <row r="77" spans="28:34" x14ac:dyDescent="0.15">
      <c r="AG77" s="1276"/>
      <c r="AH77" s="1276"/>
    </row>
    <row r="78" spans="28:34" x14ac:dyDescent="0.15"/>
    <row r="79" spans="28:34" x14ac:dyDescent="0.15"/>
    <row r="80" spans="28:34" x14ac:dyDescent="0.15"/>
    <row r="81" spans="25:34" x14ac:dyDescent="0.15"/>
    <row r="82" spans="25:34" x14ac:dyDescent="0.15">
      <c r="Y82" s="1276"/>
    </row>
    <row r="83" spans="25:34" x14ac:dyDescent="0.15">
      <c r="Y83" s="1276"/>
      <c r="Z83" s="1276"/>
      <c r="AA83" s="1276"/>
      <c r="AB83" s="1276"/>
      <c r="AC83" s="1276"/>
      <c r="AD83" s="1276"/>
      <c r="AE83" s="1276"/>
      <c r="AF83" s="1276"/>
      <c r="AG83" s="1276"/>
      <c r="AH83" s="1276"/>
    </row>
    <row r="84" spans="25:34" x14ac:dyDescent="0.15"/>
    <row r="85" spans="25:34" x14ac:dyDescent="0.15"/>
    <row r="86" spans="25:34" x14ac:dyDescent="0.15"/>
    <row r="87" spans="25:34" x14ac:dyDescent="0.15"/>
    <row r="88" spans="25:34" x14ac:dyDescent="0.15">
      <c r="AH88" s="127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276"/>
      <c r="AG94" s="1276"/>
      <c r="AH94" s="1276"/>
    </row>
    <row r="95" spans="25:34" ht="13.5" customHeight="1" x14ac:dyDescent="0.15">
      <c r="AH95" s="127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276"/>
    </row>
    <row r="102" spans="33:34" ht="13.5" customHeight="1" x14ac:dyDescent="0.15"/>
    <row r="103" spans="33:34" ht="13.5" customHeight="1" x14ac:dyDescent="0.15"/>
    <row r="104" spans="33:34" ht="13.5" customHeight="1" x14ac:dyDescent="0.15">
      <c r="AG104" s="1276"/>
      <c r="AH104" s="127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276"/>
    </row>
    <row r="117" spans="34:122" ht="13.5" customHeight="1" x14ac:dyDescent="0.15"/>
    <row r="118" spans="34:122" ht="13.5" customHeight="1" x14ac:dyDescent="0.15"/>
    <row r="119" spans="34:122" ht="13.5" customHeight="1" x14ac:dyDescent="0.15"/>
    <row r="120" spans="34:122" ht="13.5" customHeight="1" x14ac:dyDescent="0.15">
      <c r="AH120" s="1276"/>
    </row>
    <row r="121" spans="34:122" ht="13.5" customHeight="1" x14ac:dyDescent="0.15">
      <c r="AH121" s="1276"/>
    </row>
    <row r="122" spans="34:122" ht="13.5" customHeight="1" x14ac:dyDescent="0.15"/>
    <row r="123" spans="34:122" ht="13.5" customHeight="1" x14ac:dyDescent="0.15"/>
    <row r="124" spans="34:122" ht="13.5" customHeight="1" x14ac:dyDescent="0.15"/>
    <row r="125" spans="34:122" ht="13.5" customHeight="1" x14ac:dyDescent="0.15">
      <c r="DR125" s="1276" t="s">
        <v>629</v>
      </c>
    </row>
  </sheetData>
  <sheetProtection algorithmName="SHA-512" hashValue="PSpRce62Km6Y4GNEHjSuQUmocBM+yrLTBuqNgLYx9eat1xllWB7ypzrWTU9Yvq1mVOw8/GcTTFv+ls27ypTP1w==" saltValue="Ay1giKJ8kJ3Nj0duqz1+HA==" spinCount="100000" sheet="1" objects="1" scenarios="1"/>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50590</v>
      </c>
      <c r="E3" s="162"/>
      <c r="F3" s="163">
        <v>92247</v>
      </c>
      <c r="G3" s="164"/>
      <c r="H3" s="165"/>
    </row>
    <row r="4" spans="1:8" x14ac:dyDescent="0.15">
      <c r="A4" s="166"/>
      <c r="B4" s="167"/>
      <c r="C4" s="168"/>
      <c r="D4" s="169">
        <v>24639</v>
      </c>
      <c r="E4" s="170"/>
      <c r="F4" s="171">
        <v>37204</v>
      </c>
      <c r="G4" s="172"/>
      <c r="H4" s="173"/>
    </row>
    <row r="5" spans="1:8" x14ac:dyDescent="0.15">
      <c r="A5" s="154" t="s">
        <v>560</v>
      </c>
      <c r="B5" s="159"/>
      <c r="C5" s="160"/>
      <c r="D5" s="161">
        <v>57108</v>
      </c>
      <c r="E5" s="162"/>
      <c r="F5" s="163">
        <v>44504</v>
      </c>
      <c r="G5" s="164"/>
      <c r="H5" s="165"/>
    </row>
    <row r="6" spans="1:8" x14ac:dyDescent="0.15">
      <c r="A6" s="166"/>
      <c r="B6" s="167"/>
      <c r="C6" s="168"/>
      <c r="D6" s="169">
        <v>26602</v>
      </c>
      <c r="E6" s="170"/>
      <c r="F6" s="171">
        <v>25876</v>
      </c>
      <c r="G6" s="172"/>
      <c r="H6" s="173"/>
    </row>
    <row r="7" spans="1:8" x14ac:dyDescent="0.15">
      <c r="A7" s="154" t="s">
        <v>561</v>
      </c>
      <c r="B7" s="159"/>
      <c r="C7" s="160"/>
      <c r="D7" s="161">
        <v>76861</v>
      </c>
      <c r="E7" s="162"/>
      <c r="F7" s="163">
        <v>47820</v>
      </c>
      <c r="G7" s="164"/>
      <c r="H7" s="165"/>
    </row>
    <row r="8" spans="1:8" x14ac:dyDescent="0.15">
      <c r="A8" s="166"/>
      <c r="B8" s="167"/>
      <c r="C8" s="168"/>
      <c r="D8" s="169">
        <v>25136</v>
      </c>
      <c r="E8" s="170"/>
      <c r="F8" s="171">
        <v>25855</v>
      </c>
      <c r="G8" s="172"/>
      <c r="H8" s="173"/>
    </row>
    <row r="9" spans="1:8" x14ac:dyDescent="0.15">
      <c r="A9" s="154" t="s">
        <v>562</v>
      </c>
      <c r="B9" s="159"/>
      <c r="C9" s="160"/>
      <c r="D9" s="161">
        <v>108626</v>
      </c>
      <c r="E9" s="162"/>
      <c r="F9" s="163">
        <v>41934</v>
      </c>
      <c r="G9" s="164"/>
      <c r="H9" s="165"/>
    </row>
    <row r="10" spans="1:8" x14ac:dyDescent="0.15">
      <c r="A10" s="166"/>
      <c r="B10" s="167"/>
      <c r="C10" s="168"/>
      <c r="D10" s="169">
        <v>36264</v>
      </c>
      <c r="E10" s="170"/>
      <c r="F10" s="171">
        <v>23352</v>
      </c>
      <c r="G10" s="172"/>
      <c r="H10" s="173"/>
    </row>
    <row r="11" spans="1:8" x14ac:dyDescent="0.15">
      <c r="A11" s="154" t="s">
        <v>563</v>
      </c>
      <c r="B11" s="159"/>
      <c r="C11" s="160"/>
      <c r="D11" s="161">
        <v>85962</v>
      </c>
      <c r="E11" s="162"/>
      <c r="F11" s="163">
        <v>45588</v>
      </c>
      <c r="G11" s="164"/>
      <c r="H11" s="165"/>
    </row>
    <row r="12" spans="1:8" x14ac:dyDescent="0.15">
      <c r="A12" s="166"/>
      <c r="B12" s="167"/>
      <c r="C12" s="174"/>
      <c r="D12" s="169">
        <v>39942</v>
      </c>
      <c r="E12" s="170"/>
      <c r="F12" s="171">
        <v>24150</v>
      </c>
      <c r="G12" s="172"/>
      <c r="H12" s="173"/>
    </row>
    <row r="13" spans="1:8" x14ac:dyDescent="0.15">
      <c r="A13" s="154"/>
      <c r="B13" s="159"/>
      <c r="C13" s="175"/>
      <c r="D13" s="176">
        <v>75829</v>
      </c>
      <c r="E13" s="177"/>
      <c r="F13" s="178">
        <v>54419</v>
      </c>
      <c r="G13" s="179"/>
      <c r="H13" s="165"/>
    </row>
    <row r="14" spans="1:8" x14ac:dyDescent="0.15">
      <c r="A14" s="166"/>
      <c r="B14" s="167"/>
      <c r="C14" s="168"/>
      <c r="D14" s="169">
        <v>30517</v>
      </c>
      <c r="E14" s="170"/>
      <c r="F14" s="171">
        <v>27287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8.57</v>
      </c>
      <c r="C19" s="180">
        <f>ROUND(VALUE(SUBSTITUTE(実質収支比率等に係る経年分析!G$48,"▲","-")),2)</f>
        <v>6.95</v>
      </c>
      <c r="D19" s="180">
        <f>ROUND(VALUE(SUBSTITUTE(実質収支比率等に係る経年分析!H$48,"▲","-")),2)</f>
        <v>6.26</v>
      </c>
      <c r="E19" s="180">
        <f>ROUND(VALUE(SUBSTITUTE(実質収支比率等に係る経年分析!I$48,"▲","-")),2)</f>
        <v>5.62</v>
      </c>
      <c r="F19" s="180">
        <f>ROUND(VALUE(SUBSTITUTE(実質収支比率等に係る経年分析!J$48,"▲","-")),2)</f>
        <v>2.5299999999999998</v>
      </c>
    </row>
    <row r="20" spans="1:11" x14ac:dyDescent="0.15">
      <c r="A20" s="180" t="s">
        <v>55</v>
      </c>
      <c r="B20" s="180">
        <f>ROUND(VALUE(SUBSTITUTE(実質収支比率等に係る経年分析!F$47,"▲","-")),2)</f>
        <v>16.489999999999998</v>
      </c>
      <c r="C20" s="180">
        <f>ROUND(VALUE(SUBSTITUTE(実質収支比率等に係る経年分析!G$47,"▲","-")),2)</f>
        <v>16.05</v>
      </c>
      <c r="D20" s="180">
        <f>ROUND(VALUE(SUBSTITUTE(実質収支比率等に係る経年分析!H$47,"▲","-")),2)</f>
        <v>14.05</v>
      </c>
      <c r="E20" s="180">
        <f>ROUND(VALUE(SUBSTITUTE(実質収支比率等に係る経年分析!I$47,"▲","-")),2)</f>
        <v>12.51</v>
      </c>
      <c r="F20" s="180">
        <f>ROUND(VALUE(SUBSTITUTE(実質収支比率等に係る経年分析!J$47,"▲","-")),2)</f>
        <v>13.47</v>
      </c>
    </row>
    <row r="21" spans="1:11" x14ac:dyDescent="0.15">
      <c r="A21" s="180" t="s">
        <v>56</v>
      </c>
      <c r="B21" s="180">
        <f>IF(ISNUMBER(VALUE(SUBSTITUTE(実質収支比率等に係る経年分析!F$49,"▲","-"))),ROUND(VALUE(SUBSTITUTE(実質収支比率等に係る経年分析!F$49,"▲","-")),2),NA())</f>
        <v>0.84</v>
      </c>
      <c r="C21" s="180">
        <f>IF(ISNUMBER(VALUE(SUBSTITUTE(実質収支比率等に係る経年分析!G$49,"▲","-"))),ROUND(VALUE(SUBSTITUTE(実質収支比率等に係る経年分析!G$49,"▲","-")),2),NA())</f>
        <v>-1.84</v>
      </c>
      <c r="D21" s="180">
        <f>IF(ISNUMBER(VALUE(SUBSTITUTE(実質収支比率等に係る経年分析!H$49,"▲","-"))),ROUND(VALUE(SUBSTITUTE(実質収支比率等に係る経年分析!H$49,"▲","-")),2),NA())</f>
        <v>-2.42</v>
      </c>
      <c r="E21" s="180">
        <f>IF(ISNUMBER(VALUE(SUBSTITUTE(実質収支比率等に係る経年分析!I$49,"▲","-"))),ROUND(VALUE(SUBSTITUTE(実質収支比率等に係る経年分析!I$49,"▲","-")),2),NA())</f>
        <v>-2.02</v>
      </c>
      <c r="F21" s="180">
        <f>IF(ISNUMBER(VALUE(SUBSTITUTE(実質収支比率等に係る経年分析!J$49,"▲","-"))),ROUND(VALUE(SUBSTITUTE(実質収支比率等に係る経年分析!J$49,"▲","-")),2),NA())</f>
        <v>-1.72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#N/A</v>
      </c>
      <c r="E28" s="181">
        <f>IF(ROUND(VALUE(SUBSTITUTE(連結実質赤字比率に係る赤字・黒字の構成分析!G$42,"▲", "-")), 2) &gt;= 0, ABS(ROUND(VALUE(SUBSTITUTE(連結実質赤字比率に係る赤字・黒字の構成分析!G$42,"▲", "-")), 2)), NA())</f>
        <v>0</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大村市病院事業会計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v>
      </c>
    </row>
    <row r="30" spans="1:11" x14ac:dyDescent="0.15">
      <c r="A30" s="181" t="str">
        <f>IF(連結実質赤字比率に係る赤字・黒字の構成分析!C$40="",NA(),連結実質赤字比率に係る赤字・黒字の構成分析!C$40)</f>
        <v>大村市介護保険事業特別会計（保険事業勘定）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0.36</v>
      </c>
    </row>
    <row r="31" spans="1:11" x14ac:dyDescent="0.15">
      <c r="A31" s="181" t="str">
        <f>IF(連結実質赤字比率に係る赤字・黒字の構成分析!C$39="",NA(),連結実質赤字比率に係る赤字・黒字の構成分析!C$39)</f>
        <v>大村市国民健康保険事業特別会計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0.56000000000000005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1.1399999999999999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0.65</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8.57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6.94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6.25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5.62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2.52</v>
      </c>
    </row>
    <row r="33" spans="1:16" x14ac:dyDescent="0.15">
      <c r="A33" s="181" t="str">
        <f>IF(連結実質赤字比率に係る赤字・黒字の構成分析!C$37="",NA(),連結実質赤字比率に係る赤字・黒字の構成分析!C$37)</f>
        <v>大村市工業用水道事業会計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2.68</v>
      </c>
    </row>
    <row r="34" spans="1:16" x14ac:dyDescent="0.15">
      <c r="A34" s="181" t="str">
        <f>IF(連結実質赤字比率に係る赤字・黒字の構成分析!C$36="",NA(),連結実質赤字比率に係る赤字・黒字の構成分析!C$36)</f>
        <v>大村市水道事業会計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5.87</v>
      </c>
    </row>
    <row r="35" spans="1:16" x14ac:dyDescent="0.15">
      <c r="A35" s="181" t="str">
        <f>IF(連結実質赤字比率に係る赤字・黒字の構成分析!C$35="",NA(),連結実質赤字比率に係る赤字・黒字の構成分析!C$35)</f>
        <v>大村市下水道事業会計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8.51</v>
      </c>
    </row>
    <row r="36" spans="1:16" x14ac:dyDescent="0.15">
      <c r="A36" s="181" t="str">
        <f>IF(連結実質赤字比率に係る赤字・黒字の構成分析!C$34="",NA(),連結実質赤字比率に係る赤字・黒字の構成分析!C$34)</f>
        <v>大村市モーターボート競走事業会計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73.349999999999994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3452</v>
      </c>
      <c r="E42" s="182"/>
      <c r="F42" s="182"/>
      <c r="G42" s="182">
        <f>'実質公債費比率（分子）の構造'!L$52</f>
        <v>3494</v>
      </c>
      <c r="H42" s="182"/>
      <c r="I42" s="182"/>
      <c r="J42" s="182">
        <f>'実質公債費比率（分子）の構造'!M$52</f>
        <v>3408</v>
      </c>
      <c r="K42" s="182"/>
      <c r="L42" s="182"/>
      <c r="M42" s="182">
        <f>'実質公債費比率（分子）の構造'!N$52</f>
        <v>3337</v>
      </c>
      <c r="N42" s="182"/>
      <c r="O42" s="182"/>
      <c r="P42" s="182">
        <f>'実質公債費比率（分子）の構造'!O$52</f>
        <v>3143</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171</v>
      </c>
      <c r="C44" s="182"/>
      <c r="D44" s="182"/>
      <c r="E44" s="182">
        <f>'実質公債費比率（分子）の構造'!L$50</f>
        <v>170</v>
      </c>
      <c r="F44" s="182"/>
      <c r="G44" s="182"/>
      <c r="H44" s="182">
        <f>'実質公債費比率（分子）の構造'!M$50</f>
        <v>17</v>
      </c>
      <c r="I44" s="182"/>
      <c r="J44" s="182"/>
      <c r="K44" s="182">
        <f>'実質公債費比率（分子）の構造'!N$50</f>
        <v>17</v>
      </c>
      <c r="L44" s="182"/>
      <c r="M44" s="182"/>
      <c r="N44" s="182">
        <f>'実質公債費比率（分子）の構造'!O$50</f>
        <v>17</v>
      </c>
      <c r="O44" s="182"/>
      <c r="P44" s="182"/>
    </row>
    <row r="45" spans="1:16" x14ac:dyDescent="0.15">
      <c r="A45" s="182" t="s">
        <v>66</v>
      </c>
      <c r="B45" s="182">
        <f>'実質公債費比率（分子）の構造'!K$49</f>
        <v>101</v>
      </c>
      <c r="C45" s="182"/>
      <c r="D45" s="182"/>
      <c r="E45" s="182">
        <f>'実質公債費比率（分子）の構造'!L$49</f>
        <v>135</v>
      </c>
      <c r="F45" s="182"/>
      <c r="G45" s="182"/>
      <c r="H45" s="182">
        <f>'実質公債費比率（分子）の構造'!M$49</f>
        <v>153</v>
      </c>
      <c r="I45" s="182"/>
      <c r="J45" s="182"/>
      <c r="K45" s="182">
        <f>'実質公債費比率（分子）の構造'!N$49</f>
        <v>158</v>
      </c>
      <c r="L45" s="182"/>
      <c r="M45" s="182"/>
      <c r="N45" s="182">
        <f>'実質公債費比率（分子）の構造'!O$49</f>
        <v>160</v>
      </c>
      <c r="O45" s="182"/>
      <c r="P45" s="182"/>
    </row>
    <row r="46" spans="1:16" x14ac:dyDescent="0.15">
      <c r="A46" s="182" t="s">
        <v>67</v>
      </c>
      <c r="B46" s="182">
        <f>'実質公債費比率（分子）の構造'!K$48</f>
        <v>1672</v>
      </c>
      <c r="C46" s="182"/>
      <c r="D46" s="182"/>
      <c r="E46" s="182">
        <f>'実質公債費比率（分子）の構造'!L$48</f>
        <v>1401</v>
      </c>
      <c r="F46" s="182"/>
      <c r="G46" s="182"/>
      <c r="H46" s="182">
        <f>'実質公債費比率（分子）の構造'!M$48</f>
        <v>1686</v>
      </c>
      <c r="I46" s="182"/>
      <c r="J46" s="182"/>
      <c r="K46" s="182">
        <f>'実質公債費比率（分子）の構造'!N$48</f>
        <v>1718</v>
      </c>
      <c r="L46" s="182"/>
      <c r="M46" s="182"/>
      <c r="N46" s="182">
        <f>'実質公債費比率（分子）の構造'!O$48</f>
        <v>1689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2720</v>
      </c>
      <c r="C49" s="182"/>
      <c r="D49" s="182"/>
      <c r="E49" s="182">
        <f>'実質公債費比率（分子）の構造'!L$45</f>
        <v>2725</v>
      </c>
      <c r="F49" s="182"/>
      <c r="G49" s="182"/>
      <c r="H49" s="182">
        <f>'実質公債費比率（分子）の構造'!M$45</f>
        <v>2761</v>
      </c>
      <c r="I49" s="182"/>
      <c r="J49" s="182"/>
      <c r="K49" s="182">
        <f>'実質公債費比率（分子）の構造'!N$45</f>
        <v>3034</v>
      </c>
      <c r="L49" s="182"/>
      <c r="M49" s="182"/>
      <c r="N49" s="182">
        <f>'実質公債費比率（分子）の構造'!O$45</f>
        <v>2979</v>
      </c>
      <c r="O49" s="182"/>
      <c r="P49" s="182"/>
    </row>
    <row r="50" spans="1:16" x14ac:dyDescent="0.15">
      <c r="A50" s="182" t="s">
        <v>71</v>
      </c>
      <c r="B50" s="182" t="e">
        <f>NA()</f>
        <v>#N/A</v>
      </c>
      <c r="C50" s="182">
        <f>IF(ISNUMBER('実質公債費比率（分子）の構造'!K$53),'実質公債費比率（分子）の構造'!K$53,NA())</f>
        <v>1213</v>
      </c>
      <c r="D50" s="182" t="e">
        <f>NA()</f>
        <v>#N/A</v>
      </c>
      <c r="E50" s="182" t="e">
        <f>NA()</f>
        <v>#N/A</v>
      </c>
      <c r="F50" s="182">
        <f>IF(ISNUMBER('実質公債費比率（分子）の構造'!L$53),'実質公債費比率（分子）の構造'!L$53,NA())</f>
        <v>938</v>
      </c>
      <c r="G50" s="182" t="e">
        <f>NA()</f>
        <v>#N/A</v>
      </c>
      <c r="H50" s="182" t="e">
        <f>NA()</f>
        <v>#N/A</v>
      </c>
      <c r="I50" s="182">
        <f>IF(ISNUMBER('実質公債費比率（分子）の構造'!M$53),'実質公債費比率（分子）の構造'!M$53,NA())</f>
        <v>1210</v>
      </c>
      <c r="J50" s="182" t="e">
        <f>NA()</f>
        <v>#N/A</v>
      </c>
      <c r="K50" s="182" t="e">
        <f>NA()</f>
        <v>#N/A</v>
      </c>
      <c r="L50" s="182">
        <f>IF(ISNUMBER('実質公債費比率（分子）の構造'!N$53),'実質公債費比率（分子）の構造'!N$53,NA())</f>
        <v>1591</v>
      </c>
      <c r="M50" s="182" t="e">
        <f>NA()</f>
        <v>#N/A</v>
      </c>
      <c r="N50" s="182" t="e">
        <f>NA()</f>
        <v>#N/A</v>
      </c>
      <c r="O50" s="182">
        <f>IF(ISNUMBER('実質公債費比率（分子）の構造'!O$53),'実質公債費比率（分子）の構造'!O$53,NA())</f>
        <v>1703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31499</v>
      </c>
      <c r="E56" s="181"/>
      <c r="F56" s="181"/>
      <c r="G56" s="181">
        <f>'将来負担比率（分子）の構造'!J$52</f>
        <v>32923</v>
      </c>
      <c r="H56" s="181"/>
      <c r="I56" s="181"/>
      <c r="J56" s="181">
        <f>'将来負担比率（分子）の構造'!K$52</f>
        <v>33084</v>
      </c>
      <c r="K56" s="181"/>
      <c r="L56" s="181"/>
      <c r="M56" s="181">
        <f>'将来負担比率（分子）の構造'!L$52</f>
        <v>33379</v>
      </c>
      <c r="N56" s="181"/>
      <c r="O56" s="181"/>
      <c r="P56" s="181">
        <f>'将来負担比率（分子）の構造'!M$52</f>
        <v>33072</v>
      </c>
    </row>
    <row r="57" spans="1:16" x14ac:dyDescent="0.15">
      <c r="A57" s="181" t="s">
        <v>42</v>
      </c>
      <c r="B57" s="181"/>
      <c r="C57" s="181"/>
      <c r="D57" s="181">
        <f>'将来負担比率（分子）の構造'!I$51</f>
        <v>8808</v>
      </c>
      <c r="E57" s="181"/>
      <c r="F57" s="181"/>
      <c r="G57" s="181">
        <f>'将来負担比率（分子）の構造'!J$51</f>
        <v>9826</v>
      </c>
      <c r="H57" s="181"/>
      <c r="I57" s="181"/>
      <c r="J57" s="181">
        <f>'将来負担比率（分子）の構造'!K$51</f>
        <v>9873</v>
      </c>
      <c r="K57" s="181"/>
      <c r="L57" s="181"/>
      <c r="M57" s="181">
        <f>'将来負担比率（分子）の構造'!L$51</f>
        <v>10948</v>
      </c>
      <c r="N57" s="181"/>
      <c r="O57" s="181"/>
      <c r="P57" s="181">
        <f>'将来負担比率（分子）の構造'!M$51</f>
        <v>9728</v>
      </c>
    </row>
    <row r="58" spans="1:16" x14ac:dyDescent="0.15">
      <c r="A58" s="181" t="s">
        <v>41</v>
      </c>
      <c r="B58" s="181"/>
      <c r="C58" s="181"/>
      <c r="D58" s="181">
        <f>'将来負担比率（分子）の構造'!I$50</f>
        <v>8547</v>
      </c>
      <c r="E58" s="181"/>
      <c r="F58" s="181"/>
      <c r="G58" s="181">
        <f>'将来負担比率（分子）の構造'!J$50</f>
        <v>9132</v>
      </c>
      <c r="H58" s="181"/>
      <c r="I58" s="181"/>
      <c r="J58" s="181">
        <f>'将来負担比率（分子）の構造'!K$50</f>
        <v>9681</v>
      </c>
      <c r="K58" s="181"/>
      <c r="L58" s="181"/>
      <c r="M58" s="181">
        <f>'将来負担比率（分子）の構造'!L$50</f>
        <v>9902</v>
      </c>
      <c r="N58" s="181"/>
      <c r="O58" s="181"/>
      <c r="P58" s="181">
        <f>'将来負担比率（分子）の構造'!M$50</f>
        <v>13265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1050</v>
      </c>
      <c r="C61" s="181"/>
      <c r="D61" s="181"/>
      <c r="E61" s="181">
        <f>'将来負担比率（分子）の構造'!J$46</f>
        <v>794</v>
      </c>
      <c r="F61" s="181"/>
      <c r="G61" s="181"/>
      <c r="H61" s="181">
        <f>'将来負担比率（分子）の構造'!K$46</f>
        <v>1124</v>
      </c>
      <c r="I61" s="181"/>
      <c r="J61" s="181"/>
      <c r="K61" s="181">
        <f>'将来負担比率（分子）の構造'!L$46</f>
        <v>591</v>
      </c>
      <c r="L61" s="181"/>
      <c r="M61" s="181"/>
      <c r="N61" s="181">
        <f>'将来負担比率（分子）の構造'!M$46</f>
        <v>371</v>
      </c>
      <c r="O61" s="181"/>
      <c r="P61" s="181"/>
    </row>
    <row r="62" spans="1:16" x14ac:dyDescent="0.15">
      <c r="A62" s="181" t="s">
        <v>35</v>
      </c>
      <c r="B62" s="181">
        <f>'将来負担比率（分子）の構造'!I$45</f>
        <v>3517</v>
      </c>
      <c r="C62" s="181"/>
      <c r="D62" s="181"/>
      <c r="E62" s="181">
        <f>'将来負担比率（分子）の構造'!J$45</f>
        <v>3516</v>
      </c>
      <c r="F62" s="181"/>
      <c r="G62" s="181"/>
      <c r="H62" s="181">
        <f>'将来負担比率（分子）の構造'!K$45</f>
        <v>3309</v>
      </c>
      <c r="I62" s="181"/>
      <c r="J62" s="181"/>
      <c r="K62" s="181">
        <f>'将来負担比率（分子）の構造'!L$45</f>
        <v>3053</v>
      </c>
      <c r="L62" s="181"/>
      <c r="M62" s="181"/>
      <c r="N62" s="181">
        <f>'将来負担比率（分子）の構造'!M$45</f>
        <v>2908</v>
      </c>
      <c r="O62" s="181"/>
      <c r="P62" s="181"/>
    </row>
    <row r="63" spans="1:16" x14ac:dyDescent="0.15">
      <c r="A63" s="181" t="s">
        <v>34</v>
      </c>
      <c r="B63" s="181">
        <f>'将来負担比率（分子）の構造'!I$44</f>
        <v>1302</v>
      </c>
      <c r="C63" s="181"/>
      <c r="D63" s="181"/>
      <c r="E63" s="181">
        <f>'将来負担比率（分子）の構造'!J$44</f>
        <v>1202</v>
      </c>
      <c r="F63" s="181"/>
      <c r="G63" s="181"/>
      <c r="H63" s="181">
        <f>'将来負担比率（分子）の構造'!K$44</f>
        <v>1087</v>
      </c>
      <c r="I63" s="181"/>
      <c r="J63" s="181"/>
      <c r="K63" s="181">
        <f>'将来負担比率（分子）の構造'!L$44</f>
        <v>959</v>
      </c>
      <c r="L63" s="181"/>
      <c r="M63" s="181"/>
      <c r="N63" s="181">
        <f>'将来負担比率（分子）の構造'!M$44</f>
        <v>813</v>
      </c>
      <c r="O63" s="181"/>
      <c r="P63" s="181"/>
    </row>
    <row r="64" spans="1:16" x14ac:dyDescent="0.15">
      <c r="A64" s="181" t="s">
        <v>33</v>
      </c>
      <c r="B64" s="181">
        <f>'将来負担比率（分子）の構造'!I$43</f>
        <v>15038</v>
      </c>
      <c r="C64" s="181"/>
      <c r="D64" s="181"/>
      <c r="E64" s="181">
        <f>'将来負担比率（分子）の構造'!J$43</f>
        <v>20947</v>
      </c>
      <c r="F64" s="181"/>
      <c r="G64" s="181"/>
      <c r="H64" s="181">
        <f>'将来負担比率（分子）の構造'!K$43</f>
        <v>20113</v>
      </c>
      <c r="I64" s="181"/>
      <c r="J64" s="181"/>
      <c r="K64" s="181">
        <f>'将来負担比率（分子）の構造'!L$43</f>
        <v>19805</v>
      </c>
      <c r="L64" s="181"/>
      <c r="M64" s="181"/>
      <c r="N64" s="181">
        <f>'将来負担比率（分子）の構造'!M$43</f>
        <v>18866</v>
      </c>
      <c r="O64" s="181"/>
      <c r="P64" s="181"/>
    </row>
    <row r="65" spans="1:16" x14ac:dyDescent="0.15">
      <c r="A65" s="181" t="s">
        <v>32</v>
      </c>
      <c r="B65" s="181">
        <f>'将来負担比率（分子）の構造'!I$42</f>
        <v>384</v>
      </c>
      <c r="C65" s="181"/>
      <c r="D65" s="181"/>
      <c r="E65" s="181">
        <f>'将来負担比率（分子）の構造'!J$42</f>
        <v>211</v>
      </c>
      <c r="F65" s="181"/>
      <c r="G65" s="181"/>
      <c r="H65" s="181">
        <f>'将来負担比率（分子）の構造'!K$42</f>
        <v>98</v>
      </c>
      <c r="I65" s="181"/>
      <c r="J65" s="181"/>
      <c r="K65" s="181">
        <f>'将来負担比率（分子）の構造'!L$42</f>
        <v>78</v>
      </c>
      <c r="L65" s="181"/>
      <c r="M65" s="181"/>
      <c r="N65" s="181">
        <f>'将来負担比率（分子）の構造'!M$42</f>
        <v>59</v>
      </c>
      <c r="O65" s="181"/>
      <c r="P65" s="181"/>
    </row>
    <row r="66" spans="1:16" x14ac:dyDescent="0.15">
      <c r="A66" s="181" t="s">
        <v>31</v>
      </c>
      <c r="B66" s="181">
        <f>'将来負担比率（分子）の構造'!I$41</f>
        <v>33988</v>
      </c>
      <c r="C66" s="181"/>
      <c r="D66" s="181"/>
      <c r="E66" s="181">
        <f>'将来負担比率（分子）の構造'!J$41</f>
        <v>35328</v>
      </c>
      <c r="F66" s="181"/>
      <c r="G66" s="181"/>
      <c r="H66" s="181">
        <f>'将来負担比率（分子）の構造'!K$41</f>
        <v>36894</v>
      </c>
      <c r="I66" s="181"/>
      <c r="J66" s="181"/>
      <c r="K66" s="181">
        <f>'将来負担比率（分子）の構造'!L$41</f>
        <v>40647</v>
      </c>
      <c r="L66" s="181"/>
      <c r="M66" s="181"/>
      <c r="N66" s="181">
        <f>'将来負担比率（分子）の構造'!M$41</f>
        <v>42068</v>
      </c>
      <c r="O66" s="181"/>
      <c r="P66" s="181"/>
    </row>
    <row r="67" spans="1:16" x14ac:dyDescent="0.15">
      <c r="A67" s="181" t="s">
        <v>75</v>
      </c>
      <c r="B67" s="181" t="e">
        <f>NA()</f>
        <v>#N/A</v>
      </c>
      <c r="C67" s="181">
        <f>IF(ISNUMBER('将来負担比率（分子）の構造'!I$53), IF('将来負担比率（分子）の構造'!I$53 &lt; 0, 0, '将来負担比率（分子）の構造'!I$53), NA())</f>
        <v>6424</v>
      </c>
      <c r="D67" s="181" t="e">
        <f>NA()</f>
        <v>#N/A</v>
      </c>
      <c r="E67" s="181" t="e">
        <f>NA()</f>
        <v>#N/A</v>
      </c>
      <c r="F67" s="181">
        <f>IF(ISNUMBER('将来負担比率（分子）の構造'!J$53), IF('将来負担比率（分子）の構造'!J$53 &lt; 0, 0, '将来負担比率（分子）の構造'!J$53), NA())</f>
        <v>10117</v>
      </c>
      <c r="G67" s="181" t="e">
        <f>NA()</f>
        <v>#N/A</v>
      </c>
      <c r="H67" s="181" t="e">
        <f>NA()</f>
        <v>#N/A</v>
      </c>
      <c r="I67" s="181">
        <f>IF(ISNUMBER('将来負担比率（分子）の構造'!K$53), IF('将来負担比率（分子）の構造'!K$53 &lt; 0, 0, '将来負担比率（分子）の構造'!K$53), NA())</f>
        <v>9985</v>
      </c>
      <c r="J67" s="181" t="e">
        <f>NA()</f>
        <v>#N/A</v>
      </c>
      <c r="K67" s="181" t="e">
        <f>NA()</f>
        <v>#N/A</v>
      </c>
      <c r="L67" s="181">
        <f>IF(ISNUMBER('将来負担比率（分子）の構造'!L$53), IF('将来負担比率（分子）の構造'!L$53 &lt; 0, 0, '将来負担比率（分子）の構造'!L$53), NA())</f>
        <v>10905</v>
      </c>
      <c r="M67" s="181" t="e">
        <f>NA()</f>
        <v>#N/A</v>
      </c>
      <c r="N67" s="181" t="e">
        <f>NA()</f>
        <v>#N/A</v>
      </c>
      <c r="O67" s="181">
        <f>IF(ISNUMBER('将来負担比率（分子）の構造'!M$53), IF('将来負担比率（分子）の構造'!M$53 &lt; 0, 0, '将来負担比率（分子）の構造'!M$53), NA())</f>
        <v>9021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2715</v>
      </c>
      <c r="C72" s="185">
        <f>基金残高に係る経年分析!G55</f>
        <v>2436</v>
      </c>
      <c r="D72" s="185">
        <f>基金残高に係る経年分析!H55</f>
        <v>2685</v>
      </c>
    </row>
    <row r="73" spans="1:16" x14ac:dyDescent="0.15">
      <c r="A73" s="184" t="s">
        <v>78</v>
      </c>
      <c r="B73" s="185">
        <f>基金残高に係る経年分析!F56</f>
        <v>1060</v>
      </c>
      <c r="C73" s="185">
        <f>基金残高に係る経年分析!G56</f>
        <v>1061</v>
      </c>
      <c r="D73" s="185">
        <f>基金残高に係る経年分析!H56</f>
        <v>1061</v>
      </c>
    </row>
    <row r="74" spans="1:16" x14ac:dyDescent="0.15">
      <c r="A74" s="184" t="s">
        <v>79</v>
      </c>
      <c r="B74" s="185">
        <f>基金残高に係る経年分析!F57</f>
        <v>5089</v>
      </c>
      <c r="C74" s="185">
        <f>基金残高に係る経年分析!G57</f>
        <v>5212</v>
      </c>
      <c r="D74" s="185">
        <f>基金残高に係る経年分析!H57</f>
        <v>8187</v>
      </c>
    </row>
  </sheetData>
  <sheetProtection algorithmName="SHA-512" hashValue="PkB3zhkxoLwMFKSa6FbLVhsbRENSUmtuYJMW57SG88TXUaH/eRMuqINFZHXJZmHKnvu4qxqRci45hFmdwk/2eg==" saltValue="zG4uxm9GO3h6cDfsrDgH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224</v>
      </c>
      <c r="C5" s="709"/>
      <c r="D5" s="709"/>
      <c r="E5" s="709"/>
      <c r="F5" s="709"/>
      <c r="G5" s="709"/>
      <c r="H5" s="709"/>
      <c r="I5" s="709"/>
      <c r="J5" s="709"/>
      <c r="K5" s="709"/>
      <c r="L5" s="709"/>
      <c r="M5" s="709"/>
      <c r="N5" s="709"/>
      <c r="O5" s="709"/>
      <c r="P5" s="709"/>
      <c r="Q5" s="710"/>
      <c r="R5" s="695">
        <v>11903275</v>
      </c>
      <c r="S5" s="696"/>
      <c r="T5" s="696"/>
      <c r="U5" s="696"/>
      <c r="V5" s="696"/>
      <c r="W5" s="696"/>
      <c r="X5" s="696"/>
      <c r="Y5" s="739"/>
      <c r="Z5" s="757">
        <v>23.7</v>
      </c>
      <c r="AA5" s="757"/>
      <c r="AB5" s="757"/>
      <c r="AC5" s="757"/>
      <c r="AD5" s="758">
        <v>11108780</v>
      </c>
      <c r="AE5" s="758"/>
      <c r="AF5" s="758"/>
      <c r="AG5" s="758"/>
      <c r="AH5" s="758"/>
      <c r="AI5" s="758"/>
      <c r="AJ5" s="758"/>
      <c r="AK5" s="758"/>
      <c r="AL5" s="740">
        <v>57.4</v>
      </c>
      <c r="AM5" s="713"/>
      <c r="AN5" s="713"/>
      <c r="AO5" s="741"/>
      <c r="AP5" s="708" t="s">
        <v>225</v>
      </c>
      <c r="AQ5" s="709"/>
      <c r="AR5" s="709"/>
      <c r="AS5" s="709"/>
      <c r="AT5" s="709"/>
      <c r="AU5" s="709"/>
      <c r="AV5" s="709"/>
      <c r="AW5" s="709"/>
      <c r="AX5" s="709"/>
      <c r="AY5" s="709"/>
      <c r="AZ5" s="709"/>
      <c r="BA5" s="709"/>
      <c r="BB5" s="709"/>
      <c r="BC5" s="709"/>
      <c r="BD5" s="709"/>
      <c r="BE5" s="709"/>
      <c r="BF5" s="710"/>
      <c r="BG5" s="640">
        <v>11103637</v>
      </c>
      <c r="BH5" s="641"/>
      <c r="BI5" s="641"/>
      <c r="BJ5" s="641"/>
      <c r="BK5" s="641"/>
      <c r="BL5" s="641"/>
      <c r="BM5" s="641"/>
      <c r="BN5" s="642"/>
      <c r="BO5" s="677">
        <v>93.3</v>
      </c>
      <c r="BP5" s="677"/>
      <c r="BQ5" s="677"/>
      <c r="BR5" s="677"/>
      <c r="BS5" s="678">
        <v>139720</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293222</v>
      </c>
      <c r="S6" s="641"/>
      <c r="T6" s="641"/>
      <c r="U6" s="641"/>
      <c r="V6" s="641"/>
      <c r="W6" s="641"/>
      <c r="X6" s="641"/>
      <c r="Y6" s="642"/>
      <c r="Z6" s="677">
        <v>0.6</v>
      </c>
      <c r="AA6" s="677"/>
      <c r="AB6" s="677"/>
      <c r="AC6" s="677"/>
      <c r="AD6" s="678">
        <v>293222</v>
      </c>
      <c r="AE6" s="678"/>
      <c r="AF6" s="678"/>
      <c r="AG6" s="678"/>
      <c r="AH6" s="678"/>
      <c r="AI6" s="678"/>
      <c r="AJ6" s="678"/>
      <c r="AK6" s="678"/>
      <c r="AL6" s="643">
        <v>1.5</v>
      </c>
      <c r="AM6" s="644"/>
      <c r="AN6" s="644"/>
      <c r="AO6" s="679"/>
      <c r="AP6" s="637" t="s">
        <v>230</v>
      </c>
      <c r="AQ6" s="638"/>
      <c r="AR6" s="638"/>
      <c r="AS6" s="638"/>
      <c r="AT6" s="638"/>
      <c r="AU6" s="638"/>
      <c r="AV6" s="638"/>
      <c r="AW6" s="638"/>
      <c r="AX6" s="638"/>
      <c r="AY6" s="638"/>
      <c r="AZ6" s="638"/>
      <c r="BA6" s="638"/>
      <c r="BB6" s="638"/>
      <c r="BC6" s="638"/>
      <c r="BD6" s="638"/>
      <c r="BE6" s="638"/>
      <c r="BF6" s="639"/>
      <c r="BG6" s="640">
        <v>11103637</v>
      </c>
      <c r="BH6" s="641"/>
      <c r="BI6" s="641"/>
      <c r="BJ6" s="641"/>
      <c r="BK6" s="641"/>
      <c r="BL6" s="641"/>
      <c r="BM6" s="641"/>
      <c r="BN6" s="642"/>
      <c r="BO6" s="677">
        <v>93.3</v>
      </c>
      <c r="BP6" s="677"/>
      <c r="BQ6" s="677"/>
      <c r="BR6" s="677"/>
      <c r="BS6" s="678">
        <v>139720</v>
      </c>
      <c r="BT6" s="678"/>
      <c r="BU6" s="678"/>
      <c r="BV6" s="678"/>
      <c r="BW6" s="678"/>
      <c r="BX6" s="678"/>
      <c r="BY6" s="678"/>
      <c r="BZ6" s="678"/>
      <c r="CA6" s="678"/>
      <c r="CB6" s="728"/>
      <c r="CD6" s="698" t="s">
        <v>231</v>
      </c>
      <c r="CE6" s="699"/>
      <c r="CF6" s="699"/>
      <c r="CG6" s="699"/>
      <c r="CH6" s="699"/>
      <c r="CI6" s="699"/>
      <c r="CJ6" s="699"/>
      <c r="CK6" s="699"/>
      <c r="CL6" s="699"/>
      <c r="CM6" s="699"/>
      <c r="CN6" s="699"/>
      <c r="CO6" s="699"/>
      <c r="CP6" s="699"/>
      <c r="CQ6" s="700"/>
      <c r="CR6" s="640">
        <v>294576</v>
      </c>
      <c r="CS6" s="641"/>
      <c r="CT6" s="641"/>
      <c r="CU6" s="641"/>
      <c r="CV6" s="641"/>
      <c r="CW6" s="641"/>
      <c r="CX6" s="641"/>
      <c r="CY6" s="642"/>
      <c r="CZ6" s="740">
        <v>0.6</v>
      </c>
      <c r="DA6" s="713"/>
      <c r="DB6" s="713"/>
      <c r="DC6" s="743"/>
      <c r="DD6" s="646" t="s">
        <v>173</v>
      </c>
      <c r="DE6" s="641"/>
      <c r="DF6" s="641"/>
      <c r="DG6" s="641"/>
      <c r="DH6" s="641"/>
      <c r="DI6" s="641"/>
      <c r="DJ6" s="641"/>
      <c r="DK6" s="641"/>
      <c r="DL6" s="641"/>
      <c r="DM6" s="641"/>
      <c r="DN6" s="641"/>
      <c r="DO6" s="641"/>
      <c r="DP6" s="642"/>
      <c r="DQ6" s="646">
        <v>294495</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6331</v>
      </c>
      <c r="S7" s="641"/>
      <c r="T7" s="641"/>
      <c r="U7" s="641"/>
      <c r="V7" s="641"/>
      <c r="W7" s="641"/>
      <c r="X7" s="641"/>
      <c r="Y7" s="642"/>
      <c r="Z7" s="677">
        <v>0</v>
      </c>
      <c r="AA7" s="677"/>
      <c r="AB7" s="677"/>
      <c r="AC7" s="677"/>
      <c r="AD7" s="678">
        <v>6331</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5259953</v>
      </c>
      <c r="BH7" s="641"/>
      <c r="BI7" s="641"/>
      <c r="BJ7" s="641"/>
      <c r="BK7" s="641"/>
      <c r="BL7" s="641"/>
      <c r="BM7" s="641"/>
      <c r="BN7" s="642"/>
      <c r="BO7" s="677">
        <v>44.2</v>
      </c>
      <c r="BP7" s="677"/>
      <c r="BQ7" s="677"/>
      <c r="BR7" s="677"/>
      <c r="BS7" s="678">
        <v>139720</v>
      </c>
      <c r="BT7" s="678"/>
      <c r="BU7" s="678"/>
      <c r="BV7" s="678"/>
      <c r="BW7" s="678"/>
      <c r="BX7" s="678"/>
      <c r="BY7" s="678"/>
      <c r="BZ7" s="678"/>
      <c r="CA7" s="678"/>
      <c r="CB7" s="728"/>
      <c r="CD7" s="673" t="s">
        <v>234</v>
      </c>
      <c r="CE7" s="674"/>
      <c r="CF7" s="674"/>
      <c r="CG7" s="674"/>
      <c r="CH7" s="674"/>
      <c r="CI7" s="674"/>
      <c r="CJ7" s="674"/>
      <c r="CK7" s="674"/>
      <c r="CL7" s="674"/>
      <c r="CM7" s="674"/>
      <c r="CN7" s="674"/>
      <c r="CO7" s="674"/>
      <c r="CP7" s="674"/>
      <c r="CQ7" s="675"/>
      <c r="CR7" s="640">
        <v>9039020</v>
      </c>
      <c r="CS7" s="641"/>
      <c r="CT7" s="641"/>
      <c r="CU7" s="641"/>
      <c r="CV7" s="641"/>
      <c r="CW7" s="641"/>
      <c r="CX7" s="641"/>
      <c r="CY7" s="642"/>
      <c r="CZ7" s="677">
        <v>18.3</v>
      </c>
      <c r="DA7" s="677"/>
      <c r="DB7" s="677"/>
      <c r="DC7" s="677"/>
      <c r="DD7" s="646">
        <v>280418</v>
      </c>
      <c r="DE7" s="641"/>
      <c r="DF7" s="641"/>
      <c r="DG7" s="641"/>
      <c r="DH7" s="641"/>
      <c r="DI7" s="641"/>
      <c r="DJ7" s="641"/>
      <c r="DK7" s="641"/>
      <c r="DL7" s="641"/>
      <c r="DM7" s="641"/>
      <c r="DN7" s="641"/>
      <c r="DO7" s="641"/>
      <c r="DP7" s="642"/>
      <c r="DQ7" s="646">
        <v>8325029</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28904</v>
      </c>
      <c r="S8" s="641"/>
      <c r="T8" s="641"/>
      <c r="U8" s="641"/>
      <c r="V8" s="641"/>
      <c r="W8" s="641"/>
      <c r="X8" s="641"/>
      <c r="Y8" s="642"/>
      <c r="Z8" s="677">
        <v>0.1</v>
      </c>
      <c r="AA8" s="677"/>
      <c r="AB8" s="677"/>
      <c r="AC8" s="677"/>
      <c r="AD8" s="678">
        <v>28904</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162265</v>
      </c>
      <c r="BH8" s="641"/>
      <c r="BI8" s="641"/>
      <c r="BJ8" s="641"/>
      <c r="BK8" s="641"/>
      <c r="BL8" s="641"/>
      <c r="BM8" s="641"/>
      <c r="BN8" s="642"/>
      <c r="BO8" s="677">
        <v>1.4</v>
      </c>
      <c r="BP8" s="677"/>
      <c r="BQ8" s="677"/>
      <c r="BR8" s="677"/>
      <c r="BS8" s="646" t="s">
        <v>173</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19041993</v>
      </c>
      <c r="CS8" s="641"/>
      <c r="CT8" s="641"/>
      <c r="CU8" s="641"/>
      <c r="CV8" s="641"/>
      <c r="CW8" s="641"/>
      <c r="CX8" s="641"/>
      <c r="CY8" s="642"/>
      <c r="CZ8" s="677">
        <v>38.700000000000003</v>
      </c>
      <c r="DA8" s="677"/>
      <c r="DB8" s="677"/>
      <c r="DC8" s="677"/>
      <c r="DD8" s="646">
        <v>491655</v>
      </c>
      <c r="DE8" s="641"/>
      <c r="DF8" s="641"/>
      <c r="DG8" s="641"/>
      <c r="DH8" s="641"/>
      <c r="DI8" s="641"/>
      <c r="DJ8" s="641"/>
      <c r="DK8" s="641"/>
      <c r="DL8" s="641"/>
      <c r="DM8" s="641"/>
      <c r="DN8" s="641"/>
      <c r="DO8" s="641"/>
      <c r="DP8" s="642"/>
      <c r="DQ8" s="646">
        <v>7704527</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15854</v>
      </c>
      <c r="S9" s="641"/>
      <c r="T9" s="641"/>
      <c r="U9" s="641"/>
      <c r="V9" s="641"/>
      <c r="W9" s="641"/>
      <c r="X9" s="641"/>
      <c r="Y9" s="642"/>
      <c r="Z9" s="677">
        <v>0</v>
      </c>
      <c r="AA9" s="677"/>
      <c r="AB9" s="677"/>
      <c r="AC9" s="677"/>
      <c r="AD9" s="678">
        <v>15854</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4166960</v>
      </c>
      <c r="BH9" s="641"/>
      <c r="BI9" s="641"/>
      <c r="BJ9" s="641"/>
      <c r="BK9" s="641"/>
      <c r="BL9" s="641"/>
      <c r="BM9" s="641"/>
      <c r="BN9" s="642"/>
      <c r="BO9" s="677">
        <v>35</v>
      </c>
      <c r="BP9" s="677"/>
      <c r="BQ9" s="677"/>
      <c r="BR9" s="677"/>
      <c r="BS9" s="646" t="s">
        <v>173</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3293669</v>
      </c>
      <c r="CS9" s="641"/>
      <c r="CT9" s="641"/>
      <c r="CU9" s="641"/>
      <c r="CV9" s="641"/>
      <c r="CW9" s="641"/>
      <c r="CX9" s="641"/>
      <c r="CY9" s="642"/>
      <c r="CZ9" s="677">
        <v>6.7</v>
      </c>
      <c r="DA9" s="677"/>
      <c r="DB9" s="677"/>
      <c r="DC9" s="677"/>
      <c r="DD9" s="646">
        <v>42428</v>
      </c>
      <c r="DE9" s="641"/>
      <c r="DF9" s="641"/>
      <c r="DG9" s="641"/>
      <c r="DH9" s="641"/>
      <c r="DI9" s="641"/>
      <c r="DJ9" s="641"/>
      <c r="DK9" s="641"/>
      <c r="DL9" s="641"/>
      <c r="DM9" s="641"/>
      <c r="DN9" s="641"/>
      <c r="DO9" s="641"/>
      <c r="DP9" s="642"/>
      <c r="DQ9" s="646">
        <v>2537047</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173</v>
      </c>
      <c r="S10" s="641"/>
      <c r="T10" s="641"/>
      <c r="U10" s="641"/>
      <c r="V10" s="641"/>
      <c r="W10" s="641"/>
      <c r="X10" s="641"/>
      <c r="Y10" s="642"/>
      <c r="Z10" s="677" t="s">
        <v>242</v>
      </c>
      <c r="AA10" s="677"/>
      <c r="AB10" s="677"/>
      <c r="AC10" s="677"/>
      <c r="AD10" s="678" t="s">
        <v>242</v>
      </c>
      <c r="AE10" s="678"/>
      <c r="AF10" s="678"/>
      <c r="AG10" s="678"/>
      <c r="AH10" s="678"/>
      <c r="AI10" s="678"/>
      <c r="AJ10" s="678"/>
      <c r="AK10" s="678"/>
      <c r="AL10" s="643" t="s">
        <v>173</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224539</v>
      </c>
      <c r="BH10" s="641"/>
      <c r="BI10" s="641"/>
      <c r="BJ10" s="641"/>
      <c r="BK10" s="641"/>
      <c r="BL10" s="641"/>
      <c r="BM10" s="641"/>
      <c r="BN10" s="642"/>
      <c r="BO10" s="677">
        <v>1.9</v>
      </c>
      <c r="BP10" s="677"/>
      <c r="BQ10" s="677"/>
      <c r="BR10" s="677"/>
      <c r="BS10" s="646" t="s">
        <v>173</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20952</v>
      </c>
      <c r="CS10" s="641"/>
      <c r="CT10" s="641"/>
      <c r="CU10" s="641"/>
      <c r="CV10" s="641"/>
      <c r="CW10" s="641"/>
      <c r="CX10" s="641"/>
      <c r="CY10" s="642"/>
      <c r="CZ10" s="677">
        <v>0</v>
      </c>
      <c r="DA10" s="677"/>
      <c r="DB10" s="677"/>
      <c r="DC10" s="677"/>
      <c r="DD10" s="646" t="s">
        <v>242</v>
      </c>
      <c r="DE10" s="641"/>
      <c r="DF10" s="641"/>
      <c r="DG10" s="641"/>
      <c r="DH10" s="641"/>
      <c r="DI10" s="641"/>
      <c r="DJ10" s="641"/>
      <c r="DK10" s="641"/>
      <c r="DL10" s="641"/>
      <c r="DM10" s="641"/>
      <c r="DN10" s="641"/>
      <c r="DO10" s="641"/>
      <c r="DP10" s="642"/>
      <c r="DQ10" s="646">
        <v>19842</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1619330</v>
      </c>
      <c r="S11" s="641"/>
      <c r="T11" s="641"/>
      <c r="U11" s="641"/>
      <c r="V11" s="641"/>
      <c r="W11" s="641"/>
      <c r="X11" s="641"/>
      <c r="Y11" s="642"/>
      <c r="Z11" s="643">
        <v>3.2</v>
      </c>
      <c r="AA11" s="644"/>
      <c r="AB11" s="644"/>
      <c r="AC11" s="645"/>
      <c r="AD11" s="646">
        <v>1619330</v>
      </c>
      <c r="AE11" s="641"/>
      <c r="AF11" s="641"/>
      <c r="AG11" s="641"/>
      <c r="AH11" s="641"/>
      <c r="AI11" s="641"/>
      <c r="AJ11" s="641"/>
      <c r="AK11" s="642"/>
      <c r="AL11" s="643">
        <v>8.4</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706189</v>
      </c>
      <c r="BH11" s="641"/>
      <c r="BI11" s="641"/>
      <c r="BJ11" s="641"/>
      <c r="BK11" s="641"/>
      <c r="BL11" s="641"/>
      <c r="BM11" s="641"/>
      <c r="BN11" s="642"/>
      <c r="BO11" s="677">
        <v>5.9</v>
      </c>
      <c r="BP11" s="677"/>
      <c r="BQ11" s="677"/>
      <c r="BR11" s="677"/>
      <c r="BS11" s="646">
        <v>139720</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1375413</v>
      </c>
      <c r="CS11" s="641"/>
      <c r="CT11" s="641"/>
      <c r="CU11" s="641"/>
      <c r="CV11" s="641"/>
      <c r="CW11" s="641"/>
      <c r="CX11" s="641"/>
      <c r="CY11" s="642"/>
      <c r="CZ11" s="677">
        <v>2.8</v>
      </c>
      <c r="DA11" s="677"/>
      <c r="DB11" s="677"/>
      <c r="DC11" s="677"/>
      <c r="DD11" s="646">
        <v>462343</v>
      </c>
      <c r="DE11" s="641"/>
      <c r="DF11" s="641"/>
      <c r="DG11" s="641"/>
      <c r="DH11" s="641"/>
      <c r="DI11" s="641"/>
      <c r="DJ11" s="641"/>
      <c r="DK11" s="641"/>
      <c r="DL11" s="641"/>
      <c r="DM11" s="641"/>
      <c r="DN11" s="641"/>
      <c r="DO11" s="641"/>
      <c r="DP11" s="642"/>
      <c r="DQ11" s="646">
        <v>955359</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v>19613</v>
      </c>
      <c r="S12" s="641"/>
      <c r="T12" s="641"/>
      <c r="U12" s="641"/>
      <c r="V12" s="641"/>
      <c r="W12" s="641"/>
      <c r="X12" s="641"/>
      <c r="Y12" s="642"/>
      <c r="Z12" s="677">
        <v>0</v>
      </c>
      <c r="AA12" s="677"/>
      <c r="AB12" s="677"/>
      <c r="AC12" s="677"/>
      <c r="AD12" s="678">
        <v>19613</v>
      </c>
      <c r="AE12" s="678"/>
      <c r="AF12" s="678"/>
      <c r="AG12" s="678"/>
      <c r="AH12" s="678"/>
      <c r="AI12" s="678"/>
      <c r="AJ12" s="678"/>
      <c r="AK12" s="678"/>
      <c r="AL12" s="643">
        <v>0.1</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4915310</v>
      </c>
      <c r="BH12" s="641"/>
      <c r="BI12" s="641"/>
      <c r="BJ12" s="641"/>
      <c r="BK12" s="641"/>
      <c r="BL12" s="641"/>
      <c r="BM12" s="641"/>
      <c r="BN12" s="642"/>
      <c r="BO12" s="677">
        <v>41.3</v>
      </c>
      <c r="BP12" s="677"/>
      <c r="BQ12" s="677"/>
      <c r="BR12" s="677"/>
      <c r="BS12" s="646" t="s">
        <v>242</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1493571</v>
      </c>
      <c r="CS12" s="641"/>
      <c r="CT12" s="641"/>
      <c r="CU12" s="641"/>
      <c r="CV12" s="641"/>
      <c r="CW12" s="641"/>
      <c r="CX12" s="641"/>
      <c r="CY12" s="642"/>
      <c r="CZ12" s="677">
        <v>3</v>
      </c>
      <c r="DA12" s="677"/>
      <c r="DB12" s="677"/>
      <c r="DC12" s="677"/>
      <c r="DD12" s="646">
        <v>306692</v>
      </c>
      <c r="DE12" s="641"/>
      <c r="DF12" s="641"/>
      <c r="DG12" s="641"/>
      <c r="DH12" s="641"/>
      <c r="DI12" s="641"/>
      <c r="DJ12" s="641"/>
      <c r="DK12" s="641"/>
      <c r="DL12" s="641"/>
      <c r="DM12" s="641"/>
      <c r="DN12" s="641"/>
      <c r="DO12" s="641"/>
      <c r="DP12" s="642"/>
      <c r="DQ12" s="646">
        <v>605011</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173</v>
      </c>
      <c r="S13" s="641"/>
      <c r="T13" s="641"/>
      <c r="U13" s="641"/>
      <c r="V13" s="641"/>
      <c r="W13" s="641"/>
      <c r="X13" s="641"/>
      <c r="Y13" s="642"/>
      <c r="Z13" s="677" t="s">
        <v>242</v>
      </c>
      <c r="AA13" s="677"/>
      <c r="AB13" s="677"/>
      <c r="AC13" s="677"/>
      <c r="AD13" s="678" t="s">
        <v>242</v>
      </c>
      <c r="AE13" s="678"/>
      <c r="AF13" s="678"/>
      <c r="AG13" s="678"/>
      <c r="AH13" s="678"/>
      <c r="AI13" s="678"/>
      <c r="AJ13" s="678"/>
      <c r="AK13" s="678"/>
      <c r="AL13" s="643" t="s">
        <v>173</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4761414</v>
      </c>
      <c r="BH13" s="641"/>
      <c r="BI13" s="641"/>
      <c r="BJ13" s="641"/>
      <c r="BK13" s="641"/>
      <c r="BL13" s="641"/>
      <c r="BM13" s="641"/>
      <c r="BN13" s="642"/>
      <c r="BO13" s="677">
        <v>40</v>
      </c>
      <c r="BP13" s="677"/>
      <c r="BQ13" s="677"/>
      <c r="BR13" s="677"/>
      <c r="BS13" s="646" t="s">
        <v>173</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7235900</v>
      </c>
      <c r="CS13" s="641"/>
      <c r="CT13" s="641"/>
      <c r="CU13" s="641"/>
      <c r="CV13" s="641"/>
      <c r="CW13" s="641"/>
      <c r="CX13" s="641"/>
      <c r="CY13" s="642"/>
      <c r="CZ13" s="677">
        <v>14.7</v>
      </c>
      <c r="DA13" s="677"/>
      <c r="DB13" s="677"/>
      <c r="DC13" s="677"/>
      <c r="DD13" s="646">
        <v>5775275</v>
      </c>
      <c r="DE13" s="641"/>
      <c r="DF13" s="641"/>
      <c r="DG13" s="641"/>
      <c r="DH13" s="641"/>
      <c r="DI13" s="641"/>
      <c r="DJ13" s="641"/>
      <c r="DK13" s="641"/>
      <c r="DL13" s="641"/>
      <c r="DM13" s="641"/>
      <c r="DN13" s="641"/>
      <c r="DO13" s="641"/>
      <c r="DP13" s="642"/>
      <c r="DQ13" s="646">
        <v>2801894</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24974</v>
      </c>
      <c r="S14" s="641"/>
      <c r="T14" s="641"/>
      <c r="U14" s="641"/>
      <c r="V14" s="641"/>
      <c r="W14" s="641"/>
      <c r="X14" s="641"/>
      <c r="Y14" s="642"/>
      <c r="Z14" s="677">
        <v>0</v>
      </c>
      <c r="AA14" s="677"/>
      <c r="AB14" s="677"/>
      <c r="AC14" s="677"/>
      <c r="AD14" s="678">
        <v>24974</v>
      </c>
      <c r="AE14" s="678"/>
      <c r="AF14" s="678"/>
      <c r="AG14" s="678"/>
      <c r="AH14" s="678"/>
      <c r="AI14" s="678"/>
      <c r="AJ14" s="678"/>
      <c r="AK14" s="678"/>
      <c r="AL14" s="643">
        <v>0.1</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315906</v>
      </c>
      <c r="BH14" s="641"/>
      <c r="BI14" s="641"/>
      <c r="BJ14" s="641"/>
      <c r="BK14" s="641"/>
      <c r="BL14" s="641"/>
      <c r="BM14" s="641"/>
      <c r="BN14" s="642"/>
      <c r="BO14" s="677">
        <v>2.7</v>
      </c>
      <c r="BP14" s="677"/>
      <c r="BQ14" s="677"/>
      <c r="BR14" s="677"/>
      <c r="BS14" s="646" t="s">
        <v>173</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1095822</v>
      </c>
      <c r="CS14" s="641"/>
      <c r="CT14" s="641"/>
      <c r="CU14" s="641"/>
      <c r="CV14" s="641"/>
      <c r="CW14" s="641"/>
      <c r="CX14" s="641"/>
      <c r="CY14" s="642"/>
      <c r="CZ14" s="677">
        <v>2.2000000000000002</v>
      </c>
      <c r="DA14" s="677"/>
      <c r="DB14" s="677"/>
      <c r="DC14" s="677"/>
      <c r="DD14" s="646">
        <v>41485</v>
      </c>
      <c r="DE14" s="641"/>
      <c r="DF14" s="641"/>
      <c r="DG14" s="641"/>
      <c r="DH14" s="641"/>
      <c r="DI14" s="641"/>
      <c r="DJ14" s="641"/>
      <c r="DK14" s="641"/>
      <c r="DL14" s="641"/>
      <c r="DM14" s="641"/>
      <c r="DN14" s="641"/>
      <c r="DO14" s="641"/>
      <c r="DP14" s="642"/>
      <c r="DQ14" s="646">
        <v>1051166</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173</v>
      </c>
      <c r="S15" s="641"/>
      <c r="T15" s="641"/>
      <c r="U15" s="641"/>
      <c r="V15" s="641"/>
      <c r="W15" s="641"/>
      <c r="X15" s="641"/>
      <c r="Y15" s="642"/>
      <c r="Z15" s="677" t="s">
        <v>173</v>
      </c>
      <c r="AA15" s="677"/>
      <c r="AB15" s="677"/>
      <c r="AC15" s="677"/>
      <c r="AD15" s="678" t="s">
        <v>173</v>
      </c>
      <c r="AE15" s="678"/>
      <c r="AF15" s="678"/>
      <c r="AG15" s="678"/>
      <c r="AH15" s="678"/>
      <c r="AI15" s="678"/>
      <c r="AJ15" s="678"/>
      <c r="AK15" s="678"/>
      <c r="AL15" s="643" t="s">
        <v>173</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612438</v>
      </c>
      <c r="BH15" s="641"/>
      <c r="BI15" s="641"/>
      <c r="BJ15" s="641"/>
      <c r="BK15" s="641"/>
      <c r="BL15" s="641"/>
      <c r="BM15" s="641"/>
      <c r="BN15" s="642"/>
      <c r="BO15" s="677">
        <v>5.0999999999999996</v>
      </c>
      <c r="BP15" s="677"/>
      <c r="BQ15" s="677"/>
      <c r="BR15" s="677"/>
      <c r="BS15" s="646" t="s">
        <v>173</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3339535</v>
      </c>
      <c r="CS15" s="641"/>
      <c r="CT15" s="641"/>
      <c r="CU15" s="641"/>
      <c r="CV15" s="641"/>
      <c r="CW15" s="641"/>
      <c r="CX15" s="641"/>
      <c r="CY15" s="642"/>
      <c r="CZ15" s="677">
        <v>6.8</v>
      </c>
      <c r="DA15" s="677"/>
      <c r="DB15" s="677"/>
      <c r="DC15" s="677"/>
      <c r="DD15" s="646">
        <v>934824</v>
      </c>
      <c r="DE15" s="641"/>
      <c r="DF15" s="641"/>
      <c r="DG15" s="641"/>
      <c r="DH15" s="641"/>
      <c r="DI15" s="641"/>
      <c r="DJ15" s="641"/>
      <c r="DK15" s="641"/>
      <c r="DL15" s="641"/>
      <c r="DM15" s="641"/>
      <c r="DN15" s="641"/>
      <c r="DO15" s="641"/>
      <c r="DP15" s="642"/>
      <c r="DQ15" s="646">
        <v>2326738</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5431</v>
      </c>
      <c r="S16" s="641"/>
      <c r="T16" s="641"/>
      <c r="U16" s="641"/>
      <c r="V16" s="641"/>
      <c r="W16" s="641"/>
      <c r="X16" s="641"/>
      <c r="Y16" s="642"/>
      <c r="Z16" s="677">
        <v>0</v>
      </c>
      <c r="AA16" s="677"/>
      <c r="AB16" s="677"/>
      <c r="AC16" s="677"/>
      <c r="AD16" s="678">
        <v>5431</v>
      </c>
      <c r="AE16" s="678"/>
      <c r="AF16" s="678"/>
      <c r="AG16" s="678"/>
      <c r="AH16" s="678"/>
      <c r="AI16" s="678"/>
      <c r="AJ16" s="678"/>
      <c r="AK16" s="678"/>
      <c r="AL16" s="643">
        <v>0</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v>30</v>
      </c>
      <c r="BH16" s="641"/>
      <c r="BI16" s="641"/>
      <c r="BJ16" s="641"/>
      <c r="BK16" s="641"/>
      <c r="BL16" s="641"/>
      <c r="BM16" s="641"/>
      <c r="BN16" s="642"/>
      <c r="BO16" s="677">
        <v>0</v>
      </c>
      <c r="BP16" s="677"/>
      <c r="BQ16" s="677"/>
      <c r="BR16" s="677"/>
      <c r="BS16" s="646" t="s">
        <v>173</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56329</v>
      </c>
      <c r="CS16" s="641"/>
      <c r="CT16" s="641"/>
      <c r="CU16" s="641"/>
      <c r="CV16" s="641"/>
      <c r="CW16" s="641"/>
      <c r="CX16" s="641"/>
      <c r="CY16" s="642"/>
      <c r="CZ16" s="677">
        <v>0.1</v>
      </c>
      <c r="DA16" s="677"/>
      <c r="DB16" s="677"/>
      <c r="DC16" s="677"/>
      <c r="DD16" s="646" t="s">
        <v>173</v>
      </c>
      <c r="DE16" s="641"/>
      <c r="DF16" s="641"/>
      <c r="DG16" s="641"/>
      <c r="DH16" s="641"/>
      <c r="DI16" s="641"/>
      <c r="DJ16" s="641"/>
      <c r="DK16" s="641"/>
      <c r="DL16" s="641"/>
      <c r="DM16" s="641"/>
      <c r="DN16" s="641"/>
      <c r="DO16" s="641"/>
      <c r="DP16" s="642"/>
      <c r="DQ16" s="646">
        <v>38914</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231928</v>
      </c>
      <c r="S17" s="641"/>
      <c r="T17" s="641"/>
      <c r="U17" s="641"/>
      <c r="V17" s="641"/>
      <c r="W17" s="641"/>
      <c r="X17" s="641"/>
      <c r="Y17" s="642"/>
      <c r="Z17" s="677">
        <v>0.5</v>
      </c>
      <c r="AA17" s="677"/>
      <c r="AB17" s="677"/>
      <c r="AC17" s="677"/>
      <c r="AD17" s="678">
        <v>231928</v>
      </c>
      <c r="AE17" s="678"/>
      <c r="AF17" s="678"/>
      <c r="AG17" s="678"/>
      <c r="AH17" s="678"/>
      <c r="AI17" s="678"/>
      <c r="AJ17" s="678"/>
      <c r="AK17" s="678"/>
      <c r="AL17" s="643">
        <v>1.2</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242</v>
      </c>
      <c r="BH17" s="641"/>
      <c r="BI17" s="641"/>
      <c r="BJ17" s="641"/>
      <c r="BK17" s="641"/>
      <c r="BL17" s="641"/>
      <c r="BM17" s="641"/>
      <c r="BN17" s="642"/>
      <c r="BO17" s="677" t="s">
        <v>242</v>
      </c>
      <c r="BP17" s="677"/>
      <c r="BQ17" s="677"/>
      <c r="BR17" s="677"/>
      <c r="BS17" s="646" t="s">
        <v>173</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2980214</v>
      </c>
      <c r="CS17" s="641"/>
      <c r="CT17" s="641"/>
      <c r="CU17" s="641"/>
      <c r="CV17" s="641"/>
      <c r="CW17" s="641"/>
      <c r="CX17" s="641"/>
      <c r="CY17" s="642"/>
      <c r="CZ17" s="677">
        <v>6</v>
      </c>
      <c r="DA17" s="677"/>
      <c r="DB17" s="677"/>
      <c r="DC17" s="677"/>
      <c r="DD17" s="646" t="s">
        <v>173</v>
      </c>
      <c r="DE17" s="641"/>
      <c r="DF17" s="641"/>
      <c r="DG17" s="641"/>
      <c r="DH17" s="641"/>
      <c r="DI17" s="641"/>
      <c r="DJ17" s="641"/>
      <c r="DK17" s="641"/>
      <c r="DL17" s="641"/>
      <c r="DM17" s="641"/>
      <c r="DN17" s="641"/>
      <c r="DO17" s="641"/>
      <c r="DP17" s="642"/>
      <c r="DQ17" s="646">
        <v>2809961</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97279</v>
      </c>
      <c r="S18" s="641"/>
      <c r="T18" s="641"/>
      <c r="U18" s="641"/>
      <c r="V18" s="641"/>
      <c r="W18" s="641"/>
      <c r="X18" s="641"/>
      <c r="Y18" s="642"/>
      <c r="Z18" s="677">
        <v>0.2</v>
      </c>
      <c r="AA18" s="677"/>
      <c r="AB18" s="677"/>
      <c r="AC18" s="677"/>
      <c r="AD18" s="678">
        <v>97279</v>
      </c>
      <c r="AE18" s="678"/>
      <c r="AF18" s="678"/>
      <c r="AG18" s="678"/>
      <c r="AH18" s="678"/>
      <c r="AI18" s="678"/>
      <c r="AJ18" s="678"/>
      <c r="AK18" s="678"/>
      <c r="AL18" s="643">
        <v>0.5</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173</v>
      </c>
      <c r="BH18" s="641"/>
      <c r="BI18" s="641"/>
      <c r="BJ18" s="641"/>
      <c r="BK18" s="641"/>
      <c r="BL18" s="641"/>
      <c r="BM18" s="641"/>
      <c r="BN18" s="642"/>
      <c r="BO18" s="677" t="s">
        <v>173</v>
      </c>
      <c r="BP18" s="677"/>
      <c r="BQ18" s="677"/>
      <c r="BR18" s="677"/>
      <c r="BS18" s="646" t="s">
        <v>173</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173</v>
      </c>
      <c r="CS18" s="641"/>
      <c r="CT18" s="641"/>
      <c r="CU18" s="641"/>
      <c r="CV18" s="641"/>
      <c r="CW18" s="641"/>
      <c r="CX18" s="641"/>
      <c r="CY18" s="642"/>
      <c r="CZ18" s="677" t="s">
        <v>173</v>
      </c>
      <c r="DA18" s="677"/>
      <c r="DB18" s="677"/>
      <c r="DC18" s="677"/>
      <c r="DD18" s="646" t="s">
        <v>173</v>
      </c>
      <c r="DE18" s="641"/>
      <c r="DF18" s="641"/>
      <c r="DG18" s="641"/>
      <c r="DH18" s="641"/>
      <c r="DI18" s="641"/>
      <c r="DJ18" s="641"/>
      <c r="DK18" s="641"/>
      <c r="DL18" s="641"/>
      <c r="DM18" s="641"/>
      <c r="DN18" s="641"/>
      <c r="DO18" s="641"/>
      <c r="DP18" s="642"/>
      <c r="DQ18" s="646" t="s">
        <v>242</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3265</v>
      </c>
      <c r="S19" s="641"/>
      <c r="T19" s="641"/>
      <c r="U19" s="641"/>
      <c r="V19" s="641"/>
      <c r="W19" s="641"/>
      <c r="X19" s="641"/>
      <c r="Y19" s="642"/>
      <c r="Z19" s="677">
        <v>0</v>
      </c>
      <c r="AA19" s="677"/>
      <c r="AB19" s="677"/>
      <c r="AC19" s="677"/>
      <c r="AD19" s="678">
        <v>3265</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799638</v>
      </c>
      <c r="BH19" s="641"/>
      <c r="BI19" s="641"/>
      <c r="BJ19" s="641"/>
      <c r="BK19" s="641"/>
      <c r="BL19" s="641"/>
      <c r="BM19" s="641"/>
      <c r="BN19" s="642"/>
      <c r="BO19" s="677">
        <v>6.7</v>
      </c>
      <c r="BP19" s="677"/>
      <c r="BQ19" s="677"/>
      <c r="BR19" s="677"/>
      <c r="BS19" s="646" t="s">
        <v>242</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242</v>
      </c>
      <c r="CS19" s="641"/>
      <c r="CT19" s="641"/>
      <c r="CU19" s="641"/>
      <c r="CV19" s="641"/>
      <c r="CW19" s="641"/>
      <c r="CX19" s="641"/>
      <c r="CY19" s="642"/>
      <c r="CZ19" s="677" t="s">
        <v>173</v>
      </c>
      <c r="DA19" s="677"/>
      <c r="DB19" s="677"/>
      <c r="DC19" s="677"/>
      <c r="DD19" s="646" t="s">
        <v>242</v>
      </c>
      <c r="DE19" s="641"/>
      <c r="DF19" s="641"/>
      <c r="DG19" s="641"/>
      <c r="DH19" s="641"/>
      <c r="DI19" s="641"/>
      <c r="DJ19" s="641"/>
      <c r="DK19" s="641"/>
      <c r="DL19" s="641"/>
      <c r="DM19" s="641"/>
      <c r="DN19" s="641"/>
      <c r="DO19" s="641"/>
      <c r="DP19" s="642"/>
      <c r="DQ19" s="646" t="s">
        <v>242</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1917</v>
      </c>
      <c r="S20" s="641"/>
      <c r="T20" s="641"/>
      <c r="U20" s="641"/>
      <c r="V20" s="641"/>
      <c r="W20" s="641"/>
      <c r="X20" s="641"/>
      <c r="Y20" s="642"/>
      <c r="Z20" s="677">
        <v>0</v>
      </c>
      <c r="AA20" s="677"/>
      <c r="AB20" s="677"/>
      <c r="AC20" s="677"/>
      <c r="AD20" s="678">
        <v>1917</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799638</v>
      </c>
      <c r="BH20" s="641"/>
      <c r="BI20" s="641"/>
      <c r="BJ20" s="641"/>
      <c r="BK20" s="641"/>
      <c r="BL20" s="641"/>
      <c r="BM20" s="641"/>
      <c r="BN20" s="642"/>
      <c r="BO20" s="677">
        <v>6.7</v>
      </c>
      <c r="BP20" s="677"/>
      <c r="BQ20" s="677"/>
      <c r="BR20" s="677"/>
      <c r="BS20" s="646" t="s">
        <v>173</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49266994</v>
      </c>
      <c r="CS20" s="641"/>
      <c r="CT20" s="641"/>
      <c r="CU20" s="641"/>
      <c r="CV20" s="641"/>
      <c r="CW20" s="641"/>
      <c r="CX20" s="641"/>
      <c r="CY20" s="642"/>
      <c r="CZ20" s="677">
        <v>100</v>
      </c>
      <c r="DA20" s="677"/>
      <c r="DB20" s="677"/>
      <c r="DC20" s="677"/>
      <c r="DD20" s="646">
        <v>8335120</v>
      </c>
      <c r="DE20" s="641"/>
      <c r="DF20" s="641"/>
      <c r="DG20" s="641"/>
      <c r="DH20" s="641"/>
      <c r="DI20" s="641"/>
      <c r="DJ20" s="641"/>
      <c r="DK20" s="641"/>
      <c r="DL20" s="641"/>
      <c r="DM20" s="641"/>
      <c r="DN20" s="641"/>
      <c r="DO20" s="641"/>
      <c r="DP20" s="642"/>
      <c r="DQ20" s="646">
        <v>29469983</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129467</v>
      </c>
      <c r="S21" s="641"/>
      <c r="T21" s="641"/>
      <c r="U21" s="641"/>
      <c r="V21" s="641"/>
      <c r="W21" s="641"/>
      <c r="X21" s="641"/>
      <c r="Y21" s="642"/>
      <c r="Z21" s="677">
        <v>0.3</v>
      </c>
      <c r="AA21" s="677"/>
      <c r="AB21" s="677"/>
      <c r="AC21" s="677"/>
      <c r="AD21" s="678">
        <v>129467</v>
      </c>
      <c r="AE21" s="678"/>
      <c r="AF21" s="678"/>
      <c r="AG21" s="678"/>
      <c r="AH21" s="678"/>
      <c r="AI21" s="678"/>
      <c r="AJ21" s="678"/>
      <c r="AK21" s="678"/>
      <c r="AL21" s="643">
        <v>0.7</v>
      </c>
      <c r="AM21" s="644"/>
      <c r="AN21" s="644"/>
      <c r="AO21" s="679"/>
      <c r="AP21" s="735" t="s">
        <v>276</v>
      </c>
      <c r="AQ21" s="742"/>
      <c r="AR21" s="742"/>
      <c r="AS21" s="742"/>
      <c r="AT21" s="742"/>
      <c r="AU21" s="742"/>
      <c r="AV21" s="742"/>
      <c r="AW21" s="742"/>
      <c r="AX21" s="742"/>
      <c r="AY21" s="742"/>
      <c r="AZ21" s="742"/>
      <c r="BA21" s="742"/>
      <c r="BB21" s="742"/>
      <c r="BC21" s="742"/>
      <c r="BD21" s="742"/>
      <c r="BE21" s="742"/>
      <c r="BF21" s="737"/>
      <c r="BG21" s="640">
        <v>5143</v>
      </c>
      <c r="BH21" s="641"/>
      <c r="BI21" s="641"/>
      <c r="BJ21" s="641"/>
      <c r="BK21" s="641"/>
      <c r="BL21" s="641"/>
      <c r="BM21" s="641"/>
      <c r="BN21" s="642"/>
      <c r="BO21" s="677">
        <v>0</v>
      </c>
      <c r="BP21" s="677"/>
      <c r="BQ21" s="677"/>
      <c r="BR21" s="677"/>
      <c r="BS21" s="646" t="s">
        <v>173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6085380</v>
      </c>
      <c r="S22" s="641"/>
      <c r="T22" s="641"/>
      <c r="U22" s="641"/>
      <c r="V22" s="641"/>
      <c r="W22" s="641"/>
      <c r="X22" s="641"/>
      <c r="Y22" s="642"/>
      <c r="Z22" s="677">
        <v>12.1</v>
      </c>
      <c r="AA22" s="677"/>
      <c r="AB22" s="677"/>
      <c r="AC22" s="677"/>
      <c r="AD22" s="678">
        <v>5797226</v>
      </c>
      <c r="AE22" s="678"/>
      <c r="AF22" s="678"/>
      <c r="AG22" s="678"/>
      <c r="AH22" s="678"/>
      <c r="AI22" s="678"/>
      <c r="AJ22" s="678"/>
      <c r="AK22" s="678"/>
      <c r="AL22" s="643">
        <v>29.9</v>
      </c>
      <c r="AM22" s="644"/>
      <c r="AN22" s="644"/>
      <c r="AO22" s="679"/>
      <c r="AP22" s="735" t="s">
        <v>278</v>
      </c>
      <c r="AQ22" s="742"/>
      <c r="AR22" s="742"/>
      <c r="AS22" s="742"/>
      <c r="AT22" s="742"/>
      <c r="AU22" s="742"/>
      <c r="AV22" s="742"/>
      <c r="AW22" s="742"/>
      <c r="AX22" s="742"/>
      <c r="AY22" s="742"/>
      <c r="AZ22" s="742"/>
      <c r="BA22" s="742"/>
      <c r="BB22" s="742"/>
      <c r="BC22" s="742"/>
      <c r="BD22" s="742"/>
      <c r="BE22" s="742"/>
      <c r="BF22" s="737"/>
      <c r="BG22" s="640" t="s">
        <v>242</v>
      </c>
      <c r="BH22" s="641"/>
      <c r="BI22" s="641"/>
      <c r="BJ22" s="641"/>
      <c r="BK22" s="641"/>
      <c r="BL22" s="641"/>
      <c r="BM22" s="641"/>
      <c r="BN22" s="642"/>
      <c r="BO22" s="677" t="s">
        <v>242</v>
      </c>
      <c r="BP22" s="677"/>
      <c r="BQ22" s="677"/>
      <c r="BR22" s="677"/>
      <c r="BS22" s="646" t="s">
        <v>242</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5797226</v>
      </c>
      <c r="S23" s="641"/>
      <c r="T23" s="641"/>
      <c r="U23" s="641"/>
      <c r="V23" s="641"/>
      <c r="W23" s="641"/>
      <c r="X23" s="641"/>
      <c r="Y23" s="642"/>
      <c r="Z23" s="677">
        <v>11.5</v>
      </c>
      <c r="AA23" s="677"/>
      <c r="AB23" s="677"/>
      <c r="AC23" s="677"/>
      <c r="AD23" s="678">
        <v>5797226</v>
      </c>
      <c r="AE23" s="678"/>
      <c r="AF23" s="678"/>
      <c r="AG23" s="678"/>
      <c r="AH23" s="678"/>
      <c r="AI23" s="678"/>
      <c r="AJ23" s="678"/>
      <c r="AK23" s="678"/>
      <c r="AL23" s="643">
        <v>29.9</v>
      </c>
      <c r="AM23" s="644"/>
      <c r="AN23" s="644"/>
      <c r="AO23" s="679"/>
      <c r="AP23" s="735" t="s">
        <v>281</v>
      </c>
      <c r="AQ23" s="742"/>
      <c r="AR23" s="742"/>
      <c r="AS23" s="742"/>
      <c r="AT23" s="742"/>
      <c r="AU23" s="742"/>
      <c r="AV23" s="742"/>
      <c r="AW23" s="742"/>
      <c r="AX23" s="742"/>
      <c r="AY23" s="742"/>
      <c r="AZ23" s="742"/>
      <c r="BA23" s="742"/>
      <c r="BB23" s="742"/>
      <c r="BC23" s="742"/>
      <c r="BD23" s="742"/>
      <c r="BE23" s="742"/>
      <c r="BF23" s="737"/>
      <c r="BG23" s="640">
        <v>794495</v>
      </c>
      <c r="BH23" s="641"/>
      <c r="BI23" s="641"/>
      <c r="BJ23" s="641"/>
      <c r="BK23" s="641"/>
      <c r="BL23" s="641"/>
      <c r="BM23" s="641"/>
      <c r="BN23" s="642"/>
      <c r="BO23" s="677">
        <v>6.7</v>
      </c>
      <c r="BP23" s="677"/>
      <c r="BQ23" s="677"/>
      <c r="BR23" s="677"/>
      <c r="BS23" s="646" t="s">
        <v>173</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288108</v>
      </c>
      <c r="S24" s="641"/>
      <c r="T24" s="641"/>
      <c r="U24" s="641"/>
      <c r="V24" s="641"/>
      <c r="W24" s="641"/>
      <c r="X24" s="641"/>
      <c r="Y24" s="642"/>
      <c r="Z24" s="677">
        <v>0.6</v>
      </c>
      <c r="AA24" s="677"/>
      <c r="AB24" s="677"/>
      <c r="AC24" s="677"/>
      <c r="AD24" s="678" t="s">
        <v>242</v>
      </c>
      <c r="AE24" s="678"/>
      <c r="AF24" s="678"/>
      <c r="AG24" s="678"/>
      <c r="AH24" s="678"/>
      <c r="AI24" s="678"/>
      <c r="AJ24" s="678"/>
      <c r="AK24" s="678"/>
      <c r="AL24" s="643" t="s">
        <v>173</v>
      </c>
      <c r="AM24" s="644"/>
      <c r="AN24" s="644"/>
      <c r="AO24" s="679"/>
      <c r="AP24" s="735" t="s">
        <v>288</v>
      </c>
      <c r="AQ24" s="742"/>
      <c r="AR24" s="742"/>
      <c r="AS24" s="742"/>
      <c r="AT24" s="742"/>
      <c r="AU24" s="742"/>
      <c r="AV24" s="742"/>
      <c r="AW24" s="742"/>
      <c r="AX24" s="742"/>
      <c r="AY24" s="742"/>
      <c r="AZ24" s="742"/>
      <c r="BA24" s="742"/>
      <c r="BB24" s="742"/>
      <c r="BC24" s="742"/>
      <c r="BD24" s="742"/>
      <c r="BE24" s="742"/>
      <c r="BF24" s="737"/>
      <c r="BG24" s="640" t="s">
        <v>173</v>
      </c>
      <c r="BH24" s="641"/>
      <c r="BI24" s="641"/>
      <c r="BJ24" s="641"/>
      <c r="BK24" s="641"/>
      <c r="BL24" s="641"/>
      <c r="BM24" s="641"/>
      <c r="BN24" s="642"/>
      <c r="BO24" s="677" t="s">
        <v>173</v>
      </c>
      <c r="BP24" s="677"/>
      <c r="BQ24" s="677"/>
      <c r="BR24" s="677"/>
      <c r="BS24" s="646" t="s">
        <v>173</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21303964</v>
      </c>
      <c r="CS24" s="696"/>
      <c r="CT24" s="696"/>
      <c r="CU24" s="696"/>
      <c r="CV24" s="696"/>
      <c r="CW24" s="696"/>
      <c r="CX24" s="696"/>
      <c r="CY24" s="739"/>
      <c r="CZ24" s="740">
        <v>43.2</v>
      </c>
      <c r="DA24" s="713"/>
      <c r="DB24" s="713"/>
      <c r="DC24" s="743"/>
      <c r="DD24" s="738">
        <v>11097576</v>
      </c>
      <c r="DE24" s="696"/>
      <c r="DF24" s="696"/>
      <c r="DG24" s="696"/>
      <c r="DH24" s="696"/>
      <c r="DI24" s="696"/>
      <c r="DJ24" s="696"/>
      <c r="DK24" s="739"/>
      <c r="DL24" s="738">
        <v>10928793</v>
      </c>
      <c r="DM24" s="696"/>
      <c r="DN24" s="696"/>
      <c r="DO24" s="696"/>
      <c r="DP24" s="696"/>
      <c r="DQ24" s="696"/>
      <c r="DR24" s="696"/>
      <c r="DS24" s="696"/>
      <c r="DT24" s="696"/>
      <c r="DU24" s="696"/>
      <c r="DV24" s="739"/>
      <c r="DW24" s="740">
        <v>53.6</v>
      </c>
      <c r="DX24" s="713"/>
      <c r="DY24" s="713"/>
      <c r="DZ24" s="713"/>
      <c r="EA24" s="713"/>
      <c r="EB24" s="713"/>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v>46</v>
      </c>
      <c r="S25" s="641"/>
      <c r="T25" s="641"/>
      <c r="U25" s="641"/>
      <c r="V25" s="641"/>
      <c r="W25" s="641"/>
      <c r="X25" s="641"/>
      <c r="Y25" s="642"/>
      <c r="Z25" s="677">
        <v>0</v>
      </c>
      <c r="AA25" s="677"/>
      <c r="AB25" s="677"/>
      <c r="AC25" s="677"/>
      <c r="AD25" s="678" t="s">
        <v>173</v>
      </c>
      <c r="AE25" s="678"/>
      <c r="AF25" s="678"/>
      <c r="AG25" s="678"/>
      <c r="AH25" s="678"/>
      <c r="AI25" s="678"/>
      <c r="AJ25" s="678"/>
      <c r="AK25" s="678"/>
      <c r="AL25" s="643" t="s">
        <v>173</v>
      </c>
      <c r="AM25" s="644"/>
      <c r="AN25" s="644"/>
      <c r="AO25" s="679"/>
      <c r="AP25" s="735" t="s">
        <v>291</v>
      </c>
      <c r="AQ25" s="742"/>
      <c r="AR25" s="742"/>
      <c r="AS25" s="742"/>
      <c r="AT25" s="742"/>
      <c r="AU25" s="742"/>
      <c r="AV25" s="742"/>
      <c r="AW25" s="742"/>
      <c r="AX25" s="742"/>
      <c r="AY25" s="742"/>
      <c r="AZ25" s="742"/>
      <c r="BA25" s="742"/>
      <c r="BB25" s="742"/>
      <c r="BC25" s="742"/>
      <c r="BD25" s="742"/>
      <c r="BE25" s="742"/>
      <c r="BF25" s="737"/>
      <c r="BG25" s="640" t="s">
        <v>242</v>
      </c>
      <c r="BH25" s="641"/>
      <c r="BI25" s="641"/>
      <c r="BJ25" s="641"/>
      <c r="BK25" s="641"/>
      <c r="BL25" s="641"/>
      <c r="BM25" s="641"/>
      <c r="BN25" s="642"/>
      <c r="BO25" s="677" t="s">
        <v>242</v>
      </c>
      <c r="BP25" s="677"/>
      <c r="BQ25" s="677"/>
      <c r="BR25" s="677"/>
      <c r="BS25" s="646" t="s">
        <v>173</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4547476</v>
      </c>
      <c r="CS25" s="659"/>
      <c r="CT25" s="659"/>
      <c r="CU25" s="659"/>
      <c r="CV25" s="659"/>
      <c r="CW25" s="659"/>
      <c r="CX25" s="659"/>
      <c r="CY25" s="660"/>
      <c r="CZ25" s="643">
        <v>9.1999999999999993</v>
      </c>
      <c r="DA25" s="661"/>
      <c r="DB25" s="661"/>
      <c r="DC25" s="662"/>
      <c r="DD25" s="646">
        <v>4177439</v>
      </c>
      <c r="DE25" s="659"/>
      <c r="DF25" s="659"/>
      <c r="DG25" s="659"/>
      <c r="DH25" s="659"/>
      <c r="DI25" s="659"/>
      <c r="DJ25" s="659"/>
      <c r="DK25" s="660"/>
      <c r="DL25" s="646">
        <v>4095542</v>
      </c>
      <c r="DM25" s="659"/>
      <c r="DN25" s="659"/>
      <c r="DO25" s="659"/>
      <c r="DP25" s="659"/>
      <c r="DQ25" s="659"/>
      <c r="DR25" s="659"/>
      <c r="DS25" s="659"/>
      <c r="DT25" s="659"/>
      <c r="DU25" s="659"/>
      <c r="DV25" s="660"/>
      <c r="DW25" s="643">
        <v>20.100000000000001</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20234242</v>
      </c>
      <c r="S26" s="641"/>
      <c r="T26" s="641"/>
      <c r="U26" s="641"/>
      <c r="V26" s="641"/>
      <c r="W26" s="641"/>
      <c r="X26" s="641"/>
      <c r="Y26" s="642"/>
      <c r="Z26" s="677">
        <v>40.200000000000003</v>
      </c>
      <c r="AA26" s="677"/>
      <c r="AB26" s="677"/>
      <c r="AC26" s="677"/>
      <c r="AD26" s="678">
        <v>19151593</v>
      </c>
      <c r="AE26" s="678"/>
      <c r="AF26" s="678"/>
      <c r="AG26" s="678"/>
      <c r="AH26" s="678"/>
      <c r="AI26" s="678"/>
      <c r="AJ26" s="678"/>
      <c r="AK26" s="678"/>
      <c r="AL26" s="643">
        <v>98.9</v>
      </c>
      <c r="AM26" s="644"/>
      <c r="AN26" s="644"/>
      <c r="AO26" s="679"/>
      <c r="AP26" s="735" t="s">
        <v>294</v>
      </c>
      <c r="AQ26" s="736"/>
      <c r="AR26" s="736"/>
      <c r="AS26" s="736"/>
      <c r="AT26" s="736"/>
      <c r="AU26" s="736"/>
      <c r="AV26" s="736"/>
      <c r="AW26" s="736"/>
      <c r="AX26" s="736"/>
      <c r="AY26" s="736"/>
      <c r="AZ26" s="736"/>
      <c r="BA26" s="736"/>
      <c r="BB26" s="736"/>
      <c r="BC26" s="736"/>
      <c r="BD26" s="736"/>
      <c r="BE26" s="736"/>
      <c r="BF26" s="737"/>
      <c r="BG26" s="640" t="s">
        <v>242</v>
      </c>
      <c r="BH26" s="641"/>
      <c r="BI26" s="641"/>
      <c r="BJ26" s="641"/>
      <c r="BK26" s="641"/>
      <c r="BL26" s="641"/>
      <c r="BM26" s="641"/>
      <c r="BN26" s="642"/>
      <c r="BO26" s="677" t="s">
        <v>242</v>
      </c>
      <c r="BP26" s="677"/>
      <c r="BQ26" s="677"/>
      <c r="BR26" s="677"/>
      <c r="BS26" s="646" t="s">
        <v>173</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3007600</v>
      </c>
      <c r="CS26" s="641"/>
      <c r="CT26" s="641"/>
      <c r="CU26" s="641"/>
      <c r="CV26" s="641"/>
      <c r="CW26" s="641"/>
      <c r="CX26" s="641"/>
      <c r="CY26" s="642"/>
      <c r="CZ26" s="643">
        <v>6.1</v>
      </c>
      <c r="DA26" s="661"/>
      <c r="DB26" s="661"/>
      <c r="DC26" s="662"/>
      <c r="DD26" s="646">
        <v>2699622</v>
      </c>
      <c r="DE26" s="641"/>
      <c r="DF26" s="641"/>
      <c r="DG26" s="641"/>
      <c r="DH26" s="641"/>
      <c r="DI26" s="641"/>
      <c r="DJ26" s="641"/>
      <c r="DK26" s="642"/>
      <c r="DL26" s="646" t="s">
        <v>173</v>
      </c>
      <c r="DM26" s="641"/>
      <c r="DN26" s="641"/>
      <c r="DO26" s="641"/>
      <c r="DP26" s="641"/>
      <c r="DQ26" s="641"/>
      <c r="DR26" s="641"/>
      <c r="DS26" s="641"/>
      <c r="DT26" s="641"/>
      <c r="DU26" s="641"/>
      <c r="DV26" s="642"/>
      <c r="DW26" s="643" t="s">
        <v>173</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13303</v>
      </c>
      <c r="S27" s="641"/>
      <c r="T27" s="641"/>
      <c r="U27" s="641"/>
      <c r="V27" s="641"/>
      <c r="W27" s="641"/>
      <c r="X27" s="641"/>
      <c r="Y27" s="642"/>
      <c r="Z27" s="677">
        <v>0</v>
      </c>
      <c r="AA27" s="677"/>
      <c r="AB27" s="677"/>
      <c r="AC27" s="677"/>
      <c r="AD27" s="678">
        <v>13303</v>
      </c>
      <c r="AE27" s="678"/>
      <c r="AF27" s="678"/>
      <c r="AG27" s="678"/>
      <c r="AH27" s="678"/>
      <c r="AI27" s="678"/>
      <c r="AJ27" s="678"/>
      <c r="AK27" s="678"/>
      <c r="AL27" s="643">
        <v>0.1</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11903275</v>
      </c>
      <c r="BH27" s="641"/>
      <c r="BI27" s="641"/>
      <c r="BJ27" s="641"/>
      <c r="BK27" s="641"/>
      <c r="BL27" s="641"/>
      <c r="BM27" s="641"/>
      <c r="BN27" s="642"/>
      <c r="BO27" s="677">
        <v>100</v>
      </c>
      <c r="BP27" s="677"/>
      <c r="BQ27" s="677"/>
      <c r="BR27" s="677"/>
      <c r="BS27" s="646">
        <v>139720</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13776274</v>
      </c>
      <c r="CS27" s="659"/>
      <c r="CT27" s="659"/>
      <c r="CU27" s="659"/>
      <c r="CV27" s="659"/>
      <c r="CW27" s="659"/>
      <c r="CX27" s="659"/>
      <c r="CY27" s="660"/>
      <c r="CZ27" s="643">
        <v>28</v>
      </c>
      <c r="DA27" s="661"/>
      <c r="DB27" s="661"/>
      <c r="DC27" s="662"/>
      <c r="DD27" s="646">
        <v>4110176</v>
      </c>
      <c r="DE27" s="659"/>
      <c r="DF27" s="659"/>
      <c r="DG27" s="659"/>
      <c r="DH27" s="659"/>
      <c r="DI27" s="659"/>
      <c r="DJ27" s="659"/>
      <c r="DK27" s="660"/>
      <c r="DL27" s="646">
        <v>4023290</v>
      </c>
      <c r="DM27" s="659"/>
      <c r="DN27" s="659"/>
      <c r="DO27" s="659"/>
      <c r="DP27" s="659"/>
      <c r="DQ27" s="659"/>
      <c r="DR27" s="659"/>
      <c r="DS27" s="659"/>
      <c r="DT27" s="659"/>
      <c r="DU27" s="659"/>
      <c r="DV27" s="660"/>
      <c r="DW27" s="643">
        <v>19.7</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325692</v>
      </c>
      <c r="S28" s="641"/>
      <c r="T28" s="641"/>
      <c r="U28" s="641"/>
      <c r="V28" s="641"/>
      <c r="W28" s="641"/>
      <c r="X28" s="641"/>
      <c r="Y28" s="642"/>
      <c r="Z28" s="677">
        <v>0.6</v>
      </c>
      <c r="AA28" s="677"/>
      <c r="AB28" s="677"/>
      <c r="AC28" s="677"/>
      <c r="AD28" s="678" t="s">
        <v>173</v>
      </c>
      <c r="AE28" s="678"/>
      <c r="AF28" s="678"/>
      <c r="AG28" s="678"/>
      <c r="AH28" s="678"/>
      <c r="AI28" s="678"/>
      <c r="AJ28" s="678"/>
      <c r="AK28" s="678"/>
      <c r="AL28" s="643" t="s">
        <v>173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2980214</v>
      </c>
      <c r="CS28" s="641"/>
      <c r="CT28" s="641"/>
      <c r="CU28" s="641"/>
      <c r="CV28" s="641"/>
      <c r="CW28" s="641"/>
      <c r="CX28" s="641"/>
      <c r="CY28" s="642"/>
      <c r="CZ28" s="643">
        <v>6</v>
      </c>
      <c r="DA28" s="661"/>
      <c r="DB28" s="661"/>
      <c r="DC28" s="662"/>
      <c r="DD28" s="646">
        <v>2809961</v>
      </c>
      <c r="DE28" s="641"/>
      <c r="DF28" s="641"/>
      <c r="DG28" s="641"/>
      <c r="DH28" s="641"/>
      <c r="DI28" s="641"/>
      <c r="DJ28" s="641"/>
      <c r="DK28" s="642"/>
      <c r="DL28" s="646">
        <v>2809961</v>
      </c>
      <c r="DM28" s="641"/>
      <c r="DN28" s="641"/>
      <c r="DO28" s="641"/>
      <c r="DP28" s="641"/>
      <c r="DQ28" s="641"/>
      <c r="DR28" s="641"/>
      <c r="DS28" s="641"/>
      <c r="DT28" s="641"/>
      <c r="DU28" s="641"/>
      <c r="DV28" s="642"/>
      <c r="DW28" s="643">
        <v>13.8</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514300</v>
      </c>
      <c r="S29" s="641"/>
      <c r="T29" s="641"/>
      <c r="U29" s="641"/>
      <c r="V29" s="641"/>
      <c r="W29" s="641"/>
      <c r="X29" s="641"/>
      <c r="Y29" s="642"/>
      <c r="Z29" s="677">
        <v>1</v>
      </c>
      <c r="AA29" s="677"/>
      <c r="AB29" s="677"/>
      <c r="AC29" s="677"/>
      <c r="AD29" s="678">
        <v>13367</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302</v>
      </c>
      <c r="CE29" s="730"/>
      <c r="CF29" s="673" t="s">
        <v>303</v>
      </c>
      <c r="CG29" s="674"/>
      <c r="CH29" s="674"/>
      <c r="CI29" s="674"/>
      <c r="CJ29" s="674"/>
      <c r="CK29" s="674"/>
      <c r="CL29" s="674"/>
      <c r="CM29" s="674"/>
      <c r="CN29" s="674"/>
      <c r="CO29" s="674"/>
      <c r="CP29" s="674"/>
      <c r="CQ29" s="675"/>
      <c r="CR29" s="640">
        <v>2979453</v>
      </c>
      <c r="CS29" s="659"/>
      <c r="CT29" s="659"/>
      <c r="CU29" s="659"/>
      <c r="CV29" s="659"/>
      <c r="CW29" s="659"/>
      <c r="CX29" s="659"/>
      <c r="CY29" s="660"/>
      <c r="CZ29" s="643">
        <v>6</v>
      </c>
      <c r="DA29" s="661"/>
      <c r="DB29" s="661"/>
      <c r="DC29" s="662"/>
      <c r="DD29" s="646">
        <v>2809200</v>
      </c>
      <c r="DE29" s="659"/>
      <c r="DF29" s="659"/>
      <c r="DG29" s="659"/>
      <c r="DH29" s="659"/>
      <c r="DI29" s="659"/>
      <c r="DJ29" s="659"/>
      <c r="DK29" s="660"/>
      <c r="DL29" s="646">
        <v>2809200</v>
      </c>
      <c r="DM29" s="659"/>
      <c r="DN29" s="659"/>
      <c r="DO29" s="659"/>
      <c r="DP29" s="659"/>
      <c r="DQ29" s="659"/>
      <c r="DR29" s="659"/>
      <c r="DS29" s="659"/>
      <c r="DT29" s="659"/>
      <c r="DU29" s="659"/>
      <c r="DV29" s="660"/>
      <c r="DW29" s="643">
        <v>13.8</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235776</v>
      </c>
      <c r="S30" s="641"/>
      <c r="T30" s="641"/>
      <c r="U30" s="641"/>
      <c r="V30" s="641"/>
      <c r="W30" s="641"/>
      <c r="X30" s="641"/>
      <c r="Y30" s="642"/>
      <c r="Z30" s="677">
        <v>0.5</v>
      </c>
      <c r="AA30" s="677"/>
      <c r="AB30" s="677"/>
      <c r="AC30" s="677"/>
      <c r="AD30" s="678">
        <v>8</v>
      </c>
      <c r="AE30" s="678"/>
      <c r="AF30" s="678"/>
      <c r="AG30" s="678"/>
      <c r="AH30" s="678"/>
      <c r="AI30" s="678"/>
      <c r="AJ30" s="678"/>
      <c r="AK30" s="678"/>
      <c r="AL30" s="643">
        <v>0</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v>2718402</v>
      </c>
      <c r="CS30" s="641"/>
      <c r="CT30" s="641"/>
      <c r="CU30" s="641"/>
      <c r="CV30" s="641"/>
      <c r="CW30" s="641"/>
      <c r="CX30" s="641"/>
      <c r="CY30" s="642"/>
      <c r="CZ30" s="643">
        <v>5.5</v>
      </c>
      <c r="DA30" s="661"/>
      <c r="DB30" s="661"/>
      <c r="DC30" s="662"/>
      <c r="DD30" s="646">
        <v>2578720</v>
      </c>
      <c r="DE30" s="641"/>
      <c r="DF30" s="641"/>
      <c r="DG30" s="641"/>
      <c r="DH30" s="641"/>
      <c r="DI30" s="641"/>
      <c r="DJ30" s="641"/>
      <c r="DK30" s="642"/>
      <c r="DL30" s="646">
        <v>2578720</v>
      </c>
      <c r="DM30" s="641"/>
      <c r="DN30" s="641"/>
      <c r="DO30" s="641"/>
      <c r="DP30" s="641"/>
      <c r="DQ30" s="641"/>
      <c r="DR30" s="641"/>
      <c r="DS30" s="641"/>
      <c r="DT30" s="641"/>
      <c r="DU30" s="641"/>
      <c r="DV30" s="642"/>
      <c r="DW30" s="643">
        <v>12.6</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9702346</v>
      </c>
      <c r="S31" s="641"/>
      <c r="T31" s="641"/>
      <c r="U31" s="641"/>
      <c r="V31" s="641"/>
      <c r="W31" s="641"/>
      <c r="X31" s="641"/>
      <c r="Y31" s="642"/>
      <c r="Z31" s="677">
        <v>19.3</v>
      </c>
      <c r="AA31" s="677"/>
      <c r="AB31" s="677"/>
      <c r="AC31" s="677"/>
      <c r="AD31" s="678" t="s">
        <v>173</v>
      </c>
      <c r="AE31" s="678"/>
      <c r="AF31" s="678"/>
      <c r="AG31" s="678"/>
      <c r="AH31" s="678"/>
      <c r="AI31" s="678"/>
      <c r="AJ31" s="678"/>
      <c r="AK31" s="678"/>
      <c r="AL31" s="643" t="s">
        <v>173</v>
      </c>
      <c r="AM31" s="644"/>
      <c r="AN31" s="644"/>
      <c r="AO31" s="679"/>
      <c r="AP31" s="715" t="s">
        <v>309</v>
      </c>
      <c r="AQ31" s="716"/>
      <c r="AR31" s="716"/>
      <c r="AS31" s="716"/>
      <c r="AT31" s="721" t="s">
        <v>310</v>
      </c>
      <c r="AU31" s="231"/>
      <c r="AV31" s="231"/>
      <c r="AW31" s="231"/>
      <c r="AX31" s="708" t="s">
        <v>186</v>
      </c>
      <c r="AY31" s="709"/>
      <c r="AZ31" s="709"/>
      <c r="BA31" s="709"/>
      <c r="BB31" s="709"/>
      <c r="BC31" s="709"/>
      <c r="BD31" s="709"/>
      <c r="BE31" s="709"/>
      <c r="BF31" s="710"/>
      <c r="BG31" s="711">
        <v>99.4</v>
      </c>
      <c r="BH31" s="712"/>
      <c r="BI31" s="712"/>
      <c r="BJ31" s="712"/>
      <c r="BK31" s="712"/>
      <c r="BL31" s="712"/>
      <c r="BM31" s="713">
        <v>97.8</v>
      </c>
      <c r="BN31" s="712"/>
      <c r="BO31" s="712"/>
      <c r="BP31" s="712"/>
      <c r="BQ31" s="714"/>
      <c r="BR31" s="711">
        <v>99.4</v>
      </c>
      <c r="BS31" s="712"/>
      <c r="BT31" s="712"/>
      <c r="BU31" s="712"/>
      <c r="BV31" s="712"/>
      <c r="BW31" s="712"/>
      <c r="BX31" s="713">
        <v>97.6</v>
      </c>
      <c r="BY31" s="712"/>
      <c r="BZ31" s="712"/>
      <c r="CA31" s="712"/>
      <c r="CB31" s="714"/>
      <c r="CD31" s="731"/>
      <c r="CE31" s="732"/>
      <c r="CF31" s="673" t="s">
        <v>311</v>
      </c>
      <c r="CG31" s="674"/>
      <c r="CH31" s="674"/>
      <c r="CI31" s="674"/>
      <c r="CJ31" s="674"/>
      <c r="CK31" s="674"/>
      <c r="CL31" s="674"/>
      <c r="CM31" s="674"/>
      <c r="CN31" s="674"/>
      <c r="CO31" s="674"/>
      <c r="CP31" s="674"/>
      <c r="CQ31" s="675"/>
      <c r="CR31" s="640">
        <v>261051</v>
      </c>
      <c r="CS31" s="659"/>
      <c r="CT31" s="659"/>
      <c r="CU31" s="659"/>
      <c r="CV31" s="659"/>
      <c r="CW31" s="659"/>
      <c r="CX31" s="659"/>
      <c r="CY31" s="660"/>
      <c r="CZ31" s="643">
        <v>0.5</v>
      </c>
      <c r="DA31" s="661"/>
      <c r="DB31" s="661"/>
      <c r="DC31" s="662"/>
      <c r="DD31" s="646">
        <v>230480</v>
      </c>
      <c r="DE31" s="659"/>
      <c r="DF31" s="659"/>
      <c r="DG31" s="659"/>
      <c r="DH31" s="659"/>
      <c r="DI31" s="659"/>
      <c r="DJ31" s="659"/>
      <c r="DK31" s="660"/>
      <c r="DL31" s="646">
        <v>230480</v>
      </c>
      <c r="DM31" s="659"/>
      <c r="DN31" s="659"/>
      <c r="DO31" s="659"/>
      <c r="DP31" s="659"/>
      <c r="DQ31" s="659"/>
      <c r="DR31" s="659"/>
      <c r="DS31" s="659"/>
      <c r="DT31" s="659"/>
      <c r="DU31" s="659"/>
      <c r="DV31" s="660"/>
      <c r="DW31" s="643">
        <v>1.1000000000000001</v>
      </c>
      <c r="DX31" s="661"/>
      <c r="DY31" s="661"/>
      <c r="DZ31" s="661"/>
      <c r="EA31" s="661"/>
      <c r="EB31" s="661"/>
      <c r="EC31" s="676"/>
    </row>
    <row r="32" spans="2:133" ht="11.25" customHeight="1" x14ac:dyDescent="0.15">
      <c r="B32" s="704" t="s">
        <v>312</v>
      </c>
      <c r="C32" s="705"/>
      <c r="D32" s="705"/>
      <c r="E32" s="705"/>
      <c r="F32" s="705"/>
      <c r="G32" s="705"/>
      <c r="H32" s="705"/>
      <c r="I32" s="705"/>
      <c r="J32" s="705"/>
      <c r="K32" s="705"/>
      <c r="L32" s="705"/>
      <c r="M32" s="705"/>
      <c r="N32" s="705"/>
      <c r="O32" s="705"/>
      <c r="P32" s="705"/>
      <c r="Q32" s="706"/>
      <c r="R32" s="640">
        <v>139615</v>
      </c>
      <c r="S32" s="641"/>
      <c r="T32" s="641"/>
      <c r="U32" s="641"/>
      <c r="V32" s="641"/>
      <c r="W32" s="641"/>
      <c r="X32" s="641"/>
      <c r="Y32" s="642"/>
      <c r="Z32" s="677">
        <v>0.3</v>
      </c>
      <c r="AA32" s="677"/>
      <c r="AB32" s="677"/>
      <c r="AC32" s="677"/>
      <c r="AD32" s="678">
        <v>139615</v>
      </c>
      <c r="AE32" s="678"/>
      <c r="AF32" s="678"/>
      <c r="AG32" s="678"/>
      <c r="AH32" s="678"/>
      <c r="AI32" s="678"/>
      <c r="AJ32" s="678"/>
      <c r="AK32" s="678"/>
      <c r="AL32" s="643">
        <v>0.7</v>
      </c>
      <c r="AM32" s="644"/>
      <c r="AN32" s="644"/>
      <c r="AO32" s="679"/>
      <c r="AP32" s="717"/>
      <c r="AQ32" s="718"/>
      <c r="AR32" s="718"/>
      <c r="AS32" s="718"/>
      <c r="AT32" s="722"/>
      <c r="AU32" s="230" t="s">
        <v>313</v>
      </c>
      <c r="AV32" s="230"/>
      <c r="AW32" s="230"/>
      <c r="AX32" s="637" t="s">
        <v>314</v>
      </c>
      <c r="AY32" s="638"/>
      <c r="AZ32" s="638"/>
      <c r="BA32" s="638"/>
      <c r="BB32" s="638"/>
      <c r="BC32" s="638"/>
      <c r="BD32" s="638"/>
      <c r="BE32" s="638"/>
      <c r="BF32" s="639"/>
      <c r="BG32" s="724">
        <v>99.4</v>
      </c>
      <c r="BH32" s="659"/>
      <c r="BI32" s="659"/>
      <c r="BJ32" s="659"/>
      <c r="BK32" s="659"/>
      <c r="BL32" s="659"/>
      <c r="BM32" s="644">
        <v>98.3</v>
      </c>
      <c r="BN32" s="725"/>
      <c r="BO32" s="725"/>
      <c r="BP32" s="725"/>
      <c r="BQ32" s="683"/>
      <c r="BR32" s="724">
        <v>99.4</v>
      </c>
      <c r="BS32" s="659"/>
      <c r="BT32" s="659"/>
      <c r="BU32" s="659"/>
      <c r="BV32" s="659"/>
      <c r="BW32" s="659"/>
      <c r="BX32" s="644">
        <v>98.2</v>
      </c>
      <c r="BY32" s="725"/>
      <c r="BZ32" s="725"/>
      <c r="CA32" s="725"/>
      <c r="CB32" s="683"/>
      <c r="CD32" s="733"/>
      <c r="CE32" s="734"/>
      <c r="CF32" s="673" t="s">
        <v>315</v>
      </c>
      <c r="CG32" s="674"/>
      <c r="CH32" s="674"/>
      <c r="CI32" s="674"/>
      <c r="CJ32" s="674"/>
      <c r="CK32" s="674"/>
      <c r="CL32" s="674"/>
      <c r="CM32" s="674"/>
      <c r="CN32" s="674"/>
      <c r="CO32" s="674"/>
      <c r="CP32" s="674"/>
      <c r="CQ32" s="675"/>
      <c r="CR32" s="640">
        <v>761</v>
      </c>
      <c r="CS32" s="641"/>
      <c r="CT32" s="641"/>
      <c r="CU32" s="641"/>
      <c r="CV32" s="641"/>
      <c r="CW32" s="641"/>
      <c r="CX32" s="641"/>
      <c r="CY32" s="642"/>
      <c r="CZ32" s="643">
        <v>0</v>
      </c>
      <c r="DA32" s="661"/>
      <c r="DB32" s="661"/>
      <c r="DC32" s="662"/>
      <c r="DD32" s="646">
        <v>761</v>
      </c>
      <c r="DE32" s="641"/>
      <c r="DF32" s="641"/>
      <c r="DG32" s="641"/>
      <c r="DH32" s="641"/>
      <c r="DI32" s="641"/>
      <c r="DJ32" s="641"/>
      <c r="DK32" s="642"/>
      <c r="DL32" s="646">
        <v>761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3919290</v>
      </c>
      <c r="S33" s="641"/>
      <c r="T33" s="641"/>
      <c r="U33" s="641"/>
      <c r="V33" s="641"/>
      <c r="W33" s="641"/>
      <c r="X33" s="641"/>
      <c r="Y33" s="642"/>
      <c r="Z33" s="677">
        <v>7.8</v>
      </c>
      <c r="AA33" s="677"/>
      <c r="AB33" s="677"/>
      <c r="AC33" s="677"/>
      <c r="AD33" s="678" t="s">
        <v>173</v>
      </c>
      <c r="AE33" s="678"/>
      <c r="AF33" s="678"/>
      <c r="AG33" s="678"/>
      <c r="AH33" s="678"/>
      <c r="AI33" s="678"/>
      <c r="AJ33" s="678"/>
      <c r="AK33" s="678"/>
      <c r="AL33" s="643" t="s">
        <v>173</v>
      </c>
      <c r="AM33" s="644"/>
      <c r="AN33" s="644"/>
      <c r="AO33" s="679"/>
      <c r="AP33" s="719"/>
      <c r="AQ33" s="720"/>
      <c r="AR33" s="720"/>
      <c r="AS33" s="720"/>
      <c r="AT33" s="723"/>
      <c r="AU33" s="232"/>
      <c r="AV33" s="232"/>
      <c r="AW33" s="232"/>
      <c r="AX33" s="621" t="s">
        <v>317</v>
      </c>
      <c r="AY33" s="622"/>
      <c r="AZ33" s="622"/>
      <c r="BA33" s="622"/>
      <c r="BB33" s="622"/>
      <c r="BC33" s="622"/>
      <c r="BD33" s="622"/>
      <c r="BE33" s="622"/>
      <c r="BF33" s="623"/>
      <c r="BG33" s="707">
        <v>99.4</v>
      </c>
      <c r="BH33" s="625"/>
      <c r="BI33" s="625"/>
      <c r="BJ33" s="625"/>
      <c r="BK33" s="625"/>
      <c r="BL33" s="625"/>
      <c r="BM33" s="668">
        <v>97.2</v>
      </c>
      <c r="BN33" s="625"/>
      <c r="BO33" s="625"/>
      <c r="BP33" s="625"/>
      <c r="BQ33" s="689"/>
      <c r="BR33" s="707">
        <v>99.4</v>
      </c>
      <c r="BS33" s="625"/>
      <c r="BT33" s="625"/>
      <c r="BU33" s="625"/>
      <c r="BV33" s="625"/>
      <c r="BW33" s="625"/>
      <c r="BX33" s="668">
        <v>97</v>
      </c>
      <c r="BY33" s="625"/>
      <c r="BZ33" s="625"/>
      <c r="CA33" s="625"/>
      <c r="CB33" s="689"/>
      <c r="CD33" s="673" t="s">
        <v>318</v>
      </c>
      <c r="CE33" s="674"/>
      <c r="CF33" s="674"/>
      <c r="CG33" s="674"/>
      <c r="CH33" s="674"/>
      <c r="CI33" s="674"/>
      <c r="CJ33" s="674"/>
      <c r="CK33" s="674"/>
      <c r="CL33" s="674"/>
      <c r="CM33" s="674"/>
      <c r="CN33" s="674"/>
      <c r="CO33" s="674"/>
      <c r="CP33" s="674"/>
      <c r="CQ33" s="675"/>
      <c r="CR33" s="640">
        <v>19571581</v>
      </c>
      <c r="CS33" s="659"/>
      <c r="CT33" s="659"/>
      <c r="CU33" s="659"/>
      <c r="CV33" s="659"/>
      <c r="CW33" s="659"/>
      <c r="CX33" s="659"/>
      <c r="CY33" s="660"/>
      <c r="CZ33" s="643">
        <v>39.700000000000003</v>
      </c>
      <c r="DA33" s="661"/>
      <c r="DB33" s="661"/>
      <c r="DC33" s="662"/>
      <c r="DD33" s="646">
        <v>16058471</v>
      </c>
      <c r="DE33" s="659"/>
      <c r="DF33" s="659"/>
      <c r="DG33" s="659"/>
      <c r="DH33" s="659"/>
      <c r="DI33" s="659"/>
      <c r="DJ33" s="659"/>
      <c r="DK33" s="660"/>
      <c r="DL33" s="646">
        <v>8926921</v>
      </c>
      <c r="DM33" s="659"/>
      <c r="DN33" s="659"/>
      <c r="DO33" s="659"/>
      <c r="DP33" s="659"/>
      <c r="DQ33" s="659"/>
      <c r="DR33" s="659"/>
      <c r="DS33" s="659"/>
      <c r="DT33" s="659"/>
      <c r="DU33" s="659"/>
      <c r="DV33" s="660"/>
      <c r="DW33" s="643">
        <v>43.8</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95966</v>
      </c>
      <c r="S34" s="641"/>
      <c r="T34" s="641"/>
      <c r="U34" s="641"/>
      <c r="V34" s="641"/>
      <c r="W34" s="641"/>
      <c r="X34" s="641"/>
      <c r="Y34" s="642"/>
      <c r="Z34" s="677">
        <v>0.2</v>
      </c>
      <c r="AA34" s="677"/>
      <c r="AB34" s="677"/>
      <c r="AC34" s="677"/>
      <c r="AD34" s="678">
        <v>38526</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4360322</v>
      </c>
      <c r="CS34" s="641"/>
      <c r="CT34" s="641"/>
      <c r="CU34" s="641"/>
      <c r="CV34" s="641"/>
      <c r="CW34" s="641"/>
      <c r="CX34" s="641"/>
      <c r="CY34" s="642"/>
      <c r="CZ34" s="643">
        <v>8.9</v>
      </c>
      <c r="DA34" s="661"/>
      <c r="DB34" s="661"/>
      <c r="DC34" s="662"/>
      <c r="DD34" s="646">
        <v>3436372</v>
      </c>
      <c r="DE34" s="641"/>
      <c r="DF34" s="641"/>
      <c r="DG34" s="641"/>
      <c r="DH34" s="641"/>
      <c r="DI34" s="641"/>
      <c r="DJ34" s="641"/>
      <c r="DK34" s="642"/>
      <c r="DL34" s="646">
        <v>3038950</v>
      </c>
      <c r="DM34" s="641"/>
      <c r="DN34" s="641"/>
      <c r="DO34" s="641"/>
      <c r="DP34" s="641"/>
      <c r="DQ34" s="641"/>
      <c r="DR34" s="641"/>
      <c r="DS34" s="641"/>
      <c r="DT34" s="641"/>
      <c r="DU34" s="641"/>
      <c r="DV34" s="642"/>
      <c r="DW34" s="643">
        <v>14.9</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194618</v>
      </c>
      <c r="S35" s="641"/>
      <c r="T35" s="641"/>
      <c r="U35" s="641"/>
      <c r="V35" s="641"/>
      <c r="W35" s="641"/>
      <c r="X35" s="641"/>
      <c r="Y35" s="642"/>
      <c r="Z35" s="677">
        <v>0.4</v>
      </c>
      <c r="AA35" s="677"/>
      <c r="AB35" s="677"/>
      <c r="AC35" s="677"/>
      <c r="AD35" s="678" t="s">
        <v>242</v>
      </c>
      <c r="AE35" s="678"/>
      <c r="AF35" s="678"/>
      <c r="AG35" s="678"/>
      <c r="AH35" s="678"/>
      <c r="AI35" s="678"/>
      <c r="AJ35" s="678"/>
      <c r="AK35" s="678"/>
      <c r="AL35" s="643" t="s">
        <v>173</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739136</v>
      </c>
      <c r="CS35" s="659"/>
      <c r="CT35" s="659"/>
      <c r="CU35" s="659"/>
      <c r="CV35" s="659"/>
      <c r="CW35" s="659"/>
      <c r="CX35" s="659"/>
      <c r="CY35" s="660"/>
      <c r="CZ35" s="643">
        <v>1.5</v>
      </c>
      <c r="DA35" s="661"/>
      <c r="DB35" s="661"/>
      <c r="DC35" s="662"/>
      <c r="DD35" s="646">
        <v>620113</v>
      </c>
      <c r="DE35" s="659"/>
      <c r="DF35" s="659"/>
      <c r="DG35" s="659"/>
      <c r="DH35" s="659"/>
      <c r="DI35" s="659"/>
      <c r="DJ35" s="659"/>
      <c r="DK35" s="660"/>
      <c r="DL35" s="646">
        <v>620113</v>
      </c>
      <c r="DM35" s="659"/>
      <c r="DN35" s="659"/>
      <c r="DO35" s="659"/>
      <c r="DP35" s="659"/>
      <c r="DQ35" s="659"/>
      <c r="DR35" s="659"/>
      <c r="DS35" s="659"/>
      <c r="DT35" s="659"/>
      <c r="DU35" s="659"/>
      <c r="DV35" s="660"/>
      <c r="DW35" s="643">
        <v>3</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2578805</v>
      </c>
      <c r="S36" s="641"/>
      <c r="T36" s="641"/>
      <c r="U36" s="641"/>
      <c r="V36" s="641"/>
      <c r="W36" s="641"/>
      <c r="X36" s="641"/>
      <c r="Y36" s="642"/>
      <c r="Z36" s="677">
        <v>5.0999999999999996</v>
      </c>
      <c r="AA36" s="677"/>
      <c r="AB36" s="677"/>
      <c r="AC36" s="677"/>
      <c r="AD36" s="678" t="s">
        <v>242</v>
      </c>
      <c r="AE36" s="678"/>
      <c r="AF36" s="678"/>
      <c r="AG36" s="678"/>
      <c r="AH36" s="678"/>
      <c r="AI36" s="678"/>
      <c r="AJ36" s="678"/>
      <c r="AK36" s="678"/>
      <c r="AL36" s="643" t="s">
        <v>173</v>
      </c>
      <c r="AM36" s="644"/>
      <c r="AN36" s="644"/>
      <c r="AO36" s="679"/>
      <c r="AP36" s="235"/>
      <c r="AQ36" s="692" t="s">
        <v>326</v>
      </c>
      <c r="AR36" s="693"/>
      <c r="AS36" s="693"/>
      <c r="AT36" s="693"/>
      <c r="AU36" s="693"/>
      <c r="AV36" s="693"/>
      <c r="AW36" s="693"/>
      <c r="AX36" s="693"/>
      <c r="AY36" s="694"/>
      <c r="AZ36" s="695">
        <v>4813439</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131157</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4729114</v>
      </c>
      <c r="CS36" s="641"/>
      <c r="CT36" s="641"/>
      <c r="CU36" s="641"/>
      <c r="CV36" s="641"/>
      <c r="CW36" s="641"/>
      <c r="CX36" s="641"/>
      <c r="CY36" s="642"/>
      <c r="CZ36" s="643">
        <v>9.6</v>
      </c>
      <c r="DA36" s="661"/>
      <c r="DB36" s="661"/>
      <c r="DC36" s="662"/>
      <c r="DD36" s="646">
        <v>3902372</v>
      </c>
      <c r="DE36" s="641"/>
      <c r="DF36" s="641"/>
      <c r="DG36" s="641"/>
      <c r="DH36" s="641"/>
      <c r="DI36" s="641"/>
      <c r="DJ36" s="641"/>
      <c r="DK36" s="642"/>
      <c r="DL36" s="646">
        <v>3011508</v>
      </c>
      <c r="DM36" s="641"/>
      <c r="DN36" s="641"/>
      <c r="DO36" s="641"/>
      <c r="DP36" s="641"/>
      <c r="DQ36" s="641"/>
      <c r="DR36" s="641"/>
      <c r="DS36" s="641"/>
      <c r="DT36" s="641"/>
      <c r="DU36" s="641"/>
      <c r="DV36" s="642"/>
      <c r="DW36" s="643">
        <v>14.8</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1581226</v>
      </c>
      <c r="S37" s="641"/>
      <c r="T37" s="641"/>
      <c r="U37" s="641"/>
      <c r="V37" s="641"/>
      <c r="W37" s="641"/>
      <c r="X37" s="641"/>
      <c r="Y37" s="642"/>
      <c r="Z37" s="677">
        <v>3.1</v>
      </c>
      <c r="AA37" s="677"/>
      <c r="AB37" s="677"/>
      <c r="AC37" s="677"/>
      <c r="AD37" s="678" t="s">
        <v>173</v>
      </c>
      <c r="AE37" s="678"/>
      <c r="AF37" s="678"/>
      <c r="AG37" s="678"/>
      <c r="AH37" s="678"/>
      <c r="AI37" s="678"/>
      <c r="AJ37" s="678"/>
      <c r="AK37" s="678"/>
      <c r="AL37" s="643" t="s">
        <v>173</v>
      </c>
      <c r="AM37" s="644"/>
      <c r="AN37" s="644"/>
      <c r="AO37" s="679"/>
      <c r="AQ37" s="680" t="s">
        <v>330</v>
      </c>
      <c r="AR37" s="681"/>
      <c r="AS37" s="681"/>
      <c r="AT37" s="681"/>
      <c r="AU37" s="681"/>
      <c r="AV37" s="681"/>
      <c r="AW37" s="681"/>
      <c r="AX37" s="681"/>
      <c r="AY37" s="682"/>
      <c r="AZ37" s="640">
        <v>1013361</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24580</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920651</v>
      </c>
      <c r="CS37" s="659"/>
      <c r="CT37" s="659"/>
      <c r="CU37" s="659"/>
      <c r="CV37" s="659"/>
      <c r="CW37" s="659"/>
      <c r="CX37" s="659"/>
      <c r="CY37" s="660"/>
      <c r="CZ37" s="643">
        <v>1.9</v>
      </c>
      <c r="DA37" s="661"/>
      <c r="DB37" s="661"/>
      <c r="DC37" s="662"/>
      <c r="DD37" s="646">
        <v>917524</v>
      </c>
      <c r="DE37" s="659"/>
      <c r="DF37" s="659"/>
      <c r="DG37" s="659"/>
      <c r="DH37" s="659"/>
      <c r="DI37" s="659"/>
      <c r="DJ37" s="659"/>
      <c r="DK37" s="660"/>
      <c r="DL37" s="646">
        <v>838869</v>
      </c>
      <c r="DM37" s="659"/>
      <c r="DN37" s="659"/>
      <c r="DO37" s="659"/>
      <c r="DP37" s="659"/>
      <c r="DQ37" s="659"/>
      <c r="DR37" s="659"/>
      <c r="DS37" s="659"/>
      <c r="DT37" s="659"/>
      <c r="DU37" s="659"/>
      <c r="DV37" s="660"/>
      <c r="DW37" s="643">
        <v>4.0999999999999996</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6597990</v>
      </c>
      <c r="S38" s="641"/>
      <c r="T38" s="641"/>
      <c r="U38" s="641"/>
      <c r="V38" s="641"/>
      <c r="W38" s="641"/>
      <c r="X38" s="641"/>
      <c r="Y38" s="642"/>
      <c r="Z38" s="677">
        <v>13.1</v>
      </c>
      <c r="AA38" s="677"/>
      <c r="AB38" s="677"/>
      <c r="AC38" s="677"/>
      <c r="AD38" s="678">
        <v>728</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530777</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11638</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2969640</v>
      </c>
      <c r="CS38" s="641"/>
      <c r="CT38" s="641"/>
      <c r="CU38" s="641"/>
      <c r="CV38" s="641"/>
      <c r="CW38" s="641"/>
      <c r="CX38" s="641"/>
      <c r="CY38" s="642"/>
      <c r="CZ38" s="643">
        <v>6</v>
      </c>
      <c r="DA38" s="661"/>
      <c r="DB38" s="661"/>
      <c r="DC38" s="662"/>
      <c r="DD38" s="646">
        <v>2385041</v>
      </c>
      <c r="DE38" s="641"/>
      <c r="DF38" s="641"/>
      <c r="DG38" s="641"/>
      <c r="DH38" s="641"/>
      <c r="DI38" s="641"/>
      <c r="DJ38" s="641"/>
      <c r="DK38" s="642"/>
      <c r="DL38" s="646">
        <v>2256048</v>
      </c>
      <c r="DM38" s="641"/>
      <c r="DN38" s="641"/>
      <c r="DO38" s="641"/>
      <c r="DP38" s="641"/>
      <c r="DQ38" s="641"/>
      <c r="DR38" s="641"/>
      <c r="DS38" s="641"/>
      <c r="DT38" s="641"/>
      <c r="DU38" s="641"/>
      <c r="DV38" s="642"/>
      <c r="DW38" s="643">
        <v>11.1</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4139182</v>
      </c>
      <c r="S39" s="641"/>
      <c r="T39" s="641"/>
      <c r="U39" s="641"/>
      <c r="V39" s="641"/>
      <c r="W39" s="641"/>
      <c r="X39" s="641"/>
      <c r="Y39" s="642"/>
      <c r="Z39" s="677">
        <v>8.1999999999999993</v>
      </c>
      <c r="AA39" s="677"/>
      <c r="AB39" s="677"/>
      <c r="AC39" s="677"/>
      <c r="AD39" s="678" t="s">
        <v>173</v>
      </c>
      <c r="AE39" s="678"/>
      <c r="AF39" s="678"/>
      <c r="AG39" s="678"/>
      <c r="AH39" s="678"/>
      <c r="AI39" s="678"/>
      <c r="AJ39" s="678"/>
      <c r="AK39" s="678"/>
      <c r="AL39" s="643" t="s">
        <v>173</v>
      </c>
      <c r="AM39" s="644"/>
      <c r="AN39" s="644"/>
      <c r="AO39" s="679"/>
      <c r="AQ39" s="680" t="s">
        <v>338</v>
      </c>
      <c r="AR39" s="681"/>
      <c r="AS39" s="681"/>
      <c r="AT39" s="681"/>
      <c r="AU39" s="681"/>
      <c r="AV39" s="681"/>
      <c r="AW39" s="681"/>
      <c r="AX39" s="681"/>
      <c r="AY39" s="682"/>
      <c r="AZ39" s="640">
        <v>207716</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18337</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5803767</v>
      </c>
      <c r="CS39" s="659"/>
      <c r="CT39" s="659"/>
      <c r="CU39" s="659"/>
      <c r="CV39" s="659"/>
      <c r="CW39" s="659"/>
      <c r="CX39" s="659"/>
      <c r="CY39" s="660"/>
      <c r="CZ39" s="643">
        <v>11.8</v>
      </c>
      <c r="DA39" s="661"/>
      <c r="DB39" s="661"/>
      <c r="DC39" s="662"/>
      <c r="DD39" s="646">
        <v>5714271</v>
      </c>
      <c r="DE39" s="659"/>
      <c r="DF39" s="659"/>
      <c r="DG39" s="659"/>
      <c r="DH39" s="659"/>
      <c r="DI39" s="659"/>
      <c r="DJ39" s="659"/>
      <c r="DK39" s="660"/>
      <c r="DL39" s="646" t="s">
        <v>242</v>
      </c>
      <c r="DM39" s="659"/>
      <c r="DN39" s="659"/>
      <c r="DO39" s="659"/>
      <c r="DP39" s="659"/>
      <c r="DQ39" s="659"/>
      <c r="DR39" s="659"/>
      <c r="DS39" s="659"/>
      <c r="DT39" s="659"/>
      <c r="DU39" s="659"/>
      <c r="DV39" s="660"/>
      <c r="DW39" s="643" t="s">
        <v>242</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242</v>
      </c>
      <c r="S40" s="641"/>
      <c r="T40" s="641"/>
      <c r="U40" s="641"/>
      <c r="V40" s="641"/>
      <c r="W40" s="641"/>
      <c r="X40" s="641"/>
      <c r="Y40" s="642"/>
      <c r="Z40" s="677" t="s">
        <v>173</v>
      </c>
      <c r="AA40" s="677"/>
      <c r="AB40" s="677"/>
      <c r="AC40" s="677"/>
      <c r="AD40" s="678" t="s">
        <v>173</v>
      </c>
      <c r="AE40" s="678"/>
      <c r="AF40" s="678"/>
      <c r="AG40" s="678"/>
      <c r="AH40" s="678"/>
      <c r="AI40" s="678"/>
      <c r="AJ40" s="678"/>
      <c r="AK40" s="678"/>
      <c r="AL40" s="643" t="s">
        <v>173</v>
      </c>
      <c r="AM40" s="644"/>
      <c r="AN40" s="644"/>
      <c r="AO40" s="679"/>
      <c r="AQ40" s="680" t="s">
        <v>342</v>
      </c>
      <c r="AR40" s="681"/>
      <c r="AS40" s="681"/>
      <c r="AT40" s="681"/>
      <c r="AU40" s="681"/>
      <c r="AV40" s="681"/>
      <c r="AW40" s="681"/>
      <c r="AX40" s="681"/>
      <c r="AY40" s="682"/>
      <c r="AZ40" s="640">
        <v>91945</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95</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969602</v>
      </c>
      <c r="CS40" s="641"/>
      <c r="CT40" s="641"/>
      <c r="CU40" s="641"/>
      <c r="CV40" s="641"/>
      <c r="CW40" s="641"/>
      <c r="CX40" s="641"/>
      <c r="CY40" s="642"/>
      <c r="CZ40" s="643">
        <v>2</v>
      </c>
      <c r="DA40" s="661"/>
      <c r="DB40" s="661"/>
      <c r="DC40" s="662"/>
      <c r="DD40" s="646">
        <v>302</v>
      </c>
      <c r="DE40" s="641"/>
      <c r="DF40" s="641"/>
      <c r="DG40" s="641"/>
      <c r="DH40" s="641"/>
      <c r="DI40" s="641"/>
      <c r="DJ40" s="641"/>
      <c r="DK40" s="642"/>
      <c r="DL40" s="646">
        <v>302</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1044282</v>
      </c>
      <c r="S41" s="641"/>
      <c r="T41" s="641"/>
      <c r="U41" s="641"/>
      <c r="V41" s="641"/>
      <c r="W41" s="641"/>
      <c r="X41" s="641"/>
      <c r="Y41" s="642"/>
      <c r="Z41" s="677">
        <v>2.1</v>
      </c>
      <c r="AA41" s="677"/>
      <c r="AB41" s="677"/>
      <c r="AC41" s="677"/>
      <c r="AD41" s="678" t="s">
        <v>242</v>
      </c>
      <c r="AE41" s="678"/>
      <c r="AF41" s="678"/>
      <c r="AG41" s="678"/>
      <c r="AH41" s="678"/>
      <c r="AI41" s="678"/>
      <c r="AJ41" s="678"/>
      <c r="AK41" s="678"/>
      <c r="AL41" s="643" t="s">
        <v>173</v>
      </c>
      <c r="AM41" s="644"/>
      <c r="AN41" s="644"/>
      <c r="AO41" s="679"/>
      <c r="AQ41" s="680" t="s">
        <v>347</v>
      </c>
      <c r="AR41" s="681"/>
      <c r="AS41" s="681"/>
      <c r="AT41" s="681"/>
      <c r="AU41" s="681"/>
      <c r="AV41" s="681"/>
      <c r="AW41" s="681"/>
      <c r="AX41" s="681"/>
      <c r="AY41" s="682"/>
      <c r="AZ41" s="640">
        <v>779135</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242</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242</v>
      </c>
      <c r="CS41" s="659"/>
      <c r="CT41" s="659"/>
      <c r="CU41" s="659"/>
      <c r="CV41" s="659"/>
      <c r="CW41" s="659"/>
      <c r="CX41" s="659"/>
      <c r="CY41" s="660"/>
      <c r="CZ41" s="643" t="s">
        <v>173</v>
      </c>
      <c r="DA41" s="661"/>
      <c r="DB41" s="661"/>
      <c r="DC41" s="662"/>
      <c r="DD41" s="646" t="s">
        <v>242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50272351</v>
      </c>
      <c r="S42" s="663"/>
      <c r="T42" s="663"/>
      <c r="U42" s="663"/>
      <c r="V42" s="663"/>
      <c r="W42" s="663"/>
      <c r="X42" s="663"/>
      <c r="Y42" s="665"/>
      <c r="Z42" s="666">
        <v>100</v>
      </c>
      <c r="AA42" s="666"/>
      <c r="AB42" s="666"/>
      <c r="AC42" s="666"/>
      <c r="AD42" s="667">
        <v>19357140</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2190505</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379</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8391449</v>
      </c>
      <c r="CS42" s="641"/>
      <c r="CT42" s="641"/>
      <c r="CU42" s="641"/>
      <c r="CV42" s="641"/>
      <c r="CW42" s="641"/>
      <c r="CX42" s="641"/>
      <c r="CY42" s="642"/>
      <c r="CZ42" s="643">
        <v>17</v>
      </c>
      <c r="DA42" s="644"/>
      <c r="DB42" s="644"/>
      <c r="DC42" s="645"/>
      <c r="DD42" s="646">
        <v>2313936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400573</v>
      </c>
      <c r="CS43" s="659"/>
      <c r="CT43" s="659"/>
      <c r="CU43" s="659"/>
      <c r="CV43" s="659"/>
      <c r="CW43" s="659"/>
      <c r="CX43" s="659"/>
      <c r="CY43" s="660"/>
      <c r="CZ43" s="643">
        <v>0.8</v>
      </c>
      <c r="DA43" s="661"/>
      <c r="DB43" s="661"/>
      <c r="DC43" s="662"/>
      <c r="DD43" s="646">
        <v>397576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355</v>
      </c>
      <c r="CG44" s="638"/>
      <c r="CH44" s="638"/>
      <c r="CI44" s="638"/>
      <c r="CJ44" s="638"/>
      <c r="CK44" s="638"/>
      <c r="CL44" s="638"/>
      <c r="CM44" s="638"/>
      <c r="CN44" s="638"/>
      <c r="CO44" s="638"/>
      <c r="CP44" s="638"/>
      <c r="CQ44" s="639"/>
      <c r="CR44" s="640">
        <v>8335120</v>
      </c>
      <c r="CS44" s="641"/>
      <c r="CT44" s="641"/>
      <c r="CU44" s="641"/>
      <c r="CV44" s="641"/>
      <c r="CW44" s="641"/>
      <c r="CX44" s="641"/>
      <c r="CY44" s="642"/>
      <c r="CZ44" s="643">
        <v>16.899999999999999</v>
      </c>
      <c r="DA44" s="644"/>
      <c r="DB44" s="644"/>
      <c r="DC44" s="645"/>
      <c r="DD44" s="646">
        <v>2275022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4371807</v>
      </c>
      <c r="CS45" s="659"/>
      <c r="CT45" s="659"/>
      <c r="CU45" s="659"/>
      <c r="CV45" s="659"/>
      <c r="CW45" s="659"/>
      <c r="CX45" s="659"/>
      <c r="CY45" s="660"/>
      <c r="CZ45" s="643">
        <v>8.9</v>
      </c>
      <c r="DA45" s="661"/>
      <c r="DB45" s="661"/>
      <c r="DC45" s="662"/>
      <c r="DD45" s="646">
        <v>154052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3872928</v>
      </c>
      <c r="CS46" s="641"/>
      <c r="CT46" s="641"/>
      <c r="CU46" s="641"/>
      <c r="CV46" s="641"/>
      <c r="CW46" s="641"/>
      <c r="CX46" s="641"/>
      <c r="CY46" s="642"/>
      <c r="CZ46" s="643">
        <v>7.9</v>
      </c>
      <c r="DA46" s="644"/>
      <c r="DB46" s="644"/>
      <c r="DC46" s="645"/>
      <c r="DD46" s="646">
        <v>2112267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56329</v>
      </c>
      <c r="CS47" s="659"/>
      <c r="CT47" s="659"/>
      <c r="CU47" s="659"/>
      <c r="CV47" s="659"/>
      <c r="CW47" s="659"/>
      <c r="CX47" s="659"/>
      <c r="CY47" s="660"/>
      <c r="CZ47" s="643">
        <v>0.1</v>
      </c>
      <c r="DA47" s="661"/>
      <c r="DB47" s="661"/>
      <c r="DC47" s="662"/>
      <c r="DD47" s="646">
        <v>38914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173</v>
      </c>
      <c r="CS48" s="641"/>
      <c r="CT48" s="641"/>
      <c r="CU48" s="641"/>
      <c r="CV48" s="641"/>
      <c r="CW48" s="641"/>
      <c r="CX48" s="641"/>
      <c r="CY48" s="642"/>
      <c r="CZ48" s="643" t="s">
        <v>173</v>
      </c>
      <c r="DA48" s="644"/>
      <c r="DB48" s="644"/>
      <c r="DC48" s="645"/>
      <c r="DD48" s="646" t="s">
        <v>173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49266994</v>
      </c>
      <c r="CS49" s="625"/>
      <c r="CT49" s="625"/>
      <c r="CU49" s="625"/>
      <c r="CV49" s="625"/>
      <c r="CW49" s="625"/>
      <c r="CX49" s="625"/>
      <c r="CY49" s="626"/>
      <c r="CZ49" s="627">
        <v>100</v>
      </c>
      <c r="DA49" s="628"/>
      <c r="DB49" s="628"/>
      <c r="DC49" s="629"/>
      <c r="DD49" s="630">
        <v>29469983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vNkd60r7IfLS072VD3axUOt7Z6E4UkKgY8qakRi57WyOrvugbNlCigE1NCM9UBSxOSy10OnlYk1reLZclwswA==" saltValue="4YqZ5CXZenYsmHNfQAV9b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386</v>
      </c>
      <c r="C7" s="1106"/>
      <c r="D7" s="1106"/>
      <c r="E7" s="1106"/>
      <c r="F7" s="1106"/>
      <c r="G7" s="1106"/>
      <c r="H7" s="1106"/>
      <c r="I7" s="1106"/>
      <c r="J7" s="1106"/>
      <c r="K7" s="1106"/>
      <c r="L7" s="1106"/>
      <c r="M7" s="1106"/>
      <c r="N7" s="1106"/>
      <c r="O7" s="1106"/>
      <c r="P7" s="1107"/>
      <c r="Q7" s="1159">
        <v>50295</v>
      </c>
      <c r="R7" s="1160"/>
      <c r="S7" s="1160"/>
      <c r="T7" s="1160"/>
      <c r="U7" s="1160"/>
      <c r="V7" s="1160">
        <v>49290</v>
      </c>
      <c r="W7" s="1160"/>
      <c r="X7" s="1160"/>
      <c r="Y7" s="1160"/>
      <c r="Z7" s="1160"/>
      <c r="AA7" s="1160">
        <v>1005</v>
      </c>
      <c r="AB7" s="1160"/>
      <c r="AC7" s="1160"/>
      <c r="AD7" s="1160"/>
      <c r="AE7" s="1161"/>
      <c r="AF7" s="1162">
        <v>503</v>
      </c>
      <c r="AG7" s="1163"/>
      <c r="AH7" s="1163"/>
      <c r="AI7" s="1163"/>
      <c r="AJ7" s="1164"/>
      <c r="AK7" s="1146">
        <v>2579</v>
      </c>
      <c r="AL7" s="1147"/>
      <c r="AM7" s="1147"/>
      <c r="AN7" s="1147"/>
      <c r="AO7" s="1147"/>
      <c r="AP7" s="1147">
        <v>42068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594</v>
      </c>
      <c r="BT7" s="1151"/>
      <c r="BU7" s="1151"/>
      <c r="BV7" s="1151"/>
      <c r="BW7" s="1151"/>
      <c r="BX7" s="1151"/>
      <c r="BY7" s="1151"/>
      <c r="BZ7" s="1151"/>
      <c r="CA7" s="1151"/>
      <c r="CB7" s="1151"/>
      <c r="CC7" s="1151"/>
      <c r="CD7" s="1151"/>
      <c r="CE7" s="1151"/>
      <c r="CF7" s="1151"/>
      <c r="CG7" s="1152"/>
      <c r="CH7" s="1143">
        <v>-2</v>
      </c>
      <c r="CI7" s="1144"/>
      <c r="CJ7" s="1144"/>
      <c r="CK7" s="1144"/>
      <c r="CL7" s="1145"/>
      <c r="CM7" s="1143">
        <v>74</v>
      </c>
      <c r="CN7" s="1144"/>
      <c r="CO7" s="1144"/>
      <c r="CP7" s="1144"/>
      <c r="CQ7" s="1145"/>
      <c r="CR7" s="1143">
        <v>5</v>
      </c>
      <c r="CS7" s="1144"/>
      <c r="CT7" s="1144"/>
      <c r="CU7" s="1144"/>
      <c r="CV7" s="1145"/>
      <c r="CW7" s="1143">
        <v>0</v>
      </c>
      <c r="CX7" s="1144"/>
      <c r="CY7" s="1144"/>
      <c r="CZ7" s="1144"/>
      <c r="DA7" s="1145"/>
      <c r="DB7" s="1143">
        <v>0</v>
      </c>
      <c r="DC7" s="1144"/>
      <c r="DD7" s="1144"/>
      <c r="DE7" s="1144"/>
      <c r="DF7" s="1145"/>
      <c r="DG7" s="1143">
        <v>449</v>
      </c>
      <c r="DH7" s="1144"/>
      <c r="DI7" s="1144"/>
      <c r="DJ7" s="1144"/>
      <c r="DK7" s="1145"/>
      <c r="DL7" s="1143">
        <v>0</v>
      </c>
      <c r="DM7" s="1144"/>
      <c r="DN7" s="1144"/>
      <c r="DO7" s="1144"/>
      <c r="DP7" s="1145"/>
      <c r="DQ7" s="1143">
        <v>350</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595</v>
      </c>
      <c r="BT8" s="1070"/>
      <c r="BU8" s="1070"/>
      <c r="BV8" s="1070"/>
      <c r="BW8" s="1070"/>
      <c r="BX8" s="1070"/>
      <c r="BY8" s="1070"/>
      <c r="BZ8" s="1070"/>
      <c r="CA8" s="1070"/>
      <c r="CB8" s="1070"/>
      <c r="CC8" s="1070"/>
      <c r="CD8" s="1070"/>
      <c r="CE8" s="1070"/>
      <c r="CF8" s="1070"/>
      <c r="CG8" s="1071"/>
      <c r="CH8" s="1044">
        <v>8</v>
      </c>
      <c r="CI8" s="1045"/>
      <c r="CJ8" s="1045"/>
      <c r="CK8" s="1045"/>
      <c r="CL8" s="1046"/>
      <c r="CM8" s="1044">
        <v>95</v>
      </c>
      <c r="CN8" s="1045"/>
      <c r="CO8" s="1045"/>
      <c r="CP8" s="1045"/>
      <c r="CQ8" s="1046"/>
      <c r="CR8" s="1044">
        <v>48</v>
      </c>
      <c r="CS8" s="1045"/>
      <c r="CT8" s="1045"/>
      <c r="CU8" s="1045"/>
      <c r="CV8" s="1046"/>
      <c r="CW8" s="1044">
        <v>0</v>
      </c>
      <c r="CX8" s="1045"/>
      <c r="CY8" s="1045"/>
      <c r="CZ8" s="1045"/>
      <c r="DA8" s="1046"/>
      <c r="DB8" s="1044">
        <v>0</v>
      </c>
      <c r="DC8" s="1045"/>
      <c r="DD8" s="1045"/>
      <c r="DE8" s="1045"/>
      <c r="DF8" s="1046"/>
      <c r="DG8" s="1044">
        <v>0</v>
      </c>
      <c r="DH8" s="1045"/>
      <c r="DI8" s="1045"/>
      <c r="DJ8" s="1045"/>
      <c r="DK8" s="1046"/>
      <c r="DL8" s="1044">
        <v>75</v>
      </c>
      <c r="DM8" s="1045"/>
      <c r="DN8" s="1045"/>
      <c r="DO8" s="1045"/>
      <c r="DP8" s="1046"/>
      <c r="DQ8" s="1044">
        <v>22</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596</v>
      </c>
      <c r="BT9" s="1070"/>
      <c r="BU9" s="1070"/>
      <c r="BV9" s="1070"/>
      <c r="BW9" s="1070"/>
      <c r="BX9" s="1070"/>
      <c r="BY9" s="1070"/>
      <c r="BZ9" s="1070"/>
      <c r="CA9" s="1070"/>
      <c r="CB9" s="1070"/>
      <c r="CC9" s="1070"/>
      <c r="CD9" s="1070"/>
      <c r="CE9" s="1070"/>
      <c r="CF9" s="1070"/>
      <c r="CG9" s="1071"/>
      <c r="CH9" s="1044">
        <v>3</v>
      </c>
      <c r="CI9" s="1045"/>
      <c r="CJ9" s="1045"/>
      <c r="CK9" s="1045"/>
      <c r="CL9" s="1046"/>
      <c r="CM9" s="1044">
        <v>17</v>
      </c>
      <c r="CN9" s="1045"/>
      <c r="CO9" s="1045"/>
      <c r="CP9" s="1045"/>
      <c r="CQ9" s="1046"/>
      <c r="CR9" s="1044">
        <v>25</v>
      </c>
      <c r="CS9" s="1045"/>
      <c r="CT9" s="1045"/>
      <c r="CU9" s="1045"/>
      <c r="CV9" s="1046"/>
      <c r="CW9" s="1044">
        <v>3</v>
      </c>
      <c r="CX9" s="1045"/>
      <c r="CY9" s="1045"/>
      <c r="CZ9" s="1045"/>
      <c r="DA9" s="1046"/>
      <c r="DB9" s="1044">
        <v>0</v>
      </c>
      <c r="DC9" s="1045"/>
      <c r="DD9" s="1045"/>
      <c r="DE9" s="1045"/>
      <c r="DF9" s="1046"/>
      <c r="DG9" s="1044">
        <v>0</v>
      </c>
      <c r="DH9" s="1045"/>
      <c r="DI9" s="1045"/>
      <c r="DJ9" s="1045"/>
      <c r="DK9" s="1046"/>
      <c r="DL9" s="1044">
        <v>0</v>
      </c>
      <c r="DM9" s="1045"/>
      <c r="DN9" s="1045"/>
      <c r="DO9" s="1045"/>
      <c r="DP9" s="1046"/>
      <c r="DQ9" s="1044">
        <v>0</v>
      </c>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597</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10</v>
      </c>
      <c r="CN10" s="1045"/>
      <c r="CO10" s="1045"/>
      <c r="CP10" s="1045"/>
      <c r="CQ10" s="1046"/>
      <c r="CR10" s="1044">
        <v>2</v>
      </c>
      <c r="CS10" s="1045"/>
      <c r="CT10" s="1045"/>
      <c r="CU10" s="1045"/>
      <c r="CV10" s="1046"/>
      <c r="CW10" s="1044">
        <v>0</v>
      </c>
      <c r="CX10" s="1045"/>
      <c r="CY10" s="1045"/>
      <c r="CZ10" s="1045"/>
      <c r="DA10" s="1046"/>
      <c r="DB10" s="1044">
        <v>0</v>
      </c>
      <c r="DC10" s="1045"/>
      <c r="DD10" s="1045"/>
      <c r="DE10" s="1045"/>
      <c r="DF10" s="1046"/>
      <c r="DG10" s="1044">
        <v>0</v>
      </c>
      <c r="DH10" s="1045"/>
      <c r="DI10" s="1045"/>
      <c r="DJ10" s="1045"/>
      <c r="DK10" s="1046"/>
      <c r="DL10" s="1044">
        <v>0</v>
      </c>
      <c r="DM10" s="1045"/>
      <c r="DN10" s="1045"/>
      <c r="DO10" s="1045"/>
      <c r="DP10" s="1046"/>
      <c r="DQ10" s="1044">
        <v>0</v>
      </c>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598</v>
      </c>
      <c r="BT11" s="1070"/>
      <c r="BU11" s="1070"/>
      <c r="BV11" s="1070"/>
      <c r="BW11" s="1070"/>
      <c r="BX11" s="1070"/>
      <c r="BY11" s="1070"/>
      <c r="BZ11" s="1070"/>
      <c r="CA11" s="1070"/>
      <c r="CB11" s="1070"/>
      <c r="CC11" s="1070"/>
      <c r="CD11" s="1070"/>
      <c r="CE11" s="1070"/>
      <c r="CF11" s="1070"/>
      <c r="CG11" s="1071"/>
      <c r="CH11" s="1044">
        <v>12</v>
      </c>
      <c r="CI11" s="1045"/>
      <c r="CJ11" s="1045"/>
      <c r="CK11" s="1045"/>
      <c r="CL11" s="1046"/>
      <c r="CM11" s="1044">
        <v>1569</v>
      </c>
      <c r="CN11" s="1045"/>
      <c r="CO11" s="1045"/>
      <c r="CP11" s="1045"/>
      <c r="CQ11" s="1046"/>
      <c r="CR11" s="1044">
        <v>700</v>
      </c>
      <c r="CS11" s="1045"/>
      <c r="CT11" s="1045"/>
      <c r="CU11" s="1045"/>
      <c r="CV11" s="1046"/>
      <c r="CW11" s="1044">
        <v>0</v>
      </c>
      <c r="CX11" s="1045"/>
      <c r="CY11" s="1045"/>
      <c r="CZ11" s="1045"/>
      <c r="DA11" s="1046"/>
      <c r="DB11" s="1044">
        <v>0</v>
      </c>
      <c r="DC11" s="1045"/>
      <c r="DD11" s="1045"/>
      <c r="DE11" s="1045"/>
      <c r="DF11" s="1046"/>
      <c r="DG11" s="1044">
        <v>0</v>
      </c>
      <c r="DH11" s="1045"/>
      <c r="DI11" s="1045"/>
      <c r="DJ11" s="1045"/>
      <c r="DK11" s="1046"/>
      <c r="DL11" s="1044">
        <v>0</v>
      </c>
      <c r="DM11" s="1045"/>
      <c r="DN11" s="1045"/>
      <c r="DO11" s="1045"/>
      <c r="DP11" s="1046"/>
      <c r="DQ11" s="1044">
        <v>0</v>
      </c>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387</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50295</v>
      </c>
      <c r="R23" s="1124"/>
      <c r="S23" s="1124"/>
      <c r="T23" s="1124"/>
      <c r="U23" s="1124"/>
      <c r="V23" s="1124">
        <v>49290</v>
      </c>
      <c r="W23" s="1124"/>
      <c r="X23" s="1124"/>
      <c r="Y23" s="1124"/>
      <c r="Z23" s="1124"/>
      <c r="AA23" s="1124">
        <v>1005</v>
      </c>
      <c r="AB23" s="1124"/>
      <c r="AC23" s="1124"/>
      <c r="AD23" s="1124"/>
      <c r="AE23" s="1125"/>
      <c r="AF23" s="1126">
        <v>503</v>
      </c>
      <c r="AG23" s="1124"/>
      <c r="AH23" s="1124"/>
      <c r="AI23" s="1124"/>
      <c r="AJ23" s="1127"/>
      <c r="AK23" s="1128"/>
      <c r="AL23" s="1129"/>
      <c r="AM23" s="1129"/>
      <c r="AN23" s="1129"/>
      <c r="AO23" s="1129"/>
      <c r="AP23" s="1124">
        <v>42068</v>
      </c>
      <c r="AQ23" s="1124"/>
      <c r="AR23" s="1124"/>
      <c r="AS23" s="1124"/>
      <c r="AT23" s="1124"/>
      <c r="AU23" s="1130"/>
      <c r="AV23" s="1130"/>
      <c r="AW23" s="1130"/>
      <c r="AX23" s="1130"/>
      <c r="AY23" s="1131"/>
      <c r="AZ23" s="1120" t="s">
        <v>390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369</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9753</v>
      </c>
      <c r="R28" s="1109"/>
      <c r="S28" s="1109"/>
      <c r="T28" s="1109"/>
      <c r="U28" s="1109"/>
      <c r="V28" s="1109">
        <v>9622</v>
      </c>
      <c r="W28" s="1109"/>
      <c r="X28" s="1109"/>
      <c r="Y28" s="1109"/>
      <c r="Z28" s="1109"/>
      <c r="AA28" s="1109">
        <v>131</v>
      </c>
      <c r="AB28" s="1109"/>
      <c r="AC28" s="1109"/>
      <c r="AD28" s="1109"/>
      <c r="AE28" s="1110"/>
      <c r="AF28" s="1111">
        <v>131</v>
      </c>
      <c r="AG28" s="1109"/>
      <c r="AH28" s="1109"/>
      <c r="AI28" s="1109"/>
      <c r="AJ28" s="1112"/>
      <c r="AK28" s="1113">
        <v>779</v>
      </c>
      <c r="AL28" s="1101"/>
      <c r="AM28" s="1101"/>
      <c r="AN28" s="1101"/>
      <c r="AO28" s="1101"/>
      <c r="AP28" s="1101" t="s">
        <v>599</v>
      </c>
      <c r="AQ28" s="1101"/>
      <c r="AR28" s="1101"/>
      <c r="AS28" s="1101"/>
      <c r="AT28" s="1101"/>
      <c r="AU28" s="1101" t="s">
        <v>599</v>
      </c>
      <c r="AV28" s="1101"/>
      <c r="AW28" s="1101"/>
      <c r="AX28" s="1101"/>
      <c r="AY28" s="1101"/>
      <c r="AZ28" s="1102" t="s">
        <v>599</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402</v>
      </c>
      <c r="C29" s="1087"/>
      <c r="D29" s="1087"/>
      <c r="E29" s="1087"/>
      <c r="F29" s="1087"/>
      <c r="G29" s="1087"/>
      <c r="H29" s="1087"/>
      <c r="I29" s="1087"/>
      <c r="J29" s="1087"/>
      <c r="K29" s="1087"/>
      <c r="L29" s="1087"/>
      <c r="M29" s="1087"/>
      <c r="N29" s="1087"/>
      <c r="O29" s="1087"/>
      <c r="P29" s="1088"/>
      <c r="Q29" s="1098">
        <v>7047</v>
      </c>
      <c r="R29" s="1099"/>
      <c r="S29" s="1099"/>
      <c r="T29" s="1099"/>
      <c r="U29" s="1099"/>
      <c r="V29" s="1099">
        <v>6975</v>
      </c>
      <c r="W29" s="1099"/>
      <c r="X29" s="1099"/>
      <c r="Y29" s="1099"/>
      <c r="Z29" s="1099"/>
      <c r="AA29" s="1099">
        <v>72</v>
      </c>
      <c r="AB29" s="1099"/>
      <c r="AC29" s="1099"/>
      <c r="AD29" s="1099"/>
      <c r="AE29" s="1100"/>
      <c r="AF29" s="1092">
        <v>72</v>
      </c>
      <c r="AG29" s="1093"/>
      <c r="AH29" s="1093"/>
      <c r="AI29" s="1093"/>
      <c r="AJ29" s="1094"/>
      <c r="AK29" s="1035">
        <v>1083</v>
      </c>
      <c r="AL29" s="1026"/>
      <c r="AM29" s="1026"/>
      <c r="AN29" s="1026"/>
      <c r="AO29" s="1026"/>
      <c r="AP29" s="1026" t="s">
        <v>599</v>
      </c>
      <c r="AQ29" s="1026"/>
      <c r="AR29" s="1026"/>
      <c r="AS29" s="1026"/>
      <c r="AT29" s="1026"/>
      <c r="AU29" s="1026" t="s">
        <v>599</v>
      </c>
      <c r="AV29" s="1026"/>
      <c r="AW29" s="1026"/>
      <c r="AX29" s="1026"/>
      <c r="AY29" s="1026"/>
      <c r="AZ29" s="1097" t="s">
        <v>599</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403</v>
      </c>
      <c r="C30" s="1087"/>
      <c r="D30" s="1087"/>
      <c r="E30" s="1087"/>
      <c r="F30" s="1087"/>
      <c r="G30" s="1087"/>
      <c r="H30" s="1087"/>
      <c r="I30" s="1087"/>
      <c r="J30" s="1087"/>
      <c r="K30" s="1087"/>
      <c r="L30" s="1087"/>
      <c r="M30" s="1087"/>
      <c r="N30" s="1087"/>
      <c r="O30" s="1087"/>
      <c r="P30" s="1088"/>
      <c r="Q30" s="1098">
        <v>1026</v>
      </c>
      <c r="R30" s="1099"/>
      <c r="S30" s="1099"/>
      <c r="T30" s="1099"/>
      <c r="U30" s="1099"/>
      <c r="V30" s="1099">
        <v>1025</v>
      </c>
      <c r="W30" s="1099"/>
      <c r="X30" s="1099"/>
      <c r="Y30" s="1099"/>
      <c r="Z30" s="1099"/>
      <c r="AA30" s="1099">
        <v>1</v>
      </c>
      <c r="AB30" s="1099"/>
      <c r="AC30" s="1099"/>
      <c r="AD30" s="1099"/>
      <c r="AE30" s="1100"/>
      <c r="AF30" s="1092">
        <v>1</v>
      </c>
      <c r="AG30" s="1093"/>
      <c r="AH30" s="1093"/>
      <c r="AI30" s="1093"/>
      <c r="AJ30" s="1094"/>
      <c r="AK30" s="1035">
        <v>225</v>
      </c>
      <c r="AL30" s="1026"/>
      <c r="AM30" s="1026"/>
      <c r="AN30" s="1026"/>
      <c r="AO30" s="1026"/>
      <c r="AP30" s="1026" t="s">
        <v>599</v>
      </c>
      <c r="AQ30" s="1026"/>
      <c r="AR30" s="1026"/>
      <c r="AS30" s="1026"/>
      <c r="AT30" s="1026"/>
      <c r="AU30" s="1026" t="s">
        <v>600</v>
      </c>
      <c r="AV30" s="1026"/>
      <c r="AW30" s="1026"/>
      <c r="AX30" s="1026"/>
      <c r="AY30" s="1026"/>
      <c r="AZ30" s="1097" t="s">
        <v>599</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404</v>
      </c>
      <c r="C31" s="1087"/>
      <c r="D31" s="1087"/>
      <c r="E31" s="1087"/>
      <c r="F31" s="1087"/>
      <c r="G31" s="1087"/>
      <c r="H31" s="1087"/>
      <c r="I31" s="1087"/>
      <c r="J31" s="1087"/>
      <c r="K31" s="1087"/>
      <c r="L31" s="1087"/>
      <c r="M31" s="1087"/>
      <c r="N31" s="1087"/>
      <c r="O31" s="1087"/>
      <c r="P31" s="1088"/>
      <c r="Q31" s="1098">
        <v>68</v>
      </c>
      <c r="R31" s="1099"/>
      <c r="S31" s="1099"/>
      <c r="T31" s="1099"/>
      <c r="U31" s="1099"/>
      <c r="V31" s="1099">
        <v>68</v>
      </c>
      <c r="W31" s="1099"/>
      <c r="X31" s="1099"/>
      <c r="Y31" s="1099"/>
      <c r="Z31" s="1099"/>
      <c r="AA31" s="1099">
        <v>0</v>
      </c>
      <c r="AB31" s="1099"/>
      <c r="AC31" s="1099"/>
      <c r="AD31" s="1099"/>
      <c r="AE31" s="1100"/>
      <c r="AF31" s="1092" t="s">
        <v>405</v>
      </c>
      <c r="AG31" s="1093"/>
      <c r="AH31" s="1093"/>
      <c r="AI31" s="1093"/>
      <c r="AJ31" s="1094"/>
      <c r="AK31" s="1035">
        <v>19</v>
      </c>
      <c r="AL31" s="1026"/>
      <c r="AM31" s="1026"/>
      <c r="AN31" s="1026"/>
      <c r="AO31" s="1026"/>
      <c r="AP31" s="1026" t="s">
        <v>599</v>
      </c>
      <c r="AQ31" s="1026"/>
      <c r="AR31" s="1026"/>
      <c r="AS31" s="1026"/>
      <c r="AT31" s="1026"/>
      <c r="AU31" s="1026" t="s">
        <v>601</v>
      </c>
      <c r="AV31" s="1026"/>
      <c r="AW31" s="1026"/>
      <c r="AX31" s="1026"/>
      <c r="AY31" s="1026"/>
      <c r="AZ31" s="1097" t="s">
        <v>599</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406</v>
      </c>
      <c r="C32" s="1087"/>
      <c r="D32" s="1087"/>
      <c r="E32" s="1087"/>
      <c r="F32" s="1087"/>
      <c r="G32" s="1087"/>
      <c r="H32" s="1087"/>
      <c r="I32" s="1087"/>
      <c r="J32" s="1087"/>
      <c r="K32" s="1087"/>
      <c r="L32" s="1087"/>
      <c r="M32" s="1087"/>
      <c r="N32" s="1087"/>
      <c r="O32" s="1087"/>
      <c r="P32" s="1088"/>
      <c r="Q32" s="1098">
        <v>2203</v>
      </c>
      <c r="R32" s="1099"/>
      <c r="S32" s="1099"/>
      <c r="T32" s="1099"/>
      <c r="U32" s="1099"/>
      <c r="V32" s="1099">
        <v>1882</v>
      </c>
      <c r="W32" s="1099"/>
      <c r="X32" s="1099"/>
      <c r="Y32" s="1099"/>
      <c r="Z32" s="1099"/>
      <c r="AA32" s="1099">
        <v>318</v>
      </c>
      <c r="AB32" s="1099"/>
      <c r="AC32" s="1099"/>
      <c r="AD32" s="1099"/>
      <c r="AE32" s="1100"/>
      <c r="AF32" s="1092">
        <v>1171</v>
      </c>
      <c r="AG32" s="1093"/>
      <c r="AH32" s="1093"/>
      <c r="AI32" s="1093"/>
      <c r="AJ32" s="1094"/>
      <c r="AK32" s="1035">
        <v>208</v>
      </c>
      <c r="AL32" s="1026"/>
      <c r="AM32" s="1026"/>
      <c r="AN32" s="1026"/>
      <c r="AO32" s="1026"/>
      <c r="AP32" s="1026">
        <v>10513</v>
      </c>
      <c r="AQ32" s="1026"/>
      <c r="AR32" s="1026"/>
      <c r="AS32" s="1026"/>
      <c r="AT32" s="1026"/>
      <c r="AU32" s="1026">
        <v>2019</v>
      </c>
      <c r="AV32" s="1026"/>
      <c r="AW32" s="1026"/>
      <c r="AX32" s="1026"/>
      <c r="AY32" s="1026"/>
      <c r="AZ32" s="1097" t="s">
        <v>602</v>
      </c>
      <c r="BA32" s="1097"/>
      <c r="BB32" s="1097"/>
      <c r="BC32" s="1097"/>
      <c r="BD32" s="1097"/>
      <c r="BE32" s="1081" t="s">
        <v>407</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408</v>
      </c>
      <c r="C33" s="1087"/>
      <c r="D33" s="1087"/>
      <c r="E33" s="1087"/>
      <c r="F33" s="1087"/>
      <c r="G33" s="1087"/>
      <c r="H33" s="1087"/>
      <c r="I33" s="1087"/>
      <c r="J33" s="1087"/>
      <c r="K33" s="1087"/>
      <c r="L33" s="1087"/>
      <c r="M33" s="1087"/>
      <c r="N33" s="1087"/>
      <c r="O33" s="1087"/>
      <c r="P33" s="1088"/>
      <c r="Q33" s="1098">
        <v>192</v>
      </c>
      <c r="R33" s="1099"/>
      <c r="S33" s="1099"/>
      <c r="T33" s="1099"/>
      <c r="U33" s="1099"/>
      <c r="V33" s="1099">
        <v>228</v>
      </c>
      <c r="W33" s="1099"/>
      <c r="X33" s="1099"/>
      <c r="Y33" s="1099"/>
      <c r="Z33" s="1099"/>
      <c r="AA33" s="1099">
        <v>-36</v>
      </c>
      <c r="AB33" s="1099"/>
      <c r="AC33" s="1099"/>
      <c r="AD33" s="1099"/>
      <c r="AE33" s="1100"/>
      <c r="AF33" s="1092">
        <v>535</v>
      </c>
      <c r="AG33" s="1093"/>
      <c r="AH33" s="1093"/>
      <c r="AI33" s="1093"/>
      <c r="AJ33" s="1094"/>
      <c r="AK33" s="1035">
        <v>92</v>
      </c>
      <c r="AL33" s="1026"/>
      <c r="AM33" s="1026"/>
      <c r="AN33" s="1026"/>
      <c r="AO33" s="1026"/>
      <c r="AP33" s="1026">
        <v>1116</v>
      </c>
      <c r="AQ33" s="1026"/>
      <c r="AR33" s="1026"/>
      <c r="AS33" s="1026"/>
      <c r="AT33" s="1026"/>
      <c r="AU33" s="1026">
        <v>813</v>
      </c>
      <c r="AV33" s="1026"/>
      <c r="AW33" s="1026"/>
      <c r="AX33" s="1026"/>
      <c r="AY33" s="1026"/>
      <c r="AZ33" s="1097" t="s">
        <v>602</v>
      </c>
      <c r="BA33" s="1097"/>
      <c r="BB33" s="1097"/>
      <c r="BC33" s="1097"/>
      <c r="BD33" s="1097"/>
      <c r="BE33" s="1081" t="s">
        <v>409</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410</v>
      </c>
      <c r="C34" s="1087"/>
      <c r="D34" s="1087"/>
      <c r="E34" s="1087"/>
      <c r="F34" s="1087"/>
      <c r="G34" s="1087"/>
      <c r="H34" s="1087"/>
      <c r="I34" s="1087"/>
      <c r="J34" s="1087"/>
      <c r="K34" s="1087"/>
      <c r="L34" s="1087"/>
      <c r="M34" s="1087"/>
      <c r="N34" s="1087"/>
      <c r="O34" s="1087"/>
      <c r="P34" s="1088"/>
      <c r="Q34" s="1098">
        <v>2870</v>
      </c>
      <c r="R34" s="1099"/>
      <c r="S34" s="1099"/>
      <c r="T34" s="1099"/>
      <c r="U34" s="1099"/>
      <c r="V34" s="1099">
        <v>2379</v>
      </c>
      <c r="W34" s="1099"/>
      <c r="X34" s="1099"/>
      <c r="Y34" s="1099"/>
      <c r="Z34" s="1099"/>
      <c r="AA34" s="1099">
        <v>491</v>
      </c>
      <c r="AB34" s="1099"/>
      <c r="AC34" s="1099"/>
      <c r="AD34" s="1099"/>
      <c r="AE34" s="1100"/>
      <c r="AF34" s="1092">
        <v>1697</v>
      </c>
      <c r="AG34" s="1093"/>
      <c r="AH34" s="1093"/>
      <c r="AI34" s="1093"/>
      <c r="AJ34" s="1094"/>
      <c r="AK34" s="1035">
        <v>672</v>
      </c>
      <c r="AL34" s="1026"/>
      <c r="AM34" s="1026"/>
      <c r="AN34" s="1026"/>
      <c r="AO34" s="1026"/>
      <c r="AP34" s="1026">
        <v>12880</v>
      </c>
      <c r="AQ34" s="1026"/>
      <c r="AR34" s="1026"/>
      <c r="AS34" s="1026"/>
      <c r="AT34" s="1026"/>
      <c r="AU34" s="1026">
        <v>5757</v>
      </c>
      <c r="AV34" s="1026"/>
      <c r="AW34" s="1026"/>
      <c r="AX34" s="1026"/>
      <c r="AY34" s="1026"/>
      <c r="AZ34" s="1097" t="s">
        <v>602</v>
      </c>
      <c r="BA34" s="1097"/>
      <c r="BB34" s="1097"/>
      <c r="BC34" s="1097"/>
      <c r="BD34" s="1097"/>
      <c r="BE34" s="1081" t="s">
        <v>411</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412</v>
      </c>
      <c r="C35" s="1087"/>
      <c r="D35" s="1087"/>
      <c r="E35" s="1087"/>
      <c r="F35" s="1087"/>
      <c r="G35" s="1087"/>
      <c r="H35" s="1087"/>
      <c r="I35" s="1087"/>
      <c r="J35" s="1087"/>
      <c r="K35" s="1087"/>
      <c r="L35" s="1087"/>
      <c r="M35" s="1087"/>
      <c r="N35" s="1087"/>
      <c r="O35" s="1087"/>
      <c r="P35" s="1088"/>
      <c r="Q35" s="1098">
        <v>418</v>
      </c>
      <c r="R35" s="1099"/>
      <c r="S35" s="1099"/>
      <c r="T35" s="1099"/>
      <c r="U35" s="1099"/>
      <c r="V35" s="1099">
        <v>356</v>
      </c>
      <c r="W35" s="1099"/>
      <c r="X35" s="1099"/>
      <c r="Y35" s="1099"/>
      <c r="Z35" s="1099"/>
      <c r="AA35" s="1099">
        <v>62</v>
      </c>
      <c r="AB35" s="1099"/>
      <c r="AC35" s="1099"/>
      <c r="AD35" s="1099"/>
      <c r="AE35" s="1100"/>
      <c r="AF35" s="1092">
        <v>37</v>
      </c>
      <c r="AG35" s="1093"/>
      <c r="AH35" s="1093"/>
      <c r="AI35" s="1093"/>
      <c r="AJ35" s="1094"/>
      <c r="AK35" s="1035">
        <v>342</v>
      </c>
      <c r="AL35" s="1026"/>
      <c r="AM35" s="1026"/>
      <c r="AN35" s="1026"/>
      <c r="AO35" s="1026"/>
      <c r="AP35" s="1026">
        <v>2094</v>
      </c>
      <c r="AQ35" s="1026"/>
      <c r="AR35" s="1026"/>
      <c r="AS35" s="1026"/>
      <c r="AT35" s="1026"/>
      <c r="AU35" s="1026">
        <v>1849</v>
      </c>
      <c r="AV35" s="1026"/>
      <c r="AW35" s="1026"/>
      <c r="AX35" s="1026"/>
      <c r="AY35" s="1026"/>
      <c r="AZ35" s="1097" t="s">
        <v>602</v>
      </c>
      <c r="BA35" s="1097"/>
      <c r="BB35" s="1097"/>
      <c r="BC35" s="1097"/>
      <c r="BD35" s="1097"/>
      <c r="BE35" s="1081" t="s">
        <v>413</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414</v>
      </c>
      <c r="C36" s="1087"/>
      <c r="D36" s="1087"/>
      <c r="E36" s="1087"/>
      <c r="F36" s="1087"/>
      <c r="G36" s="1087"/>
      <c r="H36" s="1087"/>
      <c r="I36" s="1087"/>
      <c r="J36" s="1087"/>
      <c r="K36" s="1087"/>
      <c r="L36" s="1087"/>
      <c r="M36" s="1087"/>
      <c r="N36" s="1087"/>
      <c r="O36" s="1087"/>
      <c r="P36" s="1088"/>
      <c r="Q36" s="1098">
        <v>498</v>
      </c>
      <c r="R36" s="1099"/>
      <c r="S36" s="1099"/>
      <c r="T36" s="1099"/>
      <c r="U36" s="1099"/>
      <c r="V36" s="1099">
        <v>764</v>
      </c>
      <c r="W36" s="1099"/>
      <c r="X36" s="1099"/>
      <c r="Y36" s="1099"/>
      <c r="Z36" s="1099"/>
      <c r="AA36" s="1099">
        <v>-267</v>
      </c>
      <c r="AB36" s="1099"/>
      <c r="AC36" s="1099"/>
      <c r="AD36" s="1099"/>
      <c r="AE36" s="1100"/>
      <c r="AF36" s="1092">
        <v>41</v>
      </c>
      <c r="AG36" s="1093"/>
      <c r="AH36" s="1093"/>
      <c r="AI36" s="1093"/>
      <c r="AJ36" s="1094"/>
      <c r="AK36" s="1035">
        <v>531</v>
      </c>
      <c r="AL36" s="1026"/>
      <c r="AM36" s="1026"/>
      <c r="AN36" s="1026"/>
      <c r="AO36" s="1026"/>
      <c r="AP36" s="1026">
        <v>7127</v>
      </c>
      <c r="AQ36" s="1026"/>
      <c r="AR36" s="1026"/>
      <c r="AS36" s="1026"/>
      <c r="AT36" s="1026"/>
      <c r="AU36" s="1026">
        <v>6842</v>
      </c>
      <c r="AV36" s="1026"/>
      <c r="AW36" s="1026"/>
      <c r="AX36" s="1026"/>
      <c r="AY36" s="1026"/>
      <c r="AZ36" s="1097" t="s">
        <v>602</v>
      </c>
      <c r="BA36" s="1097"/>
      <c r="BB36" s="1097"/>
      <c r="BC36" s="1097"/>
      <c r="BD36" s="1097"/>
      <c r="BE36" s="1081" t="s">
        <v>407</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t="s">
        <v>415</v>
      </c>
      <c r="C37" s="1087"/>
      <c r="D37" s="1087"/>
      <c r="E37" s="1087"/>
      <c r="F37" s="1087"/>
      <c r="G37" s="1087"/>
      <c r="H37" s="1087"/>
      <c r="I37" s="1087"/>
      <c r="J37" s="1087"/>
      <c r="K37" s="1087"/>
      <c r="L37" s="1087"/>
      <c r="M37" s="1087"/>
      <c r="N37" s="1087"/>
      <c r="O37" s="1087"/>
      <c r="P37" s="1088"/>
      <c r="Q37" s="1098">
        <v>131517</v>
      </c>
      <c r="R37" s="1099"/>
      <c r="S37" s="1099"/>
      <c r="T37" s="1099"/>
      <c r="U37" s="1099"/>
      <c r="V37" s="1099">
        <v>123397</v>
      </c>
      <c r="W37" s="1099"/>
      <c r="X37" s="1099"/>
      <c r="Y37" s="1099"/>
      <c r="Z37" s="1099"/>
      <c r="AA37" s="1099">
        <v>8119</v>
      </c>
      <c r="AB37" s="1099"/>
      <c r="AC37" s="1099"/>
      <c r="AD37" s="1099"/>
      <c r="AE37" s="1100"/>
      <c r="AF37" s="1092">
        <v>14617</v>
      </c>
      <c r="AG37" s="1093"/>
      <c r="AH37" s="1093"/>
      <c r="AI37" s="1093"/>
      <c r="AJ37" s="1094"/>
      <c r="AK37" s="1035">
        <v>0</v>
      </c>
      <c r="AL37" s="1026"/>
      <c r="AM37" s="1026"/>
      <c r="AN37" s="1026"/>
      <c r="AO37" s="1026"/>
      <c r="AP37" s="1026">
        <v>5278</v>
      </c>
      <c r="AQ37" s="1026"/>
      <c r="AR37" s="1026"/>
      <c r="AS37" s="1026"/>
      <c r="AT37" s="1026"/>
      <c r="AU37" s="1026">
        <v>0</v>
      </c>
      <c r="AV37" s="1026"/>
      <c r="AW37" s="1026"/>
      <c r="AX37" s="1026"/>
      <c r="AY37" s="1026"/>
      <c r="AZ37" s="1097" t="s">
        <v>602</v>
      </c>
      <c r="BA37" s="1097"/>
      <c r="BB37" s="1097"/>
      <c r="BC37" s="1097"/>
      <c r="BD37" s="1097"/>
      <c r="BE37" s="1081" t="s">
        <v>407</v>
      </c>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t="s">
        <v>416</v>
      </c>
      <c r="C38" s="1087"/>
      <c r="D38" s="1087"/>
      <c r="E38" s="1087"/>
      <c r="F38" s="1087"/>
      <c r="G38" s="1087"/>
      <c r="H38" s="1087"/>
      <c r="I38" s="1087"/>
      <c r="J38" s="1087"/>
      <c r="K38" s="1087"/>
      <c r="L38" s="1087"/>
      <c r="M38" s="1087"/>
      <c r="N38" s="1087"/>
      <c r="O38" s="1087"/>
      <c r="P38" s="1088"/>
      <c r="Q38" s="1098">
        <v>172</v>
      </c>
      <c r="R38" s="1099"/>
      <c r="S38" s="1099"/>
      <c r="T38" s="1099"/>
      <c r="U38" s="1099"/>
      <c r="V38" s="1099">
        <v>172</v>
      </c>
      <c r="W38" s="1099"/>
      <c r="X38" s="1099"/>
      <c r="Y38" s="1099"/>
      <c r="Z38" s="1099"/>
      <c r="AA38" s="1099">
        <v>0</v>
      </c>
      <c r="AB38" s="1099"/>
      <c r="AC38" s="1099"/>
      <c r="AD38" s="1099"/>
      <c r="AE38" s="1100"/>
      <c r="AF38" s="1092" t="s">
        <v>417</v>
      </c>
      <c r="AG38" s="1093"/>
      <c r="AH38" s="1093"/>
      <c r="AI38" s="1093"/>
      <c r="AJ38" s="1094"/>
      <c r="AK38" s="1035">
        <v>4</v>
      </c>
      <c r="AL38" s="1026"/>
      <c r="AM38" s="1026"/>
      <c r="AN38" s="1026"/>
      <c r="AO38" s="1026"/>
      <c r="AP38" s="1026">
        <v>1537</v>
      </c>
      <c r="AQ38" s="1026"/>
      <c r="AR38" s="1026"/>
      <c r="AS38" s="1026"/>
      <c r="AT38" s="1026"/>
      <c r="AU38" s="1026">
        <v>1587</v>
      </c>
      <c r="AV38" s="1026"/>
      <c r="AW38" s="1026"/>
      <c r="AX38" s="1026"/>
      <c r="AY38" s="1026"/>
      <c r="AZ38" s="1097" t="s">
        <v>602</v>
      </c>
      <c r="BA38" s="1097"/>
      <c r="BB38" s="1097"/>
      <c r="BC38" s="1097"/>
      <c r="BD38" s="1097"/>
      <c r="BE38" s="1081" t="s">
        <v>418</v>
      </c>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419</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18301</v>
      </c>
      <c r="AG63" s="1014"/>
      <c r="AH63" s="1014"/>
      <c r="AI63" s="1014"/>
      <c r="AJ63" s="1079"/>
      <c r="AK63" s="1080"/>
      <c r="AL63" s="1018"/>
      <c r="AM63" s="1018"/>
      <c r="AN63" s="1018"/>
      <c r="AO63" s="1018"/>
      <c r="AP63" s="1014">
        <v>40545</v>
      </c>
      <c r="AQ63" s="1014"/>
      <c r="AR63" s="1014"/>
      <c r="AS63" s="1014"/>
      <c r="AT63" s="1014"/>
      <c r="AU63" s="1014">
        <v>18867</v>
      </c>
      <c r="AV63" s="1014"/>
      <c r="AW63" s="1014"/>
      <c r="AX63" s="1014"/>
      <c r="AY63" s="1014"/>
      <c r="AZ63" s="1074"/>
      <c r="BA63" s="1074"/>
      <c r="BB63" s="1074"/>
      <c r="BC63" s="1074"/>
      <c r="BD63" s="1074"/>
      <c r="BE63" s="1015"/>
      <c r="BF63" s="1015"/>
      <c r="BG63" s="1015"/>
      <c r="BH63" s="1015"/>
      <c r="BI63" s="1016"/>
      <c r="BJ63" s="1075" t="s">
        <v>390</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422</v>
      </c>
      <c r="B66" s="1051"/>
      <c r="C66" s="1051"/>
      <c r="D66" s="1051"/>
      <c r="E66" s="1051"/>
      <c r="F66" s="1051"/>
      <c r="G66" s="1051"/>
      <c r="H66" s="1051"/>
      <c r="I66" s="1051"/>
      <c r="J66" s="1051"/>
      <c r="K66" s="1051"/>
      <c r="L66" s="1051"/>
      <c r="M66" s="1051"/>
      <c r="N66" s="1051"/>
      <c r="O66" s="1051"/>
      <c r="P66" s="1052"/>
      <c r="Q66" s="1056" t="s">
        <v>423</v>
      </c>
      <c r="R66" s="1057"/>
      <c r="S66" s="1057"/>
      <c r="T66" s="1057"/>
      <c r="U66" s="1058"/>
      <c r="V66" s="1056" t="s">
        <v>424</v>
      </c>
      <c r="W66" s="1057"/>
      <c r="X66" s="1057"/>
      <c r="Y66" s="1057"/>
      <c r="Z66" s="1058"/>
      <c r="AA66" s="1056" t="s">
        <v>425</v>
      </c>
      <c r="AB66" s="1057"/>
      <c r="AC66" s="1057"/>
      <c r="AD66" s="1057"/>
      <c r="AE66" s="1058"/>
      <c r="AF66" s="1062" t="s">
        <v>426</v>
      </c>
      <c r="AG66" s="1063"/>
      <c r="AH66" s="1063"/>
      <c r="AI66" s="1063"/>
      <c r="AJ66" s="1064"/>
      <c r="AK66" s="1056" t="s">
        <v>427</v>
      </c>
      <c r="AL66" s="1051"/>
      <c r="AM66" s="1051"/>
      <c r="AN66" s="1051"/>
      <c r="AO66" s="1052"/>
      <c r="AP66" s="1056" t="s">
        <v>428</v>
      </c>
      <c r="AQ66" s="1057"/>
      <c r="AR66" s="1057"/>
      <c r="AS66" s="1057"/>
      <c r="AT66" s="1058"/>
      <c r="AU66" s="1056" t="s">
        <v>429</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603</v>
      </c>
      <c r="C68" s="1041"/>
      <c r="D68" s="1041"/>
      <c r="E68" s="1041"/>
      <c r="F68" s="1041"/>
      <c r="G68" s="1041"/>
      <c r="H68" s="1041"/>
      <c r="I68" s="1041"/>
      <c r="J68" s="1041"/>
      <c r="K68" s="1041"/>
      <c r="L68" s="1041"/>
      <c r="M68" s="1041"/>
      <c r="N68" s="1041"/>
      <c r="O68" s="1041"/>
      <c r="P68" s="1042"/>
      <c r="Q68" s="1043">
        <v>8794</v>
      </c>
      <c r="R68" s="1037"/>
      <c r="S68" s="1037"/>
      <c r="T68" s="1037"/>
      <c r="U68" s="1037"/>
      <c r="V68" s="1037">
        <v>8256</v>
      </c>
      <c r="W68" s="1037"/>
      <c r="X68" s="1037"/>
      <c r="Y68" s="1037"/>
      <c r="Z68" s="1037"/>
      <c r="AA68" s="1037">
        <v>538</v>
      </c>
      <c r="AB68" s="1037"/>
      <c r="AC68" s="1037"/>
      <c r="AD68" s="1037"/>
      <c r="AE68" s="1037"/>
      <c r="AF68" s="1037">
        <v>538</v>
      </c>
      <c r="AG68" s="1037"/>
      <c r="AH68" s="1037"/>
      <c r="AI68" s="1037"/>
      <c r="AJ68" s="1037"/>
      <c r="AK68" s="1037">
        <v>1022</v>
      </c>
      <c r="AL68" s="1037"/>
      <c r="AM68" s="1037"/>
      <c r="AN68" s="1037"/>
      <c r="AO68" s="1037"/>
      <c r="AP68" s="1037" t="s">
        <v>599</v>
      </c>
      <c r="AQ68" s="1037"/>
      <c r="AR68" s="1037"/>
      <c r="AS68" s="1037"/>
      <c r="AT68" s="1037"/>
      <c r="AU68" s="1037" t="s">
        <v>527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604</v>
      </c>
      <c r="C69" s="1030"/>
      <c r="D69" s="1030"/>
      <c r="E69" s="1030"/>
      <c r="F69" s="1030"/>
      <c r="G69" s="1030"/>
      <c r="H69" s="1030"/>
      <c r="I69" s="1030"/>
      <c r="J69" s="1030"/>
      <c r="K69" s="1030"/>
      <c r="L69" s="1030"/>
      <c r="M69" s="1030"/>
      <c r="N69" s="1030"/>
      <c r="O69" s="1030"/>
      <c r="P69" s="1031"/>
      <c r="Q69" s="1032">
        <v>49</v>
      </c>
      <c r="R69" s="1026"/>
      <c r="S69" s="1026"/>
      <c r="T69" s="1026"/>
      <c r="U69" s="1026"/>
      <c r="V69" s="1026">
        <v>33</v>
      </c>
      <c r="W69" s="1026"/>
      <c r="X69" s="1026"/>
      <c r="Y69" s="1026"/>
      <c r="Z69" s="1026"/>
      <c r="AA69" s="1026">
        <v>16</v>
      </c>
      <c r="AB69" s="1026"/>
      <c r="AC69" s="1026"/>
      <c r="AD69" s="1026"/>
      <c r="AE69" s="1026"/>
      <c r="AF69" s="1026">
        <v>16</v>
      </c>
      <c r="AG69" s="1026"/>
      <c r="AH69" s="1026"/>
      <c r="AI69" s="1026"/>
      <c r="AJ69" s="1026"/>
      <c r="AK69" s="1026">
        <v>0</v>
      </c>
      <c r="AL69" s="1026"/>
      <c r="AM69" s="1026"/>
      <c r="AN69" s="1026"/>
      <c r="AO69" s="1026"/>
      <c r="AP69" s="1026" t="s">
        <v>527</v>
      </c>
      <c r="AQ69" s="1026"/>
      <c r="AR69" s="1026"/>
      <c r="AS69" s="1026"/>
      <c r="AT69" s="1026"/>
      <c r="AU69" s="1026" t="s">
        <v>527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605</v>
      </c>
      <c r="C70" s="1030"/>
      <c r="D70" s="1030"/>
      <c r="E70" s="1030"/>
      <c r="F70" s="1030"/>
      <c r="G70" s="1030"/>
      <c r="H70" s="1030"/>
      <c r="I70" s="1030"/>
      <c r="J70" s="1030"/>
      <c r="K70" s="1030"/>
      <c r="L70" s="1030"/>
      <c r="M70" s="1030"/>
      <c r="N70" s="1030"/>
      <c r="O70" s="1030"/>
      <c r="P70" s="1031"/>
      <c r="Q70" s="1032">
        <v>12</v>
      </c>
      <c r="R70" s="1026"/>
      <c r="S70" s="1026"/>
      <c r="T70" s="1026"/>
      <c r="U70" s="1026"/>
      <c r="V70" s="1026">
        <v>9</v>
      </c>
      <c r="W70" s="1026"/>
      <c r="X70" s="1026"/>
      <c r="Y70" s="1026"/>
      <c r="Z70" s="1026"/>
      <c r="AA70" s="1026">
        <v>3</v>
      </c>
      <c r="AB70" s="1026"/>
      <c r="AC70" s="1026"/>
      <c r="AD70" s="1026"/>
      <c r="AE70" s="1026"/>
      <c r="AF70" s="1026">
        <v>3</v>
      </c>
      <c r="AG70" s="1026"/>
      <c r="AH70" s="1026"/>
      <c r="AI70" s="1026"/>
      <c r="AJ70" s="1026"/>
      <c r="AK70" s="1026">
        <v>0</v>
      </c>
      <c r="AL70" s="1026"/>
      <c r="AM70" s="1026"/>
      <c r="AN70" s="1026"/>
      <c r="AO70" s="1026"/>
      <c r="AP70" s="1026" t="s">
        <v>527</v>
      </c>
      <c r="AQ70" s="1026"/>
      <c r="AR70" s="1026"/>
      <c r="AS70" s="1026"/>
      <c r="AT70" s="1026"/>
      <c r="AU70" s="1026" t="s">
        <v>527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606</v>
      </c>
      <c r="C71" s="1030"/>
      <c r="D71" s="1030"/>
      <c r="E71" s="1030"/>
      <c r="F71" s="1030"/>
      <c r="G71" s="1030"/>
      <c r="H71" s="1030"/>
      <c r="I71" s="1030"/>
      <c r="J71" s="1030"/>
      <c r="K71" s="1030"/>
      <c r="L71" s="1030"/>
      <c r="M71" s="1030"/>
      <c r="N71" s="1030"/>
      <c r="O71" s="1030"/>
      <c r="P71" s="1031"/>
      <c r="Q71" s="1032">
        <v>2</v>
      </c>
      <c r="R71" s="1026"/>
      <c r="S71" s="1026"/>
      <c r="T71" s="1026"/>
      <c r="U71" s="1026"/>
      <c r="V71" s="1026">
        <v>1</v>
      </c>
      <c r="W71" s="1026"/>
      <c r="X71" s="1026"/>
      <c r="Y71" s="1026"/>
      <c r="Z71" s="1026"/>
      <c r="AA71" s="1026">
        <v>1</v>
      </c>
      <c r="AB71" s="1026"/>
      <c r="AC71" s="1026"/>
      <c r="AD71" s="1026"/>
      <c r="AE71" s="1026"/>
      <c r="AF71" s="1026">
        <v>1</v>
      </c>
      <c r="AG71" s="1026"/>
      <c r="AH71" s="1026"/>
      <c r="AI71" s="1026"/>
      <c r="AJ71" s="1026"/>
      <c r="AK71" s="1026">
        <v>0</v>
      </c>
      <c r="AL71" s="1026"/>
      <c r="AM71" s="1026"/>
      <c r="AN71" s="1026"/>
      <c r="AO71" s="1026"/>
      <c r="AP71" s="1026" t="s">
        <v>527</v>
      </c>
      <c r="AQ71" s="1026"/>
      <c r="AR71" s="1026"/>
      <c r="AS71" s="1026"/>
      <c r="AT71" s="1026"/>
      <c r="AU71" s="1026" t="s">
        <v>527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607</v>
      </c>
      <c r="C72" s="1030"/>
      <c r="D72" s="1030"/>
      <c r="E72" s="1030"/>
      <c r="F72" s="1030"/>
      <c r="G72" s="1030"/>
      <c r="H72" s="1030"/>
      <c r="I72" s="1030"/>
      <c r="J72" s="1030"/>
      <c r="K72" s="1030"/>
      <c r="L72" s="1030"/>
      <c r="M72" s="1030"/>
      <c r="N72" s="1030"/>
      <c r="O72" s="1030"/>
      <c r="P72" s="1031"/>
      <c r="Q72" s="1032">
        <v>5</v>
      </c>
      <c r="R72" s="1026"/>
      <c r="S72" s="1026"/>
      <c r="T72" s="1026"/>
      <c r="U72" s="1026"/>
      <c r="V72" s="1026">
        <v>3</v>
      </c>
      <c r="W72" s="1026"/>
      <c r="X72" s="1026"/>
      <c r="Y72" s="1026"/>
      <c r="Z72" s="1026"/>
      <c r="AA72" s="1026">
        <v>3</v>
      </c>
      <c r="AB72" s="1026"/>
      <c r="AC72" s="1026"/>
      <c r="AD72" s="1026"/>
      <c r="AE72" s="1026"/>
      <c r="AF72" s="1026">
        <v>3</v>
      </c>
      <c r="AG72" s="1026"/>
      <c r="AH72" s="1026"/>
      <c r="AI72" s="1026"/>
      <c r="AJ72" s="1026"/>
      <c r="AK72" s="1026">
        <v>0</v>
      </c>
      <c r="AL72" s="1026"/>
      <c r="AM72" s="1026"/>
      <c r="AN72" s="1026"/>
      <c r="AO72" s="1026"/>
      <c r="AP72" s="1026" t="s">
        <v>527</v>
      </c>
      <c r="AQ72" s="1026"/>
      <c r="AR72" s="1026"/>
      <c r="AS72" s="1026"/>
      <c r="AT72" s="1026"/>
      <c r="AU72" s="1026" t="s">
        <v>527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608</v>
      </c>
      <c r="C73" s="1030"/>
      <c r="D73" s="1030"/>
      <c r="E73" s="1030"/>
      <c r="F73" s="1030"/>
      <c r="G73" s="1030"/>
      <c r="H73" s="1030"/>
      <c r="I73" s="1030"/>
      <c r="J73" s="1030"/>
      <c r="K73" s="1030"/>
      <c r="L73" s="1030"/>
      <c r="M73" s="1030"/>
      <c r="N73" s="1030"/>
      <c r="O73" s="1030"/>
      <c r="P73" s="1031"/>
      <c r="Q73" s="1032">
        <v>39</v>
      </c>
      <c r="R73" s="1026"/>
      <c r="S73" s="1026"/>
      <c r="T73" s="1026"/>
      <c r="U73" s="1026"/>
      <c r="V73" s="1026">
        <v>38</v>
      </c>
      <c r="W73" s="1026"/>
      <c r="X73" s="1026"/>
      <c r="Y73" s="1026"/>
      <c r="Z73" s="1026"/>
      <c r="AA73" s="1026">
        <v>1</v>
      </c>
      <c r="AB73" s="1026"/>
      <c r="AC73" s="1026"/>
      <c r="AD73" s="1026"/>
      <c r="AE73" s="1026"/>
      <c r="AF73" s="1026">
        <v>1</v>
      </c>
      <c r="AG73" s="1026"/>
      <c r="AH73" s="1026"/>
      <c r="AI73" s="1026"/>
      <c r="AJ73" s="1026"/>
      <c r="AK73" s="1026">
        <v>5</v>
      </c>
      <c r="AL73" s="1026"/>
      <c r="AM73" s="1026"/>
      <c r="AN73" s="1026"/>
      <c r="AO73" s="1026"/>
      <c r="AP73" s="1026" t="s">
        <v>527</v>
      </c>
      <c r="AQ73" s="1026"/>
      <c r="AR73" s="1026"/>
      <c r="AS73" s="1026"/>
      <c r="AT73" s="1026"/>
      <c r="AU73" s="1026" t="s">
        <v>527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609</v>
      </c>
      <c r="C74" s="1030"/>
      <c r="D74" s="1030"/>
      <c r="E74" s="1030"/>
      <c r="F74" s="1030"/>
      <c r="G74" s="1030"/>
      <c r="H74" s="1030"/>
      <c r="I74" s="1030"/>
      <c r="J74" s="1030"/>
      <c r="K74" s="1030"/>
      <c r="L74" s="1030"/>
      <c r="M74" s="1030"/>
      <c r="N74" s="1030"/>
      <c r="O74" s="1030"/>
      <c r="P74" s="1031"/>
      <c r="Q74" s="1032">
        <v>288</v>
      </c>
      <c r="R74" s="1026"/>
      <c r="S74" s="1026"/>
      <c r="T74" s="1026"/>
      <c r="U74" s="1026"/>
      <c r="V74" s="1026">
        <v>280</v>
      </c>
      <c r="W74" s="1026"/>
      <c r="X74" s="1026"/>
      <c r="Y74" s="1026"/>
      <c r="Z74" s="1026"/>
      <c r="AA74" s="1026">
        <v>8</v>
      </c>
      <c r="AB74" s="1026"/>
      <c r="AC74" s="1026"/>
      <c r="AD74" s="1026"/>
      <c r="AE74" s="1026"/>
      <c r="AF74" s="1026">
        <v>8</v>
      </c>
      <c r="AG74" s="1026"/>
      <c r="AH74" s="1026"/>
      <c r="AI74" s="1026"/>
      <c r="AJ74" s="1026"/>
      <c r="AK74" s="1026">
        <v>22</v>
      </c>
      <c r="AL74" s="1026"/>
      <c r="AM74" s="1026"/>
      <c r="AN74" s="1026"/>
      <c r="AO74" s="1026"/>
      <c r="AP74" s="1026" t="s">
        <v>527</v>
      </c>
      <c r="AQ74" s="1026"/>
      <c r="AR74" s="1026"/>
      <c r="AS74" s="1026"/>
      <c r="AT74" s="1026"/>
      <c r="AU74" s="1026" t="s">
        <v>527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610</v>
      </c>
      <c r="C75" s="1030"/>
      <c r="D75" s="1030"/>
      <c r="E75" s="1030"/>
      <c r="F75" s="1030"/>
      <c r="G75" s="1030"/>
      <c r="H75" s="1030"/>
      <c r="I75" s="1030"/>
      <c r="J75" s="1030"/>
      <c r="K75" s="1030"/>
      <c r="L75" s="1030"/>
      <c r="M75" s="1030"/>
      <c r="N75" s="1030"/>
      <c r="O75" s="1030"/>
      <c r="P75" s="1031"/>
      <c r="Q75" s="1033">
        <v>234570</v>
      </c>
      <c r="R75" s="1034"/>
      <c r="S75" s="1034"/>
      <c r="T75" s="1034"/>
      <c r="U75" s="1035"/>
      <c r="V75" s="1036">
        <v>230186</v>
      </c>
      <c r="W75" s="1034"/>
      <c r="X75" s="1034"/>
      <c r="Y75" s="1034"/>
      <c r="Z75" s="1035"/>
      <c r="AA75" s="1036">
        <v>4384</v>
      </c>
      <c r="AB75" s="1034"/>
      <c r="AC75" s="1034"/>
      <c r="AD75" s="1034"/>
      <c r="AE75" s="1035"/>
      <c r="AF75" s="1036">
        <v>4384</v>
      </c>
      <c r="AG75" s="1034"/>
      <c r="AH75" s="1034"/>
      <c r="AI75" s="1034"/>
      <c r="AJ75" s="1035"/>
      <c r="AK75" s="1036">
        <v>38</v>
      </c>
      <c r="AL75" s="1034"/>
      <c r="AM75" s="1034"/>
      <c r="AN75" s="1034"/>
      <c r="AO75" s="1035"/>
      <c r="AP75" s="1036" t="s">
        <v>527</v>
      </c>
      <c r="AQ75" s="1034"/>
      <c r="AR75" s="1034"/>
      <c r="AS75" s="1034"/>
      <c r="AT75" s="1035"/>
      <c r="AU75" s="1036" t="s">
        <v>527</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611</v>
      </c>
      <c r="C76" s="1030"/>
      <c r="D76" s="1030"/>
      <c r="E76" s="1030"/>
      <c r="F76" s="1030"/>
      <c r="G76" s="1030"/>
      <c r="H76" s="1030"/>
      <c r="I76" s="1030"/>
      <c r="J76" s="1030"/>
      <c r="K76" s="1030"/>
      <c r="L76" s="1030"/>
      <c r="M76" s="1030"/>
      <c r="N76" s="1030"/>
      <c r="O76" s="1030"/>
      <c r="P76" s="1031"/>
      <c r="Q76" s="1033">
        <v>3387</v>
      </c>
      <c r="R76" s="1034"/>
      <c r="S76" s="1034"/>
      <c r="T76" s="1034"/>
      <c r="U76" s="1035"/>
      <c r="V76" s="1036">
        <v>3277</v>
      </c>
      <c r="W76" s="1034"/>
      <c r="X76" s="1034"/>
      <c r="Y76" s="1034"/>
      <c r="Z76" s="1035"/>
      <c r="AA76" s="1036">
        <v>110</v>
      </c>
      <c r="AB76" s="1034"/>
      <c r="AC76" s="1034"/>
      <c r="AD76" s="1034"/>
      <c r="AE76" s="1035"/>
      <c r="AF76" s="1036">
        <v>110</v>
      </c>
      <c r="AG76" s="1034"/>
      <c r="AH76" s="1034"/>
      <c r="AI76" s="1034"/>
      <c r="AJ76" s="1035"/>
      <c r="AK76" s="1036">
        <v>0</v>
      </c>
      <c r="AL76" s="1034"/>
      <c r="AM76" s="1034"/>
      <c r="AN76" s="1034"/>
      <c r="AO76" s="1035"/>
      <c r="AP76" s="1036">
        <v>2500</v>
      </c>
      <c r="AQ76" s="1034"/>
      <c r="AR76" s="1034"/>
      <c r="AS76" s="1034"/>
      <c r="AT76" s="1035"/>
      <c r="AU76" s="1036">
        <v>813</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430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5064</v>
      </c>
      <c r="AG88" s="1014"/>
      <c r="AH88" s="1014"/>
      <c r="AI88" s="1014"/>
      <c r="AJ88" s="1014"/>
      <c r="AK88" s="1018"/>
      <c r="AL88" s="1018"/>
      <c r="AM88" s="1018"/>
      <c r="AN88" s="1018"/>
      <c r="AO88" s="1018"/>
      <c r="AP88" s="1014">
        <v>2500</v>
      </c>
      <c r="AQ88" s="1014"/>
      <c r="AR88" s="1014"/>
      <c r="AS88" s="1014"/>
      <c r="AT88" s="1014"/>
      <c r="AU88" s="1014">
        <v>813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431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780</v>
      </c>
      <c r="CS102" s="1006"/>
      <c r="CT102" s="1006"/>
      <c r="CU102" s="1006"/>
      <c r="CV102" s="1007"/>
      <c r="CW102" s="1005">
        <v>3</v>
      </c>
      <c r="CX102" s="1006"/>
      <c r="CY102" s="1006"/>
      <c r="CZ102" s="1006"/>
      <c r="DA102" s="1007"/>
      <c r="DB102" s="1005">
        <v>0</v>
      </c>
      <c r="DC102" s="1006"/>
      <c r="DD102" s="1006"/>
      <c r="DE102" s="1006"/>
      <c r="DF102" s="1007"/>
      <c r="DG102" s="1005">
        <v>449</v>
      </c>
      <c r="DH102" s="1006"/>
      <c r="DI102" s="1006"/>
      <c r="DJ102" s="1006"/>
      <c r="DK102" s="1007"/>
      <c r="DL102" s="1005">
        <v>75</v>
      </c>
      <c r="DM102" s="1006"/>
      <c r="DN102" s="1006"/>
      <c r="DO102" s="1006"/>
      <c r="DP102" s="1007"/>
      <c r="DQ102" s="1005">
        <v>372</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439</v>
      </c>
      <c r="AB109" s="949"/>
      <c r="AC109" s="949"/>
      <c r="AD109" s="949"/>
      <c r="AE109" s="950"/>
      <c r="AF109" s="951" t="s">
        <v>306</v>
      </c>
      <c r="AG109" s="949"/>
      <c r="AH109" s="949"/>
      <c r="AI109" s="949"/>
      <c r="AJ109" s="950"/>
      <c r="AK109" s="951" t="s">
        <v>305</v>
      </c>
      <c r="AL109" s="949"/>
      <c r="AM109" s="949"/>
      <c r="AN109" s="949"/>
      <c r="AO109" s="950"/>
      <c r="AP109" s="951" t="s">
        <v>440</v>
      </c>
      <c r="AQ109" s="949"/>
      <c r="AR109" s="949"/>
      <c r="AS109" s="949"/>
      <c r="AT109" s="980"/>
      <c r="AU109" s="948" t="s">
        <v>438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439</v>
      </c>
      <c r="BR109" s="949"/>
      <c r="BS109" s="949"/>
      <c r="BT109" s="949"/>
      <c r="BU109" s="950"/>
      <c r="BV109" s="951" t="s">
        <v>306</v>
      </c>
      <c r="BW109" s="949"/>
      <c r="BX109" s="949"/>
      <c r="BY109" s="949"/>
      <c r="BZ109" s="950"/>
      <c r="CA109" s="951" t="s">
        <v>305</v>
      </c>
      <c r="CB109" s="949"/>
      <c r="CC109" s="949"/>
      <c r="CD109" s="949"/>
      <c r="CE109" s="950"/>
      <c r="CF109" s="987" t="s">
        <v>440</v>
      </c>
      <c r="CG109" s="987"/>
      <c r="CH109" s="987"/>
      <c r="CI109" s="987"/>
      <c r="CJ109" s="987"/>
      <c r="CK109" s="951" t="s">
        <v>441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439</v>
      </c>
      <c r="DH109" s="949"/>
      <c r="DI109" s="949"/>
      <c r="DJ109" s="949"/>
      <c r="DK109" s="950"/>
      <c r="DL109" s="951" t="s">
        <v>306</v>
      </c>
      <c r="DM109" s="949"/>
      <c r="DN109" s="949"/>
      <c r="DO109" s="949"/>
      <c r="DP109" s="950"/>
      <c r="DQ109" s="951" t="s">
        <v>305</v>
      </c>
      <c r="DR109" s="949"/>
      <c r="DS109" s="949"/>
      <c r="DT109" s="949"/>
      <c r="DU109" s="950"/>
      <c r="DV109" s="951" t="s">
        <v>440</v>
      </c>
      <c r="DW109" s="949"/>
      <c r="DX109" s="949"/>
      <c r="DY109" s="949"/>
      <c r="DZ109" s="980"/>
    </row>
    <row r="110" spans="1:131" s="247" customFormat="1" ht="26.25" customHeight="1" x14ac:dyDescent="0.15">
      <c r="A110" s="851" t="s">
        <v>442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2761451</v>
      </c>
      <c r="AB110" s="942"/>
      <c r="AC110" s="942"/>
      <c r="AD110" s="942"/>
      <c r="AE110" s="943"/>
      <c r="AF110" s="944">
        <v>3034187</v>
      </c>
      <c r="AG110" s="942"/>
      <c r="AH110" s="942"/>
      <c r="AI110" s="942"/>
      <c r="AJ110" s="943"/>
      <c r="AK110" s="944">
        <v>2979453</v>
      </c>
      <c r="AL110" s="942"/>
      <c r="AM110" s="942"/>
      <c r="AN110" s="942"/>
      <c r="AO110" s="943"/>
      <c r="AP110" s="945">
        <v>17.3</v>
      </c>
      <c r="AQ110" s="946"/>
      <c r="AR110" s="946"/>
      <c r="AS110" s="946"/>
      <c r="AT110" s="947"/>
      <c r="AU110" s="981" t="s">
        <v>73</v>
      </c>
      <c r="AV110" s="982"/>
      <c r="AW110" s="982"/>
      <c r="AX110" s="982"/>
      <c r="AY110" s="982"/>
      <c r="AZ110" s="907" t="s">
        <v>443</v>
      </c>
      <c r="BA110" s="852"/>
      <c r="BB110" s="852"/>
      <c r="BC110" s="852"/>
      <c r="BD110" s="852"/>
      <c r="BE110" s="852"/>
      <c r="BF110" s="852"/>
      <c r="BG110" s="852"/>
      <c r="BH110" s="852"/>
      <c r="BI110" s="852"/>
      <c r="BJ110" s="852"/>
      <c r="BK110" s="852"/>
      <c r="BL110" s="852"/>
      <c r="BM110" s="852"/>
      <c r="BN110" s="852"/>
      <c r="BO110" s="852"/>
      <c r="BP110" s="853"/>
      <c r="BQ110" s="908">
        <v>36893619</v>
      </c>
      <c r="BR110" s="889"/>
      <c r="BS110" s="889"/>
      <c r="BT110" s="889"/>
      <c r="BU110" s="889"/>
      <c r="BV110" s="889">
        <v>40647172</v>
      </c>
      <c r="BW110" s="889"/>
      <c r="BX110" s="889"/>
      <c r="BY110" s="889"/>
      <c r="BZ110" s="889"/>
      <c r="CA110" s="889">
        <v>42067952</v>
      </c>
      <c r="CB110" s="889"/>
      <c r="CC110" s="889"/>
      <c r="CD110" s="889"/>
      <c r="CE110" s="889"/>
      <c r="CF110" s="913">
        <v>244.3</v>
      </c>
      <c r="CG110" s="914"/>
      <c r="CH110" s="914"/>
      <c r="CI110" s="914"/>
      <c r="CJ110" s="914"/>
      <c r="CK110" s="977" t="s">
        <v>444</v>
      </c>
      <c r="CL110" s="863"/>
      <c r="CM110" s="938" t="s">
        <v>445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446</v>
      </c>
      <c r="DH110" s="889"/>
      <c r="DI110" s="889"/>
      <c r="DJ110" s="889"/>
      <c r="DK110" s="889"/>
      <c r="DL110" s="889" t="s">
        <v>417</v>
      </c>
      <c r="DM110" s="889"/>
      <c r="DN110" s="889"/>
      <c r="DO110" s="889"/>
      <c r="DP110" s="889"/>
      <c r="DQ110" s="889" t="s">
        <v>447</v>
      </c>
      <c r="DR110" s="889"/>
      <c r="DS110" s="889"/>
      <c r="DT110" s="889"/>
      <c r="DU110" s="889"/>
      <c r="DV110" s="890" t="s">
        <v>417</v>
      </c>
      <c r="DW110" s="890"/>
      <c r="DX110" s="890"/>
      <c r="DY110" s="890"/>
      <c r="DZ110" s="891"/>
    </row>
    <row r="111" spans="1:131" s="247" customFormat="1" ht="26.25" customHeight="1" x14ac:dyDescent="0.15">
      <c r="A111" s="818" t="s">
        <v>448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449</v>
      </c>
      <c r="AB111" s="970"/>
      <c r="AC111" s="970"/>
      <c r="AD111" s="970"/>
      <c r="AE111" s="971"/>
      <c r="AF111" s="972" t="s">
        <v>450</v>
      </c>
      <c r="AG111" s="970"/>
      <c r="AH111" s="970"/>
      <c r="AI111" s="970"/>
      <c r="AJ111" s="971"/>
      <c r="AK111" s="972" t="s">
        <v>447</v>
      </c>
      <c r="AL111" s="970"/>
      <c r="AM111" s="970"/>
      <c r="AN111" s="970"/>
      <c r="AO111" s="971"/>
      <c r="AP111" s="973" t="s">
        <v>451</v>
      </c>
      <c r="AQ111" s="974"/>
      <c r="AR111" s="974"/>
      <c r="AS111" s="974"/>
      <c r="AT111" s="975"/>
      <c r="AU111" s="983"/>
      <c r="AV111" s="984"/>
      <c r="AW111" s="984"/>
      <c r="AX111" s="984"/>
      <c r="AY111" s="984"/>
      <c r="AZ111" s="859" t="s">
        <v>452</v>
      </c>
      <c r="BA111" s="794"/>
      <c r="BB111" s="794"/>
      <c r="BC111" s="794"/>
      <c r="BD111" s="794"/>
      <c r="BE111" s="794"/>
      <c r="BF111" s="794"/>
      <c r="BG111" s="794"/>
      <c r="BH111" s="794"/>
      <c r="BI111" s="794"/>
      <c r="BJ111" s="794"/>
      <c r="BK111" s="794"/>
      <c r="BL111" s="794"/>
      <c r="BM111" s="794"/>
      <c r="BN111" s="794"/>
      <c r="BO111" s="794"/>
      <c r="BP111" s="795"/>
      <c r="BQ111" s="860">
        <v>97950</v>
      </c>
      <c r="BR111" s="861"/>
      <c r="BS111" s="861"/>
      <c r="BT111" s="861"/>
      <c r="BU111" s="861"/>
      <c r="BV111" s="861">
        <v>78360</v>
      </c>
      <c r="BW111" s="861"/>
      <c r="BX111" s="861"/>
      <c r="BY111" s="861"/>
      <c r="BZ111" s="861"/>
      <c r="CA111" s="861">
        <v>58770</v>
      </c>
      <c r="CB111" s="861"/>
      <c r="CC111" s="861"/>
      <c r="CD111" s="861"/>
      <c r="CE111" s="861"/>
      <c r="CF111" s="922">
        <v>0.3</v>
      </c>
      <c r="CG111" s="923"/>
      <c r="CH111" s="923"/>
      <c r="CI111" s="923"/>
      <c r="CJ111" s="923"/>
      <c r="CK111" s="978"/>
      <c r="CL111" s="865"/>
      <c r="CM111" s="868" t="s">
        <v>453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449</v>
      </c>
      <c r="DH111" s="861"/>
      <c r="DI111" s="861"/>
      <c r="DJ111" s="861"/>
      <c r="DK111" s="861"/>
      <c r="DL111" s="861" t="s">
        <v>447</v>
      </c>
      <c r="DM111" s="861"/>
      <c r="DN111" s="861"/>
      <c r="DO111" s="861"/>
      <c r="DP111" s="861"/>
      <c r="DQ111" s="861" t="s">
        <v>454</v>
      </c>
      <c r="DR111" s="861"/>
      <c r="DS111" s="861"/>
      <c r="DT111" s="861"/>
      <c r="DU111" s="861"/>
      <c r="DV111" s="838" t="s">
        <v>417</v>
      </c>
      <c r="DW111" s="838"/>
      <c r="DX111" s="838"/>
      <c r="DY111" s="838"/>
      <c r="DZ111" s="839"/>
    </row>
    <row r="112" spans="1:131" s="247" customFormat="1" ht="26.25" customHeight="1" x14ac:dyDescent="0.15">
      <c r="A112" s="963" t="s">
        <v>455</v>
      </c>
      <c r="B112" s="964"/>
      <c r="C112" s="794" t="s">
        <v>456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454</v>
      </c>
      <c r="AB112" s="824"/>
      <c r="AC112" s="824"/>
      <c r="AD112" s="824"/>
      <c r="AE112" s="825"/>
      <c r="AF112" s="826" t="s">
        <v>450</v>
      </c>
      <c r="AG112" s="824"/>
      <c r="AH112" s="824"/>
      <c r="AI112" s="824"/>
      <c r="AJ112" s="825"/>
      <c r="AK112" s="826" t="s">
        <v>450</v>
      </c>
      <c r="AL112" s="824"/>
      <c r="AM112" s="824"/>
      <c r="AN112" s="824"/>
      <c r="AO112" s="825"/>
      <c r="AP112" s="871" t="s">
        <v>449</v>
      </c>
      <c r="AQ112" s="872"/>
      <c r="AR112" s="872"/>
      <c r="AS112" s="872"/>
      <c r="AT112" s="873"/>
      <c r="AU112" s="983"/>
      <c r="AV112" s="984"/>
      <c r="AW112" s="984"/>
      <c r="AX112" s="984"/>
      <c r="AY112" s="984"/>
      <c r="AZ112" s="859" t="s">
        <v>457</v>
      </c>
      <c r="BA112" s="794"/>
      <c r="BB112" s="794"/>
      <c r="BC112" s="794"/>
      <c r="BD112" s="794"/>
      <c r="BE112" s="794"/>
      <c r="BF112" s="794"/>
      <c r="BG112" s="794"/>
      <c r="BH112" s="794"/>
      <c r="BI112" s="794"/>
      <c r="BJ112" s="794"/>
      <c r="BK112" s="794"/>
      <c r="BL112" s="794"/>
      <c r="BM112" s="794"/>
      <c r="BN112" s="794"/>
      <c r="BO112" s="794"/>
      <c r="BP112" s="795"/>
      <c r="BQ112" s="860">
        <v>20112964</v>
      </c>
      <c r="BR112" s="861"/>
      <c r="BS112" s="861"/>
      <c r="BT112" s="861"/>
      <c r="BU112" s="861"/>
      <c r="BV112" s="861">
        <v>19804974</v>
      </c>
      <c r="BW112" s="861"/>
      <c r="BX112" s="861"/>
      <c r="BY112" s="861"/>
      <c r="BZ112" s="861"/>
      <c r="CA112" s="861">
        <v>18866072</v>
      </c>
      <c r="CB112" s="861"/>
      <c r="CC112" s="861"/>
      <c r="CD112" s="861"/>
      <c r="CE112" s="861"/>
      <c r="CF112" s="922">
        <v>109.5</v>
      </c>
      <c r="CG112" s="923"/>
      <c r="CH112" s="923"/>
      <c r="CI112" s="923"/>
      <c r="CJ112" s="923"/>
      <c r="CK112" s="978"/>
      <c r="CL112" s="865"/>
      <c r="CM112" s="868" t="s">
        <v>458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417</v>
      </c>
      <c r="DH112" s="861"/>
      <c r="DI112" s="861"/>
      <c r="DJ112" s="861"/>
      <c r="DK112" s="861"/>
      <c r="DL112" s="861" t="s">
        <v>451</v>
      </c>
      <c r="DM112" s="861"/>
      <c r="DN112" s="861"/>
      <c r="DO112" s="861"/>
      <c r="DP112" s="861"/>
      <c r="DQ112" s="861" t="s">
        <v>449</v>
      </c>
      <c r="DR112" s="861"/>
      <c r="DS112" s="861"/>
      <c r="DT112" s="861"/>
      <c r="DU112" s="861"/>
      <c r="DV112" s="838" t="s">
        <v>446</v>
      </c>
      <c r="DW112" s="838"/>
      <c r="DX112" s="838"/>
      <c r="DY112" s="838"/>
      <c r="DZ112" s="839"/>
    </row>
    <row r="113" spans="1:130" s="247" customFormat="1" ht="26.25" customHeight="1" x14ac:dyDescent="0.15">
      <c r="A113" s="965"/>
      <c r="B113" s="966"/>
      <c r="C113" s="794" t="s">
        <v>459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1685809</v>
      </c>
      <c r="AB113" s="970"/>
      <c r="AC113" s="970"/>
      <c r="AD113" s="970"/>
      <c r="AE113" s="971"/>
      <c r="AF113" s="972">
        <v>1718273</v>
      </c>
      <c r="AG113" s="970"/>
      <c r="AH113" s="970"/>
      <c r="AI113" s="970"/>
      <c r="AJ113" s="971"/>
      <c r="AK113" s="972">
        <v>1688975</v>
      </c>
      <c r="AL113" s="970"/>
      <c r="AM113" s="970"/>
      <c r="AN113" s="970"/>
      <c r="AO113" s="971"/>
      <c r="AP113" s="973">
        <v>9.8000000000000007</v>
      </c>
      <c r="AQ113" s="974"/>
      <c r="AR113" s="974"/>
      <c r="AS113" s="974"/>
      <c r="AT113" s="975"/>
      <c r="AU113" s="983"/>
      <c r="AV113" s="984"/>
      <c r="AW113" s="984"/>
      <c r="AX113" s="984"/>
      <c r="AY113" s="984"/>
      <c r="AZ113" s="859" t="s">
        <v>460</v>
      </c>
      <c r="BA113" s="794"/>
      <c r="BB113" s="794"/>
      <c r="BC113" s="794"/>
      <c r="BD113" s="794"/>
      <c r="BE113" s="794"/>
      <c r="BF113" s="794"/>
      <c r="BG113" s="794"/>
      <c r="BH113" s="794"/>
      <c r="BI113" s="794"/>
      <c r="BJ113" s="794"/>
      <c r="BK113" s="794"/>
      <c r="BL113" s="794"/>
      <c r="BM113" s="794"/>
      <c r="BN113" s="794"/>
      <c r="BO113" s="794"/>
      <c r="BP113" s="795"/>
      <c r="BQ113" s="860">
        <v>1086767</v>
      </c>
      <c r="BR113" s="861"/>
      <c r="BS113" s="861"/>
      <c r="BT113" s="861"/>
      <c r="BU113" s="861"/>
      <c r="BV113" s="861">
        <v>958850</v>
      </c>
      <c r="BW113" s="861"/>
      <c r="BX113" s="861"/>
      <c r="BY113" s="861"/>
      <c r="BZ113" s="861"/>
      <c r="CA113" s="861">
        <v>813163</v>
      </c>
      <c r="CB113" s="861"/>
      <c r="CC113" s="861"/>
      <c r="CD113" s="861"/>
      <c r="CE113" s="861"/>
      <c r="CF113" s="922">
        <v>4.7</v>
      </c>
      <c r="CG113" s="923"/>
      <c r="CH113" s="923"/>
      <c r="CI113" s="923"/>
      <c r="CJ113" s="923"/>
      <c r="CK113" s="978"/>
      <c r="CL113" s="865"/>
      <c r="CM113" s="868" t="s">
        <v>461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451</v>
      </c>
      <c r="DH113" s="824"/>
      <c r="DI113" s="824"/>
      <c r="DJ113" s="824"/>
      <c r="DK113" s="825"/>
      <c r="DL113" s="826" t="s">
        <v>446</v>
      </c>
      <c r="DM113" s="824"/>
      <c r="DN113" s="824"/>
      <c r="DO113" s="824"/>
      <c r="DP113" s="825"/>
      <c r="DQ113" s="826" t="s">
        <v>449</v>
      </c>
      <c r="DR113" s="824"/>
      <c r="DS113" s="824"/>
      <c r="DT113" s="824"/>
      <c r="DU113" s="825"/>
      <c r="DV113" s="871" t="s">
        <v>173</v>
      </c>
      <c r="DW113" s="872"/>
      <c r="DX113" s="872"/>
      <c r="DY113" s="872"/>
      <c r="DZ113" s="873"/>
    </row>
    <row r="114" spans="1:130" s="247" customFormat="1" ht="26.25" customHeight="1" x14ac:dyDescent="0.15">
      <c r="A114" s="965"/>
      <c r="B114" s="966"/>
      <c r="C114" s="794" t="s">
        <v>462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153088</v>
      </c>
      <c r="AB114" s="824"/>
      <c r="AC114" s="824"/>
      <c r="AD114" s="824"/>
      <c r="AE114" s="825"/>
      <c r="AF114" s="826">
        <v>157592</v>
      </c>
      <c r="AG114" s="824"/>
      <c r="AH114" s="824"/>
      <c r="AI114" s="824"/>
      <c r="AJ114" s="825"/>
      <c r="AK114" s="826">
        <v>160000</v>
      </c>
      <c r="AL114" s="824"/>
      <c r="AM114" s="824"/>
      <c r="AN114" s="824"/>
      <c r="AO114" s="825"/>
      <c r="AP114" s="871">
        <v>0.9</v>
      </c>
      <c r="AQ114" s="872"/>
      <c r="AR114" s="872"/>
      <c r="AS114" s="872"/>
      <c r="AT114" s="873"/>
      <c r="AU114" s="983"/>
      <c r="AV114" s="984"/>
      <c r="AW114" s="984"/>
      <c r="AX114" s="984"/>
      <c r="AY114" s="984"/>
      <c r="AZ114" s="859" t="s">
        <v>463</v>
      </c>
      <c r="BA114" s="794"/>
      <c r="BB114" s="794"/>
      <c r="BC114" s="794"/>
      <c r="BD114" s="794"/>
      <c r="BE114" s="794"/>
      <c r="BF114" s="794"/>
      <c r="BG114" s="794"/>
      <c r="BH114" s="794"/>
      <c r="BI114" s="794"/>
      <c r="BJ114" s="794"/>
      <c r="BK114" s="794"/>
      <c r="BL114" s="794"/>
      <c r="BM114" s="794"/>
      <c r="BN114" s="794"/>
      <c r="BO114" s="794"/>
      <c r="BP114" s="795"/>
      <c r="BQ114" s="860">
        <v>3308748</v>
      </c>
      <c r="BR114" s="861"/>
      <c r="BS114" s="861"/>
      <c r="BT114" s="861"/>
      <c r="BU114" s="861"/>
      <c r="BV114" s="861">
        <v>3053150</v>
      </c>
      <c r="BW114" s="861"/>
      <c r="BX114" s="861"/>
      <c r="BY114" s="861"/>
      <c r="BZ114" s="861"/>
      <c r="CA114" s="861">
        <v>2908128</v>
      </c>
      <c r="CB114" s="861"/>
      <c r="CC114" s="861"/>
      <c r="CD114" s="861"/>
      <c r="CE114" s="861"/>
      <c r="CF114" s="922">
        <v>16.899999999999999</v>
      </c>
      <c r="CG114" s="923"/>
      <c r="CH114" s="923"/>
      <c r="CI114" s="923"/>
      <c r="CJ114" s="923"/>
      <c r="CK114" s="978"/>
      <c r="CL114" s="865"/>
      <c r="CM114" s="868" t="s">
        <v>464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417</v>
      </c>
      <c r="DH114" s="824"/>
      <c r="DI114" s="824"/>
      <c r="DJ114" s="824"/>
      <c r="DK114" s="825"/>
      <c r="DL114" s="826" t="s">
        <v>451</v>
      </c>
      <c r="DM114" s="824"/>
      <c r="DN114" s="824"/>
      <c r="DO114" s="824"/>
      <c r="DP114" s="825"/>
      <c r="DQ114" s="826" t="s">
        <v>447</v>
      </c>
      <c r="DR114" s="824"/>
      <c r="DS114" s="824"/>
      <c r="DT114" s="824"/>
      <c r="DU114" s="825"/>
      <c r="DV114" s="871" t="s">
        <v>451</v>
      </c>
      <c r="DW114" s="872"/>
      <c r="DX114" s="872"/>
      <c r="DY114" s="872"/>
      <c r="DZ114" s="873"/>
    </row>
    <row r="115" spans="1:130" s="247" customFormat="1" ht="26.25" customHeight="1" x14ac:dyDescent="0.15">
      <c r="A115" s="965"/>
      <c r="B115" s="966"/>
      <c r="C115" s="794" t="s">
        <v>465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16875</v>
      </c>
      <c r="AB115" s="970"/>
      <c r="AC115" s="970"/>
      <c r="AD115" s="970"/>
      <c r="AE115" s="971"/>
      <c r="AF115" s="972">
        <v>16820</v>
      </c>
      <c r="AG115" s="970"/>
      <c r="AH115" s="970"/>
      <c r="AI115" s="970"/>
      <c r="AJ115" s="971"/>
      <c r="AK115" s="972">
        <v>16833</v>
      </c>
      <c r="AL115" s="970"/>
      <c r="AM115" s="970"/>
      <c r="AN115" s="970"/>
      <c r="AO115" s="971"/>
      <c r="AP115" s="973">
        <v>0.1</v>
      </c>
      <c r="AQ115" s="974"/>
      <c r="AR115" s="974"/>
      <c r="AS115" s="974"/>
      <c r="AT115" s="975"/>
      <c r="AU115" s="983"/>
      <c r="AV115" s="984"/>
      <c r="AW115" s="984"/>
      <c r="AX115" s="984"/>
      <c r="AY115" s="984"/>
      <c r="AZ115" s="859" t="s">
        <v>466</v>
      </c>
      <c r="BA115" s="794"/>
      <c r="BB115" s="794"/>
      <c r="BC115" s="794"/>
      <c r="BD115" s="794"/>
      <c r="BE115" s="794"/>
      <c r="BF115" s="794"/>
      <c r="BG115" s="794"/>
      <c r="BH115" s="794"/>
      <c r="BI115" s="794"/>
      <c r="BJ115" s="794"/>
      <c r="BK115" s="794"/>
      <c r="BL115" s="794"/>
      <c r="BM115" s="794"/>
      <c r="BN115" s="794"/>
      <c r="BO115" s="794"/>
      <c r="BP115" s="795"/>
      <c r="BQ115" s="860">
        <v>1123998</v>
      </c>
      <c r="BR115" s="861"/>
      <c r="BS115" s="861"/>
      <c r="BT115" s="861"/>
      <c r="BU115" s="861"/>
      <c r="BV115" s="861">
        <v>591386</v>
      </c>
      <c r="BW115" s="861"/>
      <c r="BX115" s="861"/>
      <c r="BY115" s="861"/>
      <c r="BZ115" s="861"/>
      <c r="CA115" s="861">
        <v>371466</v>
      </c>
      <c r="CB115" s="861"/>
      <c r="CC115" s="861"/>
      <c r="CD115" s="861"/>
      <c r="CE115" s="861"/>
      <c r="CF115" s="922">
        <v>2.2000000000000002</v>
      </c>
      <c r="CG115" s="923"/>
      <c r="CH115" s="923"/>
      <c r="CI115" s="923"/>
      <c r="CJ115" s="923"/>
      <c r="CK115" s="978"/>
      <c r="CL115" s="865"/>
      <c r="CM115" s="859" t="s">
        <v>467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451</v>
      </c>
      <c r="DH115" s="824"/>
      <c r="DI115" s="824"/>
      <c r="DJ115" s="824"/>
      <c r="DK115" s="825"/>
      <c r="DL115" s="826" t="s">
        <v>450</v>
      </c>
      <c r="DM115" s="824"/>
      <c r="DN115" s="824"/>
      <c r="DO115" s="824"/>
      <c r="DP115" s="825"/>
      <c r="DQ115" s="826" t="s">
        <v>450</v>
      </c>
      <c r="DR115" s="824"/>
      <c r="DS115" s="824"/>
      <c r="DT115" s="824"/>
      <c r="DU115" s="825"/>
      <c r="DV115" s="871" t="s">
        <v>451</v>
      </c>
      <c r="DW115" s="872"/>
      <c r="DX115" s="872"/>
      <c r="DY115" s="872"/>
      <c r="DZ115" s="873"/>
    </row>
    <row r="116" spans="1:130" s="247" customFormat="1" ht="26.25" customHeight="1" x14ac:dyDescent="0.15">
      <c r="A116" s="967"/>
      <c r="B116" s="968"/>
      <c r="C116" s="927" t="s">
        <v>468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985</v>
      </c>
      <c r="AB116" s="824"/>
      <c r="AC116" s="824"/>
      <c r="AD116" s="824"/>
      <c r="AE116" s="825"/>
      <c r="AF116" s="826">
        <v>693</v>
      </c>
      <c r="AG116" s="824"/>
      <c r="AH116" s="824"/>
      <c r="AI116" s="824"/>
      <c r="AJ116" s="825"/>
      <c r="AK116" s="826">
        <v>761</v>
      </c>
      <c r="AL116" s="824"/>
      <c r="AM116" s="824"/>
      <c r="AN116" s="824"/>
      <c r="AO116" s="825"/>
      <c r="AP116" s="871">
        <v>0</v>
      </c>
      <c r="AQ116" s="872"/>
      <c r="AR116" s="872"/>
      <c r="AS116" s="872"/>
      <c r="AT116" s="873"/>
      <c r="AU116" s="983"/>
      <c r="AV116" s="984"/>
      <c r="AW116" s="984"/>
      <c r="AX116" s="984"/>
      <c r="AY116" s="984"/>
      <c r="AZ116" s="910" t="s">
        <v>469</v>
      </c>
      <c r="BA116" s="911"/>
      <c r="BB116" s="911"/>
      <c r="BC116" s="911"/>
      <c r="BD116" s="911"/>
      <c r="BE116" s="911"/>
      <c r="BF116" s="911"/>
      <c r="BG116" s="911"/>
      <c r="BH116" s="911"/>
      <c r="BI116" s="911"/>
      <c r="BJ116" s="911"/>
      <c r="BK116" s="911"/>
      <c r="BL116" s="911"/>
      <c r="BM116" s="911"/>
      <c r="BN116" s="911"/>
      <c r="BO116" s="911"/>
      <c r="BP116" s="912"/>
      <c r="BQ116" s="860" t="s">
        <v>449</v>
      </c>
      <c r="BR116" s="861"/>
      <c r="BS116" s="861"/>
      <c r="BT116" s="861"/>
      <c r="BU116" s="861"/>
      <c r="BV116" s="861" t="s">
        <v>447</v>
      </c>
      <c r="BW116" s="861"/>
      <c r="BX116" s="861"/>
      <c r="BY116" s="861"/>
      <c r="BZ116" s="861"/>
      <c r="CA116" s="861" t="s">
        <v>417</v>
      </c>
      <c r="CB116" s="861"/>
      <c r="CC116" s="861"/>
      <c r="CD116" s="861"/>
      <c r="CE116" s="861"/>
      <c r="CF116" s="922" t="s">
        <v>447</v>
      </c>
      <c r="CG116" s="923"/>
      <c r="CH116" s="923"/>
      <c r="CI116" s="923"/>
      <c r="CJ116" s="923"/>
      <c r="CK116" s="978"/>
      <c r="CL116" s="865"/>
      <c r="CM116" s="868" t="s">
        <v>470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446</v>
      </c>
      <c r="DH116" s="824"/>
      <c r="DI116" s="824"/>
      <c r="DJ116" s="824"/>
      <c r="DK116" s="825"/>
      <c r="DL116" s="826" t="s">
        <v>450</v>
      </c>
      <c r="DM116" s="824"/>
      <c r="DN116" s="824"/>
      <c r="DO116" s="824"/>
      <c r="DP116" s="825"/>
      <c r="DQ116" s="826" t="s">
        <v>447</v>
      </c>
      <c r="DR116" s="824"/>
      <c r="DS116" s="824"/>
      <c r="DT116" s="824"/>
      <c r="DU116" s="825"/>
      <c r="DV116" s="871" t="s">
        <v>447</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471</v>
      </c>
      <c r="Z117" s="950"/>
      <c r="AA117" s="955">
        <v>4618208</v>
      </c>
      <c r="AB117" s="956"/>
      <c r="AC117" s="956"/>
      <c r="AD117" s="956"/>
      <c r="AE117" s="957"/>
      <c r="AF117" s="958">
        <v>4927565</v>
      </c>
      <c r="AG117" s="956"/>
      <c r="AH117" s="956"/>
      <c r="AI117" s="956"/>
      <c r="AJ117" s="957"/>
      <c r="AK117" s="958">
        <v>4846022</v>
      </c>
      <c r="AL117" s="956"/>
      <c r="AM117" s="956"/>
      <c r="AN117" s="956"/>
      <c r="AO117" s="957"/>
      <c r="AP117" s="959"/>
      <c r="AQ117" s="960"/>
      <c r="AR117" s="960"/>
      <c r="AS117" s="960"/>
      <c r="AT117" s="961"/>
      <c r="AU117" s="983"/>
      <c r="AV117" s="984"/>
      <c r="AW117" s="984"/>
      <c r="AX117" s="984"/>
      <c r="AY117" s="984"/>
      <c r="AZ117" s="910" t="s">
        <v>472</v>
      </c>
      <c r="BA117" s="911"/>
      <c r="BB117" s="911"/>
      <c r="BC117" s="911"/>
      <c r="BD117" s="911"/>
      <c r="BE117" s="911"/>
      <c r="BF117" s="911"/>
      <c r="BG117" s="911"/>
      <c r="BH117" s="911"/>
      <c r="BI117" s="911"/>
      <c r="BJ117" s="911"/>
      <c r="BK117" s="911"/>
      <c r="BL117" s="911"/>
      <c r="BM117" s="911"/>
      <c r="BN117" s="911"/>
      <c r="BO117" s="911"/>
      <c r="BP117" s="912"/>
      <c r="BQ117" s="860" t="s">
        <v>451</v>
      </c>
      <c r="BR117" s="861"/>
      <c r="BS117" s="861"/>
      <c r="BT117" s="861"/>
      <c r="BU117" s="861"/>
      <c r="BV117" s="861" t="s">
        <v>450</v>
      </c>
      <c r="BW117" s="861"/>
      <c r="BX117" s="861"/>
      <c r="BY117" s="861"/>
      <c r="BZ117" s="861"/>
      <c r="CA117" s="861" t="s">
        <v>173</v>
      </c>
      <c r="CB117" s="861"/>
      <c r="CC117" s="861"/>
      <c r="CD117" s="861"/>
      <c r="CE117" s="861"/>
      <c r="CF117" s="922" t="s">
        <v>449</v>
      </c>
      <c r="CG117" s="923"/>
      <c r="CH117" s="923"/>
      <c r="CI117" s="923"/>
      <c r="CJ117" s="923"/>
      <c r="CK117" s="978"/>
      <c r="CL117" s="865"/>
      <c r="CM117" s="868" t="s">
        <v>473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449</v>
      </c>
      <c r="DH117" s="824"/>
      <c r="DI117" s="824"/>
      <c r="DJ117" s="824"/>
      <c r="DK117" s="825"/>
      <c r="DL117" s="826" t="s">
        <v>450</v>
      </c>
      <c r="DM117" s="824"/>
      <c r="DN117" s="824"/>
      <c r="DO117" s="824"/>
      <c r="DP117" s="825"/>
      <c r="DQ117" s="826" t="s">
        <v>450</v>
      </c>
      <c r="DR117" s="824"/>
      <c r="DS117" s="824"/>
      <c r="DT117" s="824"/>
      <c r="DU117" s="825"/>
      <c r="DV117" s="871" t="s">
        <v>449</v>
      </c>
      <c r="DW117" s="872"/>
      <c r="DX117" s="872"/>
      <c r="DY117" s="872"/>
      <c r="DZ117" s="873"/>
    </row>
    <row r="118" spans="1:130" s="247" customFormat="1" ht="26.25" customHeight="1" x14ac:dyDescent="0.15">
      <c r="A118" s="948" t="s">
        <v>441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439</v>
      </c>
      <c r="AB118" s="949"/>
      <c r="AC118" s="949"/>
      <c r="AD118" s="949"/>
      <c r="AE118" s="950"/>
      <c r="AF118" s="951" t="s">
        <v>306</v>
      </c>
      <c r="AG118" s="949"/>
      <c r="AH118" s="949"/>
      <c r="AI118" s="949"/>
      <c r="AJ118" s="950"/>
      <c r="AK118" s="951" t="s">
        <v>305</v>
      </c>
      <c r="AL118" s="949"/>
      <c r="AM118" s="949"/>
      <c r="AN118" s="949"/>
      <c r="AO118" s="950"/>
      <c r="AP118" s="952" t="s">
        <v>440</v>
      </c>
      <c r="AQ118" s="953"/>
      <c r="AR118" s="953"/>
      <c r="AS118" s="953"/>
      <c r="AT118" s="954"/>
      <c r="AU118" s="983"/>
      <c r="AV118" s="984"/>
      <c r="AW118" s="984"/>
      <c r="AX118" s="984"/>
      <c r="AY118" s="984"/>
      <c r="AZ118" s="926" t="s">
        <v>474</v>
      </c>
      <c r="BA118" s="927"/>
      <c r="BB118" s="927"/>
      <c r="BC118" s="927"/>
      <c r="BD118" s="927"/>
      <c r="BE118" s="927"/>
      <c r="BF118" s="927"/>
      <c r="BG118" s="927"/>
      <c r="BH118" s="927"/>
      <c r="BI118" s="927"/>
      <c r="BJ118" s="927"/>
      <c r="BK118" s="927"/>
      <c r="BL118" s="927"/>
      <c r="BM118" s="927"/>
      <c r="BN118" s="927"/>
      <c r="BO118" s="927"/>
      <c r="BP118" s="928"/>
      <c r="BQ118" s="929" t="s">
        <v>417</v>
      </c>
      <c r="BR118" s="892"/>
      <c r="BS118" s="892"/>
      <c r="BT118" s="892"/>
      <c r="BU118" s="892"/>
      <c r="BV118" s="892" t="s">
        <v>449</v>
      </c>
      <c r="BW118" s="892"/>
      <c r="BX118" s="892"/>
      <c r="BY118" s="892"/>
      <c r="BZ118" s="892"/>
      <c r="CA118" s="892" t="s">
        <v>173</v>
      </c>
      <c r="CB118" s="892"/>
      <c r="CC118" s="892"/>
      <c r="CD118" s="892"/>
      <c r="CE118" s="892"/>
      <c r="CF118" s="922" t="s">
        <v>449</v>
      </c>
      <c r="CG118" s="923"/>
      <c r="CH118" s="923"/>
      <c r="CI118" s="923"/>
      <c r="CJ118" s="923"/>
      <c r="CK118" s="978"/>
      <c r="CL118" s="865"/>
      <c r="CM118" s="868" t="s">
        <v>475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417</v>
      </c>
      <c r="DH118" s="824"/>
      <c r="DI118" s="824"/>
      <c r="DJ118" s="824"/>
      <c r="DK118" s="825"/>
      <c r="DL118" s="826" t="s">
        <v>451</v>
      </c>
      <c r="DM118" s="824"/>
      <c r="DN118" s="824"/>
      <c r="DO118" s="824"/>
      <c r="DP118" s="825"/>
      <c r="DQ118" s="826" t="s">
        <v>450</v>
      </c>
      <c r="DR118" s="824"/>
      <c r="DS118" s="824"/>
      <c r="DT118" s="824"/>
      <c r="DU118" s="825"/>
      <c r="DV118" s="871" t="s">
        <v>417</v>
      </c>
      <c r="DW118" s="872"/>
      <c r="DX118" s="872"/>
      <c r="DY118" s="872"/>
      <c r="DZ118" s="873"/>
    </row>
    <row r="119" spans="1:130" s="247" customFormat="1" ht="26.25" customHeight="1" x14ac:dyDescent="0.15">
      <c r="A119" s="862" t="s">
        <v>444</v>
      </c>
      <c r="B119" s="863"/>
      <c r="C119" s="938" t="s">
        <v>445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417</v>
      </c>
      <c r="AB119" s="942"/>
      <c r="AC119" s="942"/>
      <c r="AD119" s="942"/>
      <c r="AE119" s="943"/>
      <c r="AF119" s="944" t="s">
        <v>449</v>
      </c>
      <c r="AG119" s="942"/>
      <c r="AH119" s="942"/>
      <c r="AI119" s="942"/>
      <c r="AJ119" s="943"/>
      <c r="AK119" s="944" t="s">
        <v>417</v>
      </c>
      <c r="AL119" s="942"/>
      <c r="AM119" s="942"/>
      <c r="AN119" s="942"/>
      <c r="AO119" s="943"/>
      <c r="AP119" s="945" t="s">
        <v>449</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476</v>
      </c>
      <c r="BP119" s="925"/>
      <c r="BQ119" s="929">
        <v>62624046</v>
      </c>
      <c r="BR119" s="892"/>
      <c r="BS119" s="892"/>
      <c r="BT119" s="892"/>
      <c r="BU119" s="892"/>
      <c r="BV119" s="892">
        <v>65133892</v>
      </c>
      <c r="BW119" s="892"/>
      <c r="BX119" s="892"/>
      <c r="BY119" s="892"/>
      <c r="BZ119" s="892"/>
      <c r="CA119" s="892">
        <v>65085551</v>
      </c>
      <c r="CB119" s="892"/>
      <c r="CC119" s="892"/>
      <c r="CD119" s="892"/>
      <c r="CE119" s="892"/>
      <c r="CF119" s="790"/>
      <c r="CG119" s="791"/>
      <c r="CH119" s="791"/>
      <c r="CI119" s="791"/>
      <c r="CJ119" s="881"/>
      <c r="CK119" s="979"/>
      <c r="CL119" s="867"/>
      <c r="CM119" s="885" t="s">
        <v>477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97950</v>
      </c>
      <c r="DH119" s="807"/>
      <c r="DI119" s="807"/>
      <c r="DJ119" s="807"/>
      <c r="DK119" s="808"/>
      <c r="DL119" s="809">
        <v>78360</v>
      </c>
      <c r="DM119" s="807"/>
      <c r="DN119" s="807"/>
      <c r="DO119" s="807"/>
      <c r="DP119" s="808"/>
      <c r="DQ119" s="809">
        <v>58770</v>
      </c>
      <c r="DR119" s="807"/>
      <c r="DS119" s="807"/>
      <c r="DT119" s="807"/>
      <c r="DU119" s="808"/>
      <c r="DV119" s="895">
        <v>0.3</v>
      </c>
      <c r="DW119" s="896"/>
      <c r="DX119" s="896"/>
      <c r="DY119" s="896"/>
      <c r="DZ119" s="897"/>
    </row>
    <row r="120" spans="1:130" s="247" customFormat="1" ht="26.25" customHeight="1" x14ac:dyDescent="0.15">
      <c r="A120" s="864"/>
      <c r="B120" s="865"/>
      <c r="C120" s="868" t="s">
        <v>453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449</v>
      </c>
      <c r="AB120" s="824"/>
      <c r="AC120" s="824"/>
      <c r="AD120" s="824"/>
      <c r="AE120" s="825"/>
      <c r="AF120" s="826" t="s">
        <v>447</v>
      </c>
      <c r="AG120" s="824"/>
      <c r="AH120" s="824"/>
      <c r="AI120" s="824"/>
      <c r="AJ120" s="825"/>
      <c r="AK120" s="826" t="s">
        <v>450</v>
      </c>
      <c r="AL120" s="824"/>
      <c r="AM120" s="824"/>
      <c r="AN120" s="824"/>
      <c r="AO120" s="825"/>
      <c r="AP120" s="871" t="s">
        <v>450</v>
      </c>
      <c r="AQ120" s="872"/>
      <c r="AR120" s="872"/>
      <c r="AS120" s="872"/>
      <c r="AT120" s="873"/>
      <c r="AU120" s="930" t="s">
        <v>478</v>
      </c>
      <c r="AV120" s="931"/>
      <c r="AW120" s="931"/>
      <c r="AX120" s="931"/>
      <c r="AY120" s="932"/>
      <c r="AZ120" s="907" t="s">
        <v>479</v>
      </c>
      <c r="BA120" s="852"/>
      <c r="BB120" s="852"/>
      <c r="BC120" s="852"/>
      <c r="BD120" s="852"/>
      <c r="BE120" s="852"/>
      <c r="BF120" s="852"/>
      <c r="BG120" s="852"/>
      <c r="BH120" s="852"/>
      <c r="BI120" s="852"/>
      <c r="BJ120" s="852"/>
      <c r="BK120" s="852"/>
      <c r="BL120" s="852"/>
      <c r="BM120" s="852"/>
      <c r="BN120" s="852"/>
      <c r="BO120" s="852"/>
      <c r="BP120" s="853"/>
      <c r="BQ120" s="908">
        <v>9681439</v>
      </c>
      <c r="BR120" s="889"/>
      <c r="BS120" s="889"/>
      <c r="BT120" s="889"/>
      <c r="BU120" s="889"/>
      <c r="BV120" s="889">
        <v>9901789</v>
      </c>
      <c r="BW120" s="889"/>
      <c r="BX120" s="889"/>
      <c r="BY120" s="889"/>
      <c r="BZ120" s="889"/>
      <c r="CA120" s="889">
        <v>13265295</v>
      </c>
      <c r="CB120" s="889"/>
      <c r="CC120" s="889"/>
      <c r="CD120" s="889"/>
      <c r="CE120" s="889"/>
      <c r="CF120" s="913">
        <v>77</v>
      </c>
      <c r="CG120" s="914"/>
      <c r="CH120" s="914"/>
      <c r="CI120" s="914"/>
      <c r="CJ120" s="914"/>
      <c r="CK120" s="915" t="s">
        <v>480</v>
      </c>
      <c r="CL120" s="899"/>
      <c r="CM120" s="899"/>
      <c r="CN120" s="899"/>
      <c r="CO120" s="900"/>
      <c r="CP120" s="919" t="s">
        <v>481</v>
      </c>
      <c r="CQ120" s="920"/>
      <c r="CR120" s="920"/>
      <c r="CS120" s="920"/>
      <c r="CT120" s="920"/>
      <c r="CU120" s="920"/>
      <c r="CV120" s="920"/>
      <c r="CW120" s="920"/>
      <c r="CX120" s="920"/>
      <c r="CY120" s="920"/>
      <c r="CZ120" s="920"/>
      <c r="DA120" s="920"/>
      <c r="DB120" s="920"/>
      <c r="DC120" s="920"/>
      <c r="DD120" s="920"/>
      <c r="DE120" s="920"/>
      <c r="DF120" s="921"/>
      <c r="DG120" s="908">
        <v>7587680</v>
      </c>
      <c r="DH120" s="889"/>
      <c r="DI120" s="889"/>
      <c r="DJ120" s="889"/>
      <c r="DK120" s="889"/>
      <c r="DL120" s="889">
        <v>7254979</v>
      </c>
      <c r="DM120" s="889"/>
      <c r="DN120" s="889"/>
      <c r="DO120" s="889"/>
      <c r="DP120" s="889"/>
      <c r="DQ120" s="889">
        <v>6841879</v>
      </c>
      <c r="DR120" s="889"/>
      <c r="DS120" s="889"/>
      <c r="DT120" s="889"/>
      <c r="DU120" s="889"/>
      <c r="DV120" s="890">
        <v>39.700000000000003</v>
      </c>
      <c r="DW120" s="890"/>
      <c r="DX120" s="890"/>
      <c r="DY120" s="890"/>
      <c r="DZ120" s="891"/>
    </row>
    <row r="121" spans="1:130" s="247" customFormat="1" ht="26.25" customHeight="1" x14ac:dyDescent="0.15">
      <c r="A121" s="864"/>
      <c r="B121" s="865"/>
      <c r="C121" s="910" t="s">
        <v>482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450</v>
      </c>
      <c r="AB121" s="824"/>
      <c r="AC121" s="824"/>
      <c r="AD121" s="824"/>
      <c r="AE121" s="825"/>
      <c r="AF121" s="826" t="s">
        <v>450</v>
      </c>
      <c r="AG121" s="824"/>
      <c r="AH121" s="824"/>
      <c r="AI121" s="824"/>
      <c r="AJ121" s="825"/>
      <c r="AK121" s="826" t="s">
        <v>449</v>
      </c>
      <c r="AL121" s="824"/>
      <c r="AM121" s="824"/>
      <c r="AN121" s="824"/>
      <c r="AO121" s="825"/>
      <c r="AP121" s="871" t="s">
        <v>450</v>
      </c>
      <c r="AQ121" s="872"/>
      <c r="AR121" s="872"/>
      <c r="AS121" s="872"/>
      <c r="AT121" s="873"/>
      <c r="AU121" s="933"/>
      <c r="AV121" s="934"/>
      <c r="AW121" s="934"/>
      <c r="AX121" s="934"/>
      <c r="AY121" s="935"/>
      <c r="AZ121" s="859" t="s">
        <v>483</v>
      </c>
      <c r="BA121" s="794"/>
      <c r="BB121" s="794"/>
      <c r="BC121" s="794"/>
      <c r="BD121" s="794"/>
      <c r="BE121" s="794"/>
      <c r="BF121" s="794"/>
      <c r="BG121" s="794"/>
      <c r="BH121" s="794"/>
      <c r="BI121" s="794"/>
      <c r="BJ121" s="794"/>
      <c r="BK121" s="794"/>
      <c r="BL121" s="794"/>
      <c r="BM121" s="794"/>
      <c r="BN121" s="794"/>
      <c r="BO121" s="794"/>
      <c r="BP121" s="795"/>
      <c r="BQ121" s="860">
        <v>9873253</v>
      </c>
      <c r="BR121" s="861"/>
      <c r="BS121" s="861"/>
      <c r="BT121" s="861"/>
      <c r="BU121" s="861"/>
      <c r="BV121" s="861">
        <v>10947785</v>
      </c>
      <c r="BW121" s="861"/>
      <c r="BX121" s="861"/>
      <c r="BY121" s="861"/>
      <c r="BZ121" s="861"/>
      <c r="CA121" s="861">
        <v>9727862</v>
      </c>
      <c r="CB121" s="861"/>
      <c r="CC121" s="861"/>
      <c r="CD121" s="861"/>
      <c r="CE121" s="861"/>
      <c r="CF121" s="922">
        <v>56.5</v>
      </c>
      <c r="CG121" s="923"/>
      <c r="CH121" s="923"/>
      <c r="CI121" s="923"/>
      <c r="CJ121" s="923"/>
      <c r="CK121" s="916"/>
      <c r="CL121" s="902"/>
      <c r="CM121" s="902"/>
      <c r="CN121" s="902"/>
      <c r="CO121" s="903"/>
      <c r="CP121" s="882" t="s">
        <v>484</v>
      </c>
      <c r="CQ121" s="883"/>
      <c r="CR121" s="883"/>
      <c r="CS121" s="883"/>
      <c r="CT121" s="883"/>
      <c r="CU121" s="883"/>
      <c r="CV121" s="883"/>
      <c r="CW121" s="883"/>
      <c r="CX121" s="883"/>
      <c r="CY121" s="883"/>
      <c r="CZ121" s="883"/>
      <c r="DA121" s="883"/>
      <c r="DB121" s="883"/>
      <c r="DC121" s="883"/>
      <c r="DD121" s="883"/>
      <c r="DE121" s="883"/>
      <c r="DF121" s="884"/>
      <c r="DG121" s="860">
        <v>6157393</v>
      </c>
      <c r="DH121" s="861"/>
      <c r="DI121" s="861"/>
      <c r="DJ121" s="861"/>
      <c r="DK121" s="861"/>
      <c r="DL121" s="861">
        <v>5931785</v>
      </c>
      <c r="DM121" s="861"/>
      <c r="DN121" s="861"/>
      <c r="DO121" s="861"/>
      <c r="DP121" s="861"/>
      <c r="DQ121" s="861">
        <v>5757208</v>
      </c>
      <c r="DR121" s="861"/>
      <c r="DS121" s="861"/>
      <c r="DT121" s="861"/>
      <c r="DU121" s="861"/>
      <c r="DV121" s="838">
        <v>33.4</v>
      </c>
      <c r="DW121" s="838"/>
      <c r="DX121" s="838"/>
      <c r="DY121" s="838"/>
      <c r="DZ121" s="839"/>
    </row>
    <row r="122" spans="1:130" s="247" customFormat="1" ht="26.25" customHeight="1" x14ac:dyDescent="0.15">
      <c r="A122" s="864"/>
      <c r="B122" s="865"/>
      <c r="C122" s="868" t="s">
        <v>464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449</v>
      </c>
      <c r="AB122" s="824"/>
      <c r="AC122" s="824"/>
      <c r="AD122" s="824"/>
      <c r="AE122" s="825"/>
      <c r="AF122" s="826" t="s">
        <v>449</v>
      </c>
      <c r="AG122" s="824"/>
      <c r="AH122" s="824"/>
      <c r="AI122" s="824"/>
      <c r="AJ122" s="825"/>
      <c r="AK122" s="826" t="s">
        <v>449</v>
      </c>
      <c r="AL122" s="824"/>
      <c r="AM122" s="824"/>
      <c r="AN122" s="824"/>
      <c r="AO122" s="825"/>
      <c r="AP122" s="871" t="s">
        <v>450</v>
      </c>
      <c r="AQ122" s="872"/>
      <c r="AR122" s="872"/>
      <c r="AS122" s="872"/>
      <c r="AT122" s="873"/>
      <c r="AU122" s="933"/>
      <c r="AV122" s="934"/>
      <c r="AW122" s="934"/>
      <c r="AX122" s="934"/>
      <c r="AY122" s="935"/>
      <c r="AZ122" s="926" t="s">
        <v>485</v>
      </c>
      <c r="BA122" s="927"/>
      <c r="BB122" s="927"/>
      <c r="BC122" s="927"/>
      <c r="BD122" s="927"/>
      <c r="BE122" s="927"/>
      <c r="BF122" s="927"/>
      <c r="BG122" s="927"/>
      <c r="BH122" s="927"/>
      <c r="BI122" s="927"/>
      <c r="BJ122" s="927"/>
      <c r="BK122" s="927"/>
      <c r="BL122" s="927"/>
      <c r="BM122" s="927"/>
      <c r="BN122" s="927"/>
      <c r="BO122" s="927"/>
      <c r="BP122" s="928"/>
      <c r="BQ122" s="929">
        <v>33084310</v>
      </c>
      <c r="BR122" s="892"/>
      <c r="BS122" s="892"/>
      <c r="BT122" s="892"/>
      <c r="BU122" s="892"/>
      <c r="BV122" s="892">
        <v>33378967</v>
      </c>
      <c r="BW122" s="892"/>
      <c r="BX122" s="892"/>
      <c r="BY122" s="892"/>
      <c r="BZ122" s="892"/>
      <c r="CA122" s="892">
        <v>33071517</v>
      </c>
      <c r="CB122" s="892"/>
      <c r="CC122" s="892"/>
      <c r="CD122" s="892"/>
      <c r="CE122" s="892"/>
      <c r="CF122" s="893">
        <v>192</v>
      </c>
      <c r="CG122" s="894"/>
      <c r="CH122" s="894"/>
      <c r="CI122" s="894"/>
      <c r="CJ122" s="894"/>
      <c r="CK122" s="916"/>
      <c r="CL122" s="902"/>
      <c r="CM122" s="902"/>
      <c r="CN122" s="902"/>
      <c r="CO122" s="903"/>
      <c r="CP122" s="882" t="s">
        <v>486</v>
      </c>
      <c r="CQ122" s="883"/>
      <c r="CR122" s="883"/>
      <c r="CS122" s="883"/>
      <c r="CT122" s="883"/>
      <c r="CU122" s="883"/>
      <c r="CV122" s="883"/>
      <c r="CW122" s="883"/>
      <c r="CX122" s="883"/>
      <c r="CY122" s="883"/>
      <c r="CZ122" s="883"/>
      <c r="DA122" s="883"/>
      <c r="DB122" s="883"/>
      <c r="DC122" s="883"/>
      <c r="DD122" s="883"/>
      <c r="DE122" s="883"/>
      <c r="DF122" s="884"/>
      <c r="DG122" s="860">
        <v>2233873</v>
      </c>
      <c r="DH122" s="861"/>
      <c r="DI122" s="861"/>
      <c r="DJ122" s="861"/>
      <c r="DK122" s="861"/>
      <c r="DL122" s="861">
        <v>2134583</v>
      </c>
      <c r="DM122" s="861"/>
      <c r="DN122" s="861"/>
      <c r="DO122" s="861"/>
      <c r="DP122" s="861"/>
      <c r="DQ122" s="861">
        <v>2018559</v>
      </c>
      <c r="DR122" s="861"/>
      <c r="DS122" s="861"/>
      <c r="DT122" s="861"/>
      <c r="DU122" s="861"/>
      <c r="DV122" s="838">
        <v>11.7</v>
      </c>
      <c r="DW122" s="838"/>
      <c r="DX122" s="838"/>
      <c r="DY122" s="838"/>
      <c r="DZ122" s="839"/>
    </row>
    <row r="123" spans="1:130" s="247" customFormat="1" ht="26.25" customHeight="1" x14ac:dyDescent="0.15">
      <c r="A123" s="864"/>
      <c r="B123" s="865"/>
      <c r="C123" s="868" t="s">
        <v>470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450</v>
      </c>
      <c r="AB123" s="824"/>
      <c r="AC123" s="824"/>
      <c r="AD123" s="824"/>
      <c r="AE123" s="825"/>
      <c r="AF123" s="826" t="s">
        <v>173</v>
      </c>
      <c r="AG123" s="824"/>
      <c r="AH123" s="824"/>
      <c r="AI123" s="824"/>
      <c r="AJ123" s="825"/>
      <c r="AK123" s="826" t="s">
        <v>173</v>
      </c>
      <c r="AL123" s="824"/>
      <c r="AM123" s="824"/>
      <c r="AN123" s="824"/>
      <c r="AO123" s="825"/>
      <c r="AP123" s="871" t="s">
        <v>173</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487</v>
      </c>
      <c r="BP123" s="925"/>
      <c r="BQ123" s="879">
        <v>52639002</v>
      </c>
      <c r="BR123" s="880"/>
      <c r="BS123" s="880"/>
      <c r="BT123" s="880"/>
      <c r="BU123" s="880"/>
      <c r="BV123" s="880">
        <v>54228541</v>
      </c>
      <c r="BW123" s="880"/>
      <c r="BX123" s="880"/>
      <c r="BY123" s="880"/>
      <c r="BZ123" s="880"/>
      <c r="CA123" s="880">
        <v>56064674</v>
      </c>
      <c r="CB123" s="880"/>
      <c r="CC123" s="880"/>
      <c r="CD123" s="880"/>
      <c r="CE123" s="880"/>
      <c r="CF123" s="790"/>
      <c r="CG123" s="791"/>
      <c r="CH123" s="791"/>
      <c r="CI123" s="791"/>
      <c r="CJ123" s="881"/>
      <c r="CK123" s="916"/>
      <c r="CL123" s="902"/>
      <c r="CM123" s="902"/>
      <c r="CN123" s="902"/>
      <c r="CO123" s="903"/>
      <c r="CP123" s="882" t="s">
        <v>488</v>
      </c>
      <c r="CQ123" s="883"/>
      <c r="CR123" s="883"/>
      <c r="CS123" s="883"/>
      <c r="CT123" s="883"/>
      <c r="CU123" s="883"/>
      <c r="CV123" s="883"/>
      <c r="CW123" s="883"/>
      <c r="CX123" s="883"/>
      <c r="CY123" s="883"/>
      <c r="CZ123" s="883"/>
      <c r="DA123" s="883"/>
      <c r="DB123" s="883"/>
      <c r="DC123" s="883"/>
      <c r="DD123" s="883"/>
      <c r="DE123" s="883"/>
      <c r="DF123" s="884"/>
      <c r="DG123" s="823">
        <v>2287027</v>
      </c>
      <c r="DH123" s="824"/>
      <c r="DI123" s="824"/>
      <c r="DJ123" s="824"/>
      <c r="DK123" s="825"/>
      <c r="DL123" s="826">
        <v>2072767</v>
      </c>
      <c r="DM123" s="824"/>
      <c r="DN123" s="824"/>
      <c r="DO123" s="824"/>
      <c r="DP123" s="825"/>
      <c r="DQ123" s="826">
        <v>1849174</v>
      </c>
      <c r="DR123" s="824"/>
      <c r="DS123" s="824"/>
      <c r="DT123" s="824"/>
      <c r="DU123" s="825"/>
      <c r="DV123" s="871">
        <v>10.7</v>
      </c>
      <c r="DW123" s="872"/>
      <c r="DX123" s="872"/>
      <c r="DY123" s="872"/>
      <c r="DZ123" s="873"/>
    </row>
    <row r="124" spans="1:130" s="247" customFormat="1" ht="26.25" customHeight="1" thickBot="1" x14ac:dyDescent="0.2">
      <c r="A124" s="864"/>
      <c r="B124" s="865"/>
      <c r="C124" s="868" t="s">
        <v>473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450</v>
      </c>
      <c r="AB124" s="824"/>
      <c r="AC124" s="824"/>
      <c r="AD124" s="824"/>
      <c r="AE124" s="825"/>
      <c r="AF124" s="826" t="s">
        <v>417</v>
      </c>
      <c r="AG124" s="824"/>
      <c r="AH124" s="824"/>
      <c r="AI124" s="824"/>
      <c r="AJ124" s="825"/>
      <c r="AK124" s="826" t="s">
        <v>173</v>
      </c>
      <c r="AL124" s="824"/>
      <c r="AM124" s="824"/>
      <c r="AN124" s="824"/>
      <c r="AO124" s="825"/>
      <c r="AP124" s="871" t="s">
        <v>417</v>
      </c>
      <c r="AQ124" s="872"/>
      <c r="AR124" s="872"/>
      <c r="AS124" s="872"/>
      <c r="AT124" s="873"/>
      <c r="AU124" s="874" t="s">
        <v>489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59.8</v>
      </c>
      <c r="BR124" s="878"/>
      <c r="BS124" s="878"/>
      <c r="BT124" s="878"/>
      <c r="BU124" s="878"/>
      <c r="BV124" s="878">
        <v>65</v>
      </c>
      <c r="BW124" s="878"/>
      <c r="BX124" s="878"/>
      <c r="BY124" s="878"/>
      <c r="BZ124" s="878"/>
      <c r="CA124" s="878">
        <v>52.3</v>
      </c>
      <c r="CB124" s="878"/>
      <c r="CC124" s="878"/>
      <c r="CD124" s="878"/>
      <c r="CE124" s="878"/>
      <c r="CF124" s="768"/>
      <c r="CG124" s="769"/>
      <c r="CH124" s="769"/>
      <c r="CI124" s="769"/>
      <c r="CJ124" s="909"/>
      <c r="CK124" s="917"/>
      <c r="CL124" s="917"/>
      <c r="CM124" s="917"/>
      <c r="CN124" s="917"/>
      <c r="CO124" s="918"/>
      <c r="CP124" s="882" t="s">
        <v>490</v>
      </c>
      <c r="CQ124" s="883"/>
      <c r="CR124" s="883"/>
      <c r="CS124" s="883"/>
      <c r="CT124" s="883"/>
      <c r="CU124" s="883"/>
      <c r="CV124" s="883"/>
      <c r="CW124" s="883"/>
      <c r="CX124" s="883"/>
      <c r="CY124" s="883"/>
      <c r="CZ124" s="883"/>
      <c r="DA124" s="883"/>
      <c r="DB124" s="883"/>
      <c r="DC124" s="883"/>
      <c r="DD124" s="883"/>
      <c r="DE124" s="883"/>
      <c r="DF124" s="884"/>
      <c r="DG124" s="806">
        <v>1846991</v>
      </c>
      <c r="DH124" s="807"/>
      <c r="DI124" s="807"/>
      <c r="DJ124" s="807"/>
      <c r="DK124" s="808"/>
      <c r="DL124" s="809">
        <v>2410860</v>
      </c>
      <c r="DM124" s="807"/>
      <c r="DN124" s="807"/>
      <c r="DO124" s="807"/>
      <c r="DP124" s="808"/>
      <c r="DQ124" s="809">
        <v>2399252</v>
      </c>
      <c r="DR124" s="807"/>
      <c r="DS124" s="807"/>
      <c r="DT124" s="807"/>
      <c r="DU124" s="808"/>
      <c r="DV124" s="895">
        <v>13.9</v>
      </c>
      <c r="DW124" s="896"/>
      <c r="DX124" s="896"/>
      <c r="DY124" s="896"/>
      <c r="DZ124" s="897"/>
    </row>
    <row r="125" spans="1:130" s="247" customFormat="1" ht="26.25" customHeight="1" x14ac:dyDescent="0.15">
      <c r="A125" s="864"/>
      <c r="B125" s="865"/>
      <c r="C125" s="868" t="s">
        <v>475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451</v>
      </c>
      <c r="AB125" s="824"/>
      <c r="AC125" s="824"/>
      <c r="AD125" s="824"/>
      <c r="AE125" s="825"/>
      <c r="AF125" s="826" t="s">
        <v>451</v>
      </c>
      <c r="AG125" s="824"/>
      <c r="AH125" s="824"/>
      <c r="AI125" s="824"/>
      <c r="AJ125" s="825"/>
      <c r="AK125" s="826" t="s">
        <v>417</v>
      </c>
      <c r="AL125" s="824"/>
      <c r="AM125" s="824"/>
      <c r="AN125" s="824"/>
      <c r="AO125" s="825"/>
      <c r="AP125" s="871" t="s">
        <v>417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491</v>
      </c>
      <c r="CL125" s="899"/>
      <c r="CM125" s="899"/>
      <c r="CN125" s="899"/>
      <c r="CO125" s="900"/>
      <c r="CP125" s="907" t="s">
        <v>492</v>
      </c>
      <c r="CQ125" s="852"/>
      <c r="CR125" s="852"/>
      <c r="CS125" s="852"/>
      <c r="CT125" s="852"/>
      <c r="CU125" s="852"/>
      <c r="CV125" s="852"/>
      <c r="CW125" s="852"/>
      <c r="CX125" s="852"/>
      <c r="CY125" s="852"/>
      <c r="CZ125" s="852"/>
      <c r="DA125" s="852"/>
      <c r="DB125" s="852"/>
      <c r="DC125" s="852"/>
      <c r="DD125" s="852"/>
      <c r="DE125" s="852"/>
      <c r="DF125" s="853"/>
      <c r="DG125" s="908" t="s">
        <v>451</v>
      </c>
      <c r="DH125" s="889"/>
      <c r="DI125" s="889"/>
      <c r="DJ125" s="889"/>
      <c r="DK125" s="889"/>
      <c r="DL125" s="889" t="s">
        <v>451</v>
      </c>
      <c r="DM125" s="889"/>
      <c r="DN125" s="889"/>
      <c r="DO125" s="889"/>
      <c r="DP125" s="889"/>
      <c r="DQ125" s="889" t="s">
        <v>451</v>
      </c>
      <c r="DR125" s="889"/>
      <c r="DS125" s="889"/>
      <c r="DT125" s="889"/>
      <c r="DU125" s="889"/>
      <c r="DV125" s="890" t="s">
        <v>451</v>
      </c>
      <c r="DW125" s="890"/>
      <c r="DX125" s="890"/>
      <c r="DY125" s="890"/>
      <c r="DZ125" s="891"/>
    </row>
    <row r="126" spans="1:130" s="247" customFormat="1" ht="26.25" customHeight="1" thickBot="1" x14ac:dyDescent="0.2">
      <c r="A126" s="864"/>
      <c r="B126" s="865"/>
      <c r="C126" s="868" t="s">
        <v>477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16688</v>
      </c>
      <c r="AB126" s="824"/>
      <c r="AC126" s="824"/>
      <c r="AD126" s="824"/>
      <c r="AE126" s="825"/>
      <c r="AF126" s="826">
        <v>16688</v>
      </c>
      <c r="AG126" s="824"/>
      <c r="AH126" s="824"/>
      <c r="AI126" s="824"/>
      <c r="AJ126" s="825"/>
      <c r="AK126" s="826">
        <v>16740</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493</v>
      </c>
      <c r="CQ126" s="794"/>
      <c r="CR126" s="794"/>
      <c r="CS126" s="794"/>
      <c r="CT126" s="794"/>
      <c r="CU126" s="794"/>
      <c r="CV126" s="794"/>
      <c r="CW126" s="794"/>
      <c r="CX126" s="794"/>
      <c r="CY126" s="794"/>
      <c r="CZ126" s="794"/>
      <c r="DA126" s="794"/>
      <c r="DB126" s="794"/>
      <c r="DC126" s="794"/>
      <c r="DD126" s="794"/>
      <c r="DE126" s="794"/>
      <c r="DF126" s="795"/>
      <c r="DG126" s="860">
        <v>1081321</v>
      </c>
      <c r="DH126" s="861"/>
      <c r="DI126" s="861"/>
      <c r="DJ126" s="861"/>
      <c r="DK126" s="861"/>
      <c r="DL126" s="861">
        <v>559069</v>
      </c>
      <c r="DM126" s="861"/>
      <c r="DN126" s="861"/>
      <c r="DO126" s="861"/>
      <c r="DP126" s="861"/>
      <c r="DQ126" s="861">
        <v>349587</v>
      </c>
      <c r="DR126" s="861"/>
      <c r="DS126" s="861"/>
      <c r="DT126" s="861"/>
      <c r="DU126" s="861"/>
      <c r="DV126" s="838">
        <v>2</v>
      </c>
      <c r="DW126" s="838"/>
      <c r="DX126" s="838"/>
      <c r="DY126" s="838"/>
      <c r="DZ126" s="839"/>
    </row>
    <row r="127" spans="1:130" s="247" customFormat="1" ht="26.25" customHeight="1" x14ac:dyDescent="0.15">
      <c r="A127" s="866"/>
      <c r="B127" s="867"/>
      <c r="C127" s="885" t="s">
        <v>494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187</v>
      </c>
      <c r="AB127" s="824"/>
      <c r="AC127" s="824"/>
      <c r="AD127" s="824"/>
      <c r="AE127" s="825"/>
      <c r="AF127" s="826">
        <v>132</v>
      </c>
      <c r="AG127" s="824"/>
      <c r="AH127" s="824"/>
      <c r="AI127" s="824"/>
      <c r="AJ127" s="825"/>
      <c r="AK127" s="826">
        <v>93</v>
      </c>
      <c r="AL127" s="824"/>
      <c r="AM127" s="824"/>
      <c r="AN127" s="824"/>
      <c r="AO127" s="825"/>
      <c r="AP127" s="871">
        <v>0</v>
      </c>
      <c r="AQ127" s="872"/>
      <c r="AR127" s="872"/>
      <c r="AS127" s="872"/>
      <c r="AT127" s="873"/>
      <c r="AU127" s="283"/>
      <c r="AV127" s="283"/>
      <c r="AW127" s="283"/>
      <c r="AX127" s="888" t="s">
        <v>495</v>
      </c>
      <c r="AY127" s="856"/>
      <c r="AZ127" s="856"/>
      <c r="BA127" s="856"/>
      <c r="BB127" s="856"/>
      <c r="BC127" s="856"/>
      <c r="BD127" s="856"/>
      <c r="BE127" s="857"/>
      <c r="BF127" s="855" t="s">
        <v>496</v>
      </c>
      <c r="BG127" s="856"/>
      <c r="BH127" s="856"/>
      <c r="BI127" s="856"/>
      <c r="BJ127" s="856"/>
      <c r="BK127" s="856"/>
      <c r="BL127" s="857"/>
      <c r="BM127" s="855" t="s">
        <v>497</v>
      </c>
      <c r="BN127" s="856"/>
      <c r="BO127" s="856"/>
      <c r="BP127" s="856"/>
      <c r="BQ127" s="856"/>
      <c r="BR127" s="856"/>
      <c r="BS127" s="857"/>
      <c r="BT127" s="855" t="s">
        <v>498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499</v>
      </c>
      <c r="CQ127" s="794"/>
      <c r="CR127" s="794"/>
      <c r="CS127" s="794"/>
      <c r="CT127" s="794"/>
      <c r="CU127" s="794"/>
      <c r="CV127" s="794"/>
      <c r="CW127" s="794"/>
      <c r="CX127" s="794"/>
      <c r="CY127" s="794"/>
      <c r="CZ127" s="794"/>
      <c r="DA127" s="794"/>
      <c r="DB127" s="794"/>
      <c r="DC127" s="794"/>
      <c r="DD127" s="794"/>
      <c r="DE127" s="794"/>
      <c r="DF127" s="795"/>
      <c r="DG127" s="860" t="s">
        <v>451</v>
      </c>
      <c r="DH127" s="861"/>
      <c r="DI127" s="861"/>
      <c r="DJ127" s="861"/>
      <c r="DK127" s="861"/>
      <c r="DL127" s="861" t="s">
        <v>451</v>
      </c>
      <c r="DM127" s="861"/>
      <c r="DN127" s="861"/>
      <c r="DO127" s="861"/>
      <c r="DP127" s="861"/>
      <c r="DQ127" s="861" t="s">
        <v>451</v>
      </c>
      <c r="DR127" s="861"/>
      <c r="DS127" s="861"/>
      <c r="DT127" s="861"/>
      <c r="DU127" s="861"/>
      <c r="DV127" s="838" t="s">
        <v>451</v>
      </c>
      <c r="DW127" s="838"/>
      <c r="DX127" s="838"/>
      <c r="DY127" s="838"/>
      <c r="DZ127" s="839"/>
    </row>
    <row r="128" spans="1:130" s="247" customFormat="1" ht="26.25" customHeight="1" thickBot="1" x14ac:dyDescent="0.2">
      <c r="A128" s="840" t="s">
        <v>500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501</v>
      </c>
      <c r="X128" s="842"/>
      <c r="Y128" s="842"/>
      <c r="Z128" s="843"/>
      <c r="AA128" s="844">
        <v>770335</v>
      </c>
      <c r="AB128" s="845"/>
      <c r="AC128" s="845"/>
      <c r="AD128" s="845"/>
      <c r="AE128" s="846"/>
      <c r="AF128" s="847">
        <v>632141</v>
      </c>
      <c r="AG128" s="845"/>
      <c r="AH128" s="845"/>
      <c r="AI128" s="845"/>
      <c r="AJ128" s="846"/>
      <c r="AK128" s="847">
        <v>437792</v>
      </c>
      <c r="AL128" s="845"/>
      <c r="AM128" s="845"/>
      <c r="AN128" s="845"/>
      <c r="AO128" s="846"/>
      <c r="AP128" s="848"/>
      <c r="AQ128" s="849"/>
      <c r="AR128" s="849"/>
      <c r="AS128" s="849"/>
      <c r="AT128" s="850"/>
      <c r="AU128" s="283"/>
      <c r="AV128" s="283"/>
      <c r="AW128" s="283"/>
      <c r="AX128" s="851" t="s">
        <v>502</v>
      </c>
      <c r="AY128" s="852"/>
      <c r="AZ128" s="852"/>
      <c r="BA128" s="852"/>
      <c r="BB128" s="852"/>
      <c r="BC128" s="852"/>
      <c r="BD128" s="852"/>
      <c r="BE128" s="853"/>
      <c r="BF128" s="830" t="s">
        <v>449</v>
      </c>
      <c r="BG128" s="831"/>
      <c r="BH128" s="831"/>
      <c r="BI128" s="831"/>
      <c r="BJ128" s="831"/>
      <c r="BK128" s="831"/>
      <c r="BL128" s="854"/>
      <c r="BM128" s="830">
        <v>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503</v>
      </c>
      <c r="CQ128" s="772"/>
      <c r="CR128" s="772"/>
      <c r="CS128" s="772"/>
      <c r="CT128" s="772"/>
      <c r="CU128" s="772"/>
      <c r="CV128" s="772"/>
      <c r="CW128" s="772"/>
      <c r="CX128" s="772"/>
      <c r="CY128" s="772"/>
      <c r="CZ128" s="772"/>
      <c r="DA128" s="772"/>
      <c r="DB128" s="772"/>
      <c r="DC128" s="772"/>
      <c r="DD128" s="772"/>
      <c r="DE128" s="772"/>
      <c r="DF128" s="773"/>
      <c r="DG128" s="834">
        <v>42677</v>
      </c>
      <c r="DH128" s="835"/>
      <c r="DI128" s="835"/>
      <c r="DJ128" s="835"/>
      <c r="DK128" s="835"/>
      <c r="DL128" s="835">
        <v>32317</v>
      </c>
      <c r="DM128" s="835"/>
      <c r="DN128" s="835"/>
      <c r="DO128" s="835"/>
      <c r="DP128" s="835"/>
      <c r="DQ128" s="835">
        <v>21879</v>
      </c>
      <c r="DR128" s="835"/>
      <c r="DS128" s="835"/>
      <c r="DT128" s="835"/>
      <c r="DU128" s="835"/>
      <c r="DV128" s="836">
        <v>0.1</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504</v>
      </c>
      <c r="X129" s="821"/>
      <c r="Y129" s="821"/>
      <c r="Z129" s="822"/>
      <c r="AA129" s="823">
        <v>19331023</v>
      </c>
      <c r="AB129" s="824"/>
      <c r="AC129" s="824"/>
      <c r="AD129" s="824"/>
      <c r="AE129" s="825"/>
      <c r="AF129" s="826">
        <v>19477026</v>
      </c>
      <c r="AG129" s="824"/>
      <c r="AH129" s="824"/>
      <c r="AI129" s="824"/>
      <c r="AJ129" s="825"/>
      <c r="AK129" s="826">
        <v>19926980</v>
      </c>
      <c r="AL129" s="824"/>
      <c r="AM129" s="824"/>
      <c r="AN129" s="824"/>
      <c r="AO129" s="825"/>
      <c r="AP129" s="827"/>
      <c r="AQ129" s="828"/>
      <c r="AR129" s="828"/>
      <c r="AS129" s="828"/>
      <c r="AT129" s="829"/>
      <c r="AU129" s="285"/>
      <c r="AV129" s="285"/>
      <c r="AW129" s="285"/>
      <c r="AX129" s="793" t="s">
        <v>505</v>
      </c>
      <c r="AY129" s="794"/>
      <c r="AZ129" s="794"/>
      <c r="BA129" s="794"/>
      <c r="BB129" s="794"/>
      <c r="BC129" s="794"/>
      <c r="BD129" s="794"/>
      <c r="BE129" s="795"/>
      <c r="BF129" s="813" t="s">
        <v>447</v>
      </c>
      <c r="BG129" s="814"/>
      <c r="BH129" s="814"/>
      <c r="BI129" s="814"/>
      <c r="BJ129" s="814"/>
      <c r="BK129" s="814"/>
      <c r="BL129" s="815"/>
      <c r="BM129" s="813">
        <v>17.5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507</v>
      </c>
      <c r="X130" s="821"/>
      <c r="Y130" s="821"/>
      <c r="Z130" s="822"/>
      <c r="AA130" s="823">
        <v>2638710</v>
      </c>
      <c r="AB130" s="824"/>
      <c r="AC130" s="824"/>
      <c r="AD130" s="824"/>
      <c r="AE130" s="825"/>
      <c r="AF130" s="826">
        <v>2706169</v>
      </c>
      <c r="AG130" s="824"/>
      <c r="AH130" s="824"/>
      <c r="AI130" s="824"/>
      <c r="AJ130" s="825"/>
      <c r="AK130" s="826">
        <v>2704923</v>
      </c>
      <c r="AL130" s="824"/>
      <c r="AM130" s="824"/>
      <c r="AN130" s="824"/>
      <c r="AO130" s="825"/>
      <c r="AP130" s="827"/>
      <c r="AQ130" s="828"/>
      <c r="AR130" s="828"/>
      <c r="AS130" s="828"/>
      <c r="AT130" s="829"/>
      <c r="AU130" s="285"/>
      <c r="AV130" s="285"/>
      <c r="AW130" s="285"/>
      <c r="AX130" s="793" t="s">
        <v>508</v>
      </c>
      <c r="AY130" s="794"/>
      <c r="AZ130" s="794"/>
      <c r="BA130" s="794"/>
      <c r="BB130" s="794"/>
      <c r="BC130" s="794"/>
      <c r="BD130" s="794"/>
      <c r="BE130" s="795"/>
      <c r="BF130" s="796">
        <v>8.8000000000000007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509</v>
      </c>
      <c r="X131" s="804"/>
      <c r="Y131" s="804"/>
      <c r="Z131" s="805"/>
      <c r="AA131" s="806">
        <v>16692313</v>
      </c>
      <c r="AB131" s="807"/>
      <c r="AC131" s="807"/>
      <c r="AD131" s="807"/>
      <c r="AE131" s="808"/>
      <c r="AF131" s="809">
        <v>16770857</v>
      </c>
      <c r="AG131" s="807"/>
      <c r="AH131" s="807"/>
      <c r="AI131" s="807"/>
      <c r="AJ131" s="808"/>
      <c r="AK131" s="809">
        <v>17222057</v>
      </c>
      <c r="AL131" s="807"/>
      <c r="AM131" s="807"/>
      <c r="AN131" s="807"/>
      <c r="AO131" s="808"/>
      <c r="AP131" s="810"/>
      <c r="AQ131" s="811"/>
      <c r="AR131" s="811"/>
      <c r="AS131" s="811"/>
      <c r="AT131" s="812"/>
      <c r="AU131" s="285"/>
      <c r="AV131" s="285"/>
      <c r="AW131" s="285"/>
      <c r="AX131" s="771" t="s">
        <v>510</v>
      </c>
      <c r="AY131" s="772"/>
      <c r="AZ131" s="772"/>
      <c r="BA131" s="772"/>
      <c r="BB131" s="772"/>
      <c r="BC131" s="772"/>
      <c r="BD131" s="772"/>
      <c r="BE131" s="773"/>
      <c r="BF131" s="774">
        <v>52.3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512</v>
      </c>
      <c r="W132" s="784"/>
      <c r="X132" s="784"/>
      <c r="Y132" s="784"/>
      <c r="Z132" s="785"/>
      <c r="AA132" s="786">
        <v>7.2438313379999997</v>
      </c>
      <c r="AB132" s="787"/>
      <c r="AC132" s="787"/>
      <c r="AD132" s="787"/>
      <c r="AE132" s="788"/>
      <c r="AF132" s="789">
        <v>9.4762897329999998</v>
      </c>
      <c r="AG132" s="787"/>
      <c r="AH132" s="787"/>
      <c r="AI132" s="787"/>
      <c r="AJ132" s="788"/>
      <c r="AK132" s="789">
        <v>9.8902645600000003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513</v>
      </c>
      <c r="W133" s="763"/>
      <c r="X133" s="763"/>
      <c r="Y133" s="763"/>
      <c r="Z133" s="764"/>
      <c r="AA133" s="765">
        <v>6.8</v>
      </c>
      <c r="AB133" s="766"/>
      <c r="AC133" s="766"/>
      <c r="AD133" s="766"/>
      <c r="AE133" s="767"/>
      <c r="AF133" s="765">
        <v>7.4</v>
      </c>
      <c r="AG133" s="766"/>
      <c r="AH133" s="766"/>
      <c r="AI133" s="766"/>
      <c r="AJ133" s="767"/>
      <c r="AK133" s="765">
        <v>8.8000000000000007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0n4apO3s+BME4yOIiJgQwpgxD0Aik+O9wMOuxiH332o8j5Ry/yJHASo0d2AVmRjihnIJtFtn0WtAmVh2F9twg==" saltValue="w0GmBygkjWcZC4FBfNOI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YK5SWiSywFcOtccIQp9rAsE1tkMMmrbCxv4veIR7IERfirUYucmMaJkNDUQxcDlm0ZC8r8fcpNMJIgAdbguQ==" saltValue="Xa1YfbBcOc8NYvBM8ey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yOA3LowXA+VDOjE36gOc5TSpOF6JaH+O9tECw1hDpny2R+XA0vq7CcDI/dVw3cx5vYN8pTjCS+f7MF5pHAzJA==" saltValue="v83z044VAvn64wb9wACo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522</v>
      </c>
      <c r="AL9" s="1193"/>
      <c r="AM9" s="1193"/>
      <c r="AN9" s="1194"/>
      <c r="AO9" s="313">
        <v>4547476</v>
      </c>
      <c r="AP9" s="313">
        <v>46899</v>
      </c>
      <c r="AQ9" s="314">
        <v>57754</v>
      </c>
      <c r="AR9" s="315">
        <v>-18.8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523</v>
      </c>
      <c r="AL10" s="1193"/>
      <c r="AM10" s="1193"/>
      <c r="AN10" s="1194"/>
      <c r="AO10" s="316">
        <v>528043</v>
      </c>
      <c r="AP10" s="316">
        <v>5446</v>
      </c>
      <c r="AQ10" s="317">
        <v>3830</v>
      </c>
      <c r="AR10" s="318">
        <v>42.2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524</v>
      </c>
      <c r="AL11" s="1193"/>
      <c r="AM11" s="1193"/>
      <c r="AN11" s="1194"/>
      <c r="AO11" s="316">
        <v>569161</v>
      </c>
      <c r="AP11" s="316">
        <v>5870</v>
      </c>
      <c r="AQ11" s="317">
        <v>6814</v>
      </c>
      <c r="AR11" s="318">
        <v>-13.9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525</v>
      </c>
      <c r="AL12" s="1193"/>
      <c r="AM12" s="1193"/>
      <c r="AN12" s="1194"/>
      <c r="AO12" s="316">
        <v>26559</v>
      </c>
      <c r="AP12" s="316">
        <v>274</v>
      </c>
      <c r="AQ12" s="317">
        <v>1059</v>
      </c>
      <c r="AR12" s="318">
        <v>-74.099999999999994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526</v>
      </c>
      <c r="AL13" s="1193"/>
      <c r="AM13" s="1193"/>
      <c r="AN13" s="1194"/>
      <c r="AO13" s="316" t="s">
        <v>527</v>
      </c>
      <c r="AP13" s="316" t="s">
        <v>527</v>
      </c>
      <c r="AQ13" s="317">
        <v>4</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528</v>
      </c>
      <c r="AL14" s="1193"/>
      <c r="AM14" s="1193"/>
      <c r="AN14" s="1194"/>
      <c r="AO14" s="316">
        <v>226991</v>
      </c>
      <c r="AP14" s="316">
        <v>2341</v>
      </c>
      <c r="AQ14" s="317">
        <v>2651</v>
      </c>
      <c r="AR14" s="318">
        <v>-11.7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529</v>
      </c>
      <c r="AL15" s="1193"/>
      <c r="AM15" s="1193"/>
      <c r="AN15" s="1194"/>
      <c r="AO15" s="316">
        <v>400573</v>
      </c>
      <c r="AP15" s="316">
        <v>4131</v>
      </c>
      <c r="AQ15" s="317">
        <v>1352</v>
      </c>
      <c r="AR15" s="318">
        <v>205.5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530</v>
      </c>
      <c r="AL16" s="1196"/>
      <c r="AM16" s="1196"/>
      <c r="AN16" s="1197"/>
      <c r="AO16" s="316">
        <v>-305597</v>
      </c>
      <c r="AP16" s="316">
        <v>-3152</v>
      </c>
      <c r="AQ16" s="317">
        <v>-4074</v>
      </c>
      <c r="AR16" s="318">
        <v>-22.6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5993206</v>
      </c>
      <c r="AP17" s="316">
        <v>61809</v>
      </c>
      <c r="AQ17" s="317">
        <v>69392</v>
      </c>
      <c r="AR17" s="318">
        <v>-10.9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535</v>
      </c>
      <c r="AL21" s="1190"/>
      <c r="AM21" s="1190"/>
      <c r="AN21" s="1191"/>
      <c r="AO21" s="328">
        <v>5.67</v>
      </c>
      <c r="AP21" s="329">
        <v>6.31</v>
      </c>
      <c r="AQ21" s="330">
        <v>-0.64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536</v>
      </c>
      <c r="AL22" s="1190"/>
      <c r="AM22" s="1190"/>
      <c r="AN22" s="1191"/>
      <c r="AO22" s="333">
        <v>98.6</v>
      </c>
      <c r="AP22" s="334">
        <v>98.4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540</v>
      </c>
      <c r="AL32" s="1181"/>
      <c r="AM32" s="1181"/>
      <c r="AN32" s="1182"/>
      <c r="AO32" s="343">
        <v>2979453</v>
      </c>
      <c r="AP32" s="343">
        <v>30728</v>
      </c>
      <c r="AQ32" s="344">
        <v>34189</v>
      </c>
      <c r="AR32" s="345">
        <v>-10.1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541</v>
      </c>
      <c r="AL33" s="1181"/>
      <c r="AM33" s="1181"/>
      <c r="AN33" s="1182"/>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542</v>
      </c>
      <c r="AL34" s="1181"/>
      <c r="AM34" s="1181"/>
      <c r="AN34" s="1182"/>
      <c r="AO34" s="343" t="s">
        <v>527</v>
      </c>
      <c r="AP34" s="343" t="s">
        <v>527</v>
      </c>
      <c r="AQ34" s="344">
        <v>16</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543</v>
      </c>
      <c r="AL35" s="1181"/>
      <c r="AM35" s="1181"/>
      <c r="AN35" s="1182"/>
      <c r="AO35" s="343">
        <v>1688975</v>
      </c>
      <c r="AP35" s="343">
        <v>17419</v>
      </c>
      <c r="AQ35" s="344">
        <v>9412</v>
      </c>
      <c r="AR35" s="345">
        <v>85.1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544</v>
      </c>
      <c r="AL36" s="1181"/>
      <c r="AM36" s="1181"/>
      <c r="AN36" s="1182"/>
      <c r="AO36" s="343">
        <v>160000</v>
      </c>
      <c r="AP36" s="343">
        <v>1650</v>
      </c>
      <c r="AQ36" s="344">
        <v>2024</v>
      </c>
      <c r="AR36" s="345">
        <v>-18.5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545</v>
      </c>
      <c r="AL37" s="1181"/>
      <c r="AM37" s="1181"/>
      <c r="AN37" s="1182"/>
      <c r="AO37" s="343">
        <v>16833</v>
      </c>
      <c r="AP37" s="343">
        <v>174</v>
      </c>
      <c r="AQ37" s="344">
        <v>1165</v>
      </c>
      <c r="AR37" s="345">
        <v>-85.1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546</v>
      </c>
      <c r="AL38" s="1184"/>
      <c r="AM38" s="1184"/>
      <c r="AN38" s="1185"/>
      <c r="AO38" s="346">
        <v>761</v>
      </c>
      <c r="AP38" s="346">
        <v>8</v>
      </c>
      <c r="AQ38" s="347">
        <v>2</v>
      </c>
      <c r="AR38" s="335">
        <v>300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547</v>
      </c>
      <c r="AL39" s="1184"/>
      <c r="AM39" s="1184"/>
      <c r="AN39" s="1185"/>
      <c r="AO39" s="343">
        <v>-437792</v>
      </c>
      <c r="AP39" s="343">
        <v>-4515</v>
      </c>
      <c r="AQ39" s="344">
        <v>-6367</v>
      </c>
      <c r="AR39" s="345">
        <v>-29.1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548</v>
      </c>
      <c r="AL40" s="1181"/>
      <c r="AM40" s="1181"/>
      <c r="AN40" s="1182"/>
      <c r="AO40" s="343">
        <v>-2704923</v>
      </c>
      <c r="AP40" s="343">
        <v>-27896</v>
      </c>
      <c r="AQ40" s="344">
        <v>-28963</v>
      </c>
      <c r="AR40" s="345">
        <v>-3.7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1703307</v>
      </c>
      <c r="AP41" s="343">
        <v>17567</v>
      </c>
      <c r="AQ41" s="344">
        <v>11478</v>
      </c>
      <c r="AR41" s="345">
        <v>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517</v>
      </c>
      <c r="AN49" s="1175" t="s">
        <v>552</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4793882</v>
      </c>
      <c r="AN51" s="365">
        <v>50590</v>
      </c>
      <c r="AO51" s="366">
        <v>-12.2</v>
      </c>
      <c r="AP51" s="367">
        <v>92247</v>
      </c>
      <c r="AQ51" s="368">
        <v>39.200000000000003</v>
      </c>
      <c r="AR51" s="369">
        <v>-51.4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2334811</v>
      </c>
      <c r="AN52" s="373">
        <v>24639</v>
      </c>
      <c r="AO52" s="374">
        <v>24.8</v>
      </c>
      <c r="AP52" s="375">
        <v>37204</v>
      </c>
      <c r="AQ52" s="376">
        <v>16.899999999999999</v>
      </c>
      <c r="AR52" s="377">
        <v>7.9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5439465</v>
      </c>
      <c r="AN53" s="365">
        <v>57108</v>
      </c>
      <c r="AO53" s="366">
        <v>12.9</v>
      </c>
      <c r="AP53" s="367">
        <v>44504</v>
      </c>
      <c r="AQ53" s="368">
        <v>-51.8</v>
      </c>
      <c r="AR53" s="369">
        <v>64.7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2533791</v>
      </c>
      <c r="AN54" s="373">
        <v>26602</v>
      </c>
      <c r="AO54" s="374">
        <v>8</v>
      </c>
      <c r="AP54" s="375">
        <v>25876</v>
      </c>
      <c r="AQ54" s="376">
        <v>-30.4</v>
      </c>
      <c r="AR54" s="377">
        <v>38.4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7362075</v>
      </c>
      <c r="AN55" s="365">
        <v>76861</v>
      </c>
      <c r="AO55" s="366">
        <v>34.6</v>
      </c>
      <c r="AP55" s="367">
        <v>47820</v>
      </c>
      <c r="AQ55" s="368">
        <v>7.5</v>
      </c>
      <c r="AR55" s="369">
        <v>27.1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2407657</v>
      </c>
      <c r="AN56" s="373">
        <v>25136</v>
      </c>
      <c r="AO56" s="374">
        <v>-5.5</v>
      </c>
      <c r="AP56" s="375">
        <v>25855</v>
      </c>
      <c r="AQ56" s="376">
        <v>-0.1</v>
      </c>
      <c r="AR56" s="377">
        <v>-5.4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10463859</v>
      </c>
      <c r="AN57" s="365">
        <v>108626</v>
      </c>
      <c r="AO57" s="366">
        <v>41.3</v>
      </c>
      <c r="AP57" s="367">
        <v>41934</v>
      </c>
      <c r="AQ57" s="368">
        <v>-12.3</v>
      </c>
      <c r="AR57" s="369">
        <v>53.6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3493307</v>
      </c>
      <c r="AN58" s="373">
        <v>36264</v>
      </c>
      <c r="AO58" s="374">
        <v>44.3</v>
      </c>
      <c r="AP58" s="375">
        <v>23352</v>
      </c>
      <c r="AQ58" s="376">
        <v>-9.6999999999999993</v>
      </c>
      <c r="AR58" s="377">
        <v>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8335120</v>
      </c>
      <c r="AN59" s="365">
        <v>85962</v>
      </c>
      <c r="AO59" s="366">
        <v>-20.9</v>
      </c>
      <c r="AP59" s="367">
        <v>45588</v>
      </c>
      <c r="AQ59" s="368">
        <v>8.6999999999999993</v>
      </c>
      <c r="AR59" s="369">
        <v>-29.6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3872928</v>
      </c>
      <c r="AN60" s="373">
        <v>39942</v>
      </c>
      <c r="AO60" s="374">
        <v>10.1</v>
      </c>
      <c r="AP60" s="375">
        <v>24150</v>
      </c>
      <c r="AQ60" s="376">
        <v>3.4</v>
      </c>
      <c r="AR60" s="377">
        <v>6.7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7278880</v>
      </c>
      <c r="AN61" s="380">
        <v>75829</v>
      </c>
      <c r="AO61" s="381">
        <v>11.1</v>
      </c>
      <c r="AP61" s="382">
        <v>54419</v>
      </c>
      <c r="AQ61" s="383">
        <v>-1.7</v>
      </c>
      <c r="AR61" s="369">
        <v>12.8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2928499</v>
      </c>
      <c r="AN62" s="373">
        <v>30517</v>
      </c>
      <c r="AO62" s="374">
        <v>16.3</v>
      </c>
      <c r="AP62" s="375">
        <v>27287</v>
      </c>
      <c r="AQ62" s="376">
        <v>-4</v>
      </c>
      <c r="AR62" s="377">
        <v>20.3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SsEYpahTv8M3YDEfrNyoD/ccsR+esm2edWnkQz8jSOVmykQTBAhw3oYmtvAC6QVdhMCvFhT3THWCn134OBtSg==" saltValue="56BbZ9WXUulsphKEkiiP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ivRYoJsWEnkikmEwKwR6wjbtAARgV5lF/6pK2xrUAhsxRYmboFDtIbhCIWlVI41ODeJnP+PcwuAZ3XAHJVugsQ==" saltValue="vxfZhvrijvumjAYirqMz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PB7jscnb2rTzD1bGkeVMqIbpwlfZyIkVm1eZMR+1SWGE0yehj19OaHeALBW72oYZxxXsxSfHbJ4Uw/19hdoxNg==" saltValue="xWOrCoyHw1e8fN7x6iWw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8" t="s">
        <v>3</v>
      </c>
      <c r="D47" s="1198"/>
      <c r="E47" s="1199"/>
      <c r="F47" s="11">
        <v>16.489999999999998</v>
      </c>
      <c r="G47" s="12">
        <v>16.05</v>
      </c>
      <c r="H47" s="12">
        <v>14.05</v>
      </c>
      <c r="I47" s="12">
        <v>12.51</v>
      </c>
      <c r="J47" s="13">
        <v>13.47</v>
      </c>
    </row>
    <row r="48" spans="2:10" ht="57.75" customHeight="1" x14ac:dyDescent="0.15">
      <c r="B48" s="14"/>
      <c r="C48" s="1200" t="s">
        <v>4</v>
      </c>
      <c r="D48" s="1200"/>
      <c r="E48" s="1201"/>
      <c r="F48" s="15">
        <v>8.57</v>
      </c>
      <c r="G48" s="16">
        <v>6.95</v>
      </c>
      <c r="H48" s="16">
        <v>6.26</v>
      </c>
      <c r="I48" s="16">
        <v>5.62</v>
      </c>
      <c r="J48" s="17">
        <v>2.5299999999999998</v>
      </c>
    </row>
    <row r="49" spans="2:10" ht="57.75" customHeight="1" thickBot="1" x14ac:dyDescent="0.2">
      <c r="B49" s="18"/>
      <c r="C49" s="1202" t="s">
        <v>5</v>
      </c>
      <c r="D49" s="1202"/>
      <c r="E49" s="1203"/>
      <c r="F49" s="19">
        <v>0.84</v>
      </c>
      <c r="G49" s="20" t="s">
        <v>573</v>
      </c>
      <c r="H49" s="20" t="s">
        <v>574</v>
      </c>
      <c r="I49" s="20" t="s">
        <v>575</v>
      </c>
      <c r="J49" s="21" t="s">
        <v>576</v>
      </c>
    </row>
    <row r="50" spans="2:10" ht="13.5" customHeight="1" x14ac:dyDescent="0.15"/>
  </sheetData>
  <sheetProtection algorithmName="SHA-512" hashValue="NzZxBRlqKvIwUtlTXCb2Bfs7MEPqOrEpp9sI+PkoCjn3VNB1Tc2YDWtVH3PaVQ/TjlEFqHpuz7tIRreTTeF94g==" saltValue="Yu4CZgrJdAr5VkFJvDvd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2021-03-05T02:13:11Z</cp:lastPrinted>
  <dcterms:created xsi:type="dcterms:W3CDTF">2021-02-05T04:41:09Z</dcterms:created>
  <dcterms:modified xsi:type="dcterms:W3CDTF">2021-10-29T02:32:31Z</dcterms:modified>
  <cp:category/>
</cp:coreProperties>
</file>