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3855" activeTab="0"/>
  </bookViews>
  <sheets>
    <sheet name="【印刷用】9-10" sheetId="1" r:id="rId1"/>
    <sheet name="右ページデータ" sheetId="2" r:id="rId2"/>
  </sheets>
  <definedNames>
    <definedName name="_xlnm.Print_Area" localSheetId="0">'【印刷用】9-10'!$A$1:$Z$45</definedName>
    <definedName name="_xlnm.Print_Area" localSheetId="1">'右ページデータ'!$A$1:$M$45</definedName>
  </definedNames>
  <calcPr fullCalcOnLoad="1"/>
</workbook>
</file>

<file path=xl/sharedStrings.xml><?xml version="1.0" encoding="utf-8"?>
<sst xmlns="http://schemas.openxmlformats.org/spreadsheetml/2006/main" count="286" uniqueCount="94">
  <si>
    <t>港</t>
  </si>
  <si>
    <t>隻数</t>
  </si>
  <si>
    <t>総ｔ数</t>
  </si>
  <si>
    <t>総数</t>
  </si>
  <si>
    <t>漁船</t>
  </si>
  <si>
    <t>避難船その他</t>
  </si>
  <si>
    <t>年</t>
  </si>
  <si>
    <t>平成</t>
  </si>
  <si>
    <t>長崎</t>
  </si>
  <si>
    <t>佐世保</t>
  </si>
  <si>
    <t>佐世保</t>
  </si>
  <si>
    <t>松浦</t>
  </si>
  <si>
    <t>厳原</t>
  </si>
  <si>
    <t>島原</t>
  </si>
  <si>
    <t>比田勝</t>
  </si>
  <si>
    <t>島原</t>
  </si>
  <si>
    <t>茂木</t>
  </si>
  <si>
    <t>脇岬</t>
  </si>
  <si>
    <t>瀬戸</t>
  </si>
  <si>
    <t>1)商船</t>
  </si>
  <si>
    <t>勝本</t>
  </si>
  <si>
    <t>峰</t>
  </si>
  <si>
    <t>長与</t>
  </si>
  <si>
    <t>堂崎</t>
  </si>
  <si>
    <t>久山</t>
  </si>
  <si>
    <t>松島</t>
  </si>
  <si>
    <t>肥前大島</t>
  </si>
  <si>
    <t>仁位</t>
  </si>
  <si>
    <t>内航</t>
  </si>
  <si>
    <t>厳原</t>
  </si>
  <si>
    <t>郷ノ浦</t>
  </si>
  <si>
    <t>福江</t>
  </si>
  <si>
    <t>有川</t>
  </si>
  <si>
    <t>臼ノ浦</t>
  </si>
  <si>
    <t>江迎</t>
  </si>
  <si>
    <t>伊王島</t>
  </si>
  <si>
    <t>小口</t>
  </si>
  <si>
    <t>外航</t>
  </si>
  <si>
    <t>肥前大島</t>
  </si>
  <si>
    <t>高島</t>
  </si>
  <si>
    <t>神ノ浦</t>
  </si>
  <si>
    <t>池島</t>
  </si>
  <si>
    <t>小長井</t>
  </si>
  <si>
    <t>大村</t>
  </si>
  <si>
    <t>富江</t>
  </si>
  <si>
    <t>玉ノ浦</t>
  </si>
  <si>
    <t>岐宿</t>
  </si>
  <si>
    <t>相の浦</t>
  </si>
  <si>
    <t>平戸</t>
  </si>
  <si>
    <t>川内</t>
  </si>
  <si>
    <t>大島</t>
  </si>
  <si>
    <t>田平</t>
  </si>
  <si>
    <t>瀬川</t>
  </si>
  <si>
    <t>七ツ釜</t>
  </si>
  <si>
    <t>面高</t>
  </si>
  <si>
    <t>太田和</t>
  </si>
  <si>
    <t>崎戸</t>
  </si>
  <si>
    <t>松島</t>
  </si>
  <si>
    <t>調川</t>
  </si>
  <si>
    <t>松浦</t>
  </si>
  <si>
    <t>福島</t>
  </si>
  <si>
    <t>印通寺</t>
  </si>
  <si>
    <t>竹敷</t>
  </si>
  <si>
    <t>仁位</t>
  </si>
  <si>
    <t>仁田</t>
  </si>
  <si>
    <t>鹿見</t>
  </si>
  <si>
    <t>佐須奈</t>
  </si>
  <si>
    <t>比田勝</t>
  </si>
  <si>
    <t>多比良</t>
  </si>
  <si>
    <t>小浜</t>
  </si>
  <si>
    <t>口ノ津</t>
  </si>
  <si>
    <t>須川</t>
  </si>
  <si>
    <t>時津</t>
  </si>
  <si>
    <t>彼杵</t>
  </si>
  <si>
    <t>川棚</t>
  </si>
  <si>
    <t>佐々</t>
  </si>
  <si>
    <t>青方</t>
  </si>
  <si>
    <t>若松</t>
  </si>
  <si>
    <t>郷ノ首</t>
  </si>
  <si>
    <t>榎津</t>
  </si>
  <si>
    <t>西郷</t>
  </si>
  <si>
    <t>港湾調査による。</t>
  </si>
  <si>
    <t>1) 自動車航送船を含む。</t>
  </si>
  <si>
    <t>郷ノ浦</t>
  </si>
  <si>
    <t>佐々</t>
  </si>
  <si>
    <t>資料  県港湾課調</t>
  </si>
  <si>
    <t xml:space="preserve">単位：隻、ｔ </t>
  </si>
  <si>
    <t>９－１０　港別船舶の入港　</t>
  </si>
  <si>
    <t>注）総トン数 5ｔ以上の入港船舶（調査水域に入った船舶）で、端船その他ろかいのみをもって運転し、又は主としてろかいをもって運転す</t>
  </si>
  <si>
    <t xml:space="preserve">    る船舶は対象外である。</t>
  </si>
  <si>
    <r>
      <t>　隻数及びトン数　</t>
    </r>
    <r>
      <rPr>
        <sz val="12"/>
        <color indexed="8"/>
        <rFont val="ＭＳ 明朝"/>
        <family val="1"/>
      </rPr>
      <t>（平成30年）</t>
    </r>
  </si>
  <si>
    <t xml:space="preserve"> - </t>
  </si>
  <si>
    <t xml:space="preserve"> -</t>
  </si>
  <si>
    <t xml:space="preserve">  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</si>
</sst>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color indexed="8"/>
      <name val="ＭＳ 明朝"/>
      <family val="1"/>
    </font>
    <font>
      <sz val="18"/>
      <color indexed="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center"/>
    </xf>
    <xf numFmtId="181" fontId="8" fillId="0" borderId="0" xfId="48" applyFont="1" applyFill="1" applyBorder="1" applyAlignment="1">
      <alignment horizontal="center"/>
    </xf>
    <xf numFmtId="181" fontId="8" fillId="0" borderId="14" xfId="48" applyFont="1" applyFill="1" applyBorder="1" applyAlignment="1" quotePrefix="1">
      <alignment horizontal="center"/>
    </xf>
    <xf numFmtId="41" fontId="8" fillId="0" borderId="0" xfId="48" applyNumberFormat="1" applyFont="1" applyFill="1" applyBorder="1" applyAlignment="1">
      <alignment/>
    </xf>
    <xf numFmtId="181" fontId="8" fillId="0" borderId="14" xfId="48" applyFont="1" applyFill="1" applyBorder="1" applyAlignment="1">
      <alignment horizontal="distributed"/>
    </xf>
    <xf numFmtId="181" fontId="8" fillId="0" borderId="14" xfId="48" applyFont="1" applyFill="1" applyBorder="1" applyAlignment="1">
      <alignment horizontal="right"/>
    </xf>
    <xf numFmtId="181" fontId="8" fillId="0" borderId="12" xfId="48" applyFont="1" applyFill="1" applyBorder="1" applyAlignment="1">
      <alignment vertical="center"/>
    </xf>
    <xf numFmtId="181" fontId="8" fillId="0" borderId="15" xfId="48" applyFont="1" applyFill="1" applyBorder="1" applyAlignment="1">
      <alignment horizontal="right" vertical="center"/>
    </xf>
    <xf numFmtId="181" fontId="8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horizontal="right"/>
    </xf>
    <xf numFmtId="181" fontId="11" fillId="0" borderId="0" xfId="48" applyFont="1" applyFill="1" applyBorder="1" applyAlignment="1" quotePrefix="1">
      <alignment horizontal="center"/>
    </xf>
    <xf numFmtId="181" fontId="11" fillId="0" borderId="14" xfId="48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41" fontId="8" fillId="0" borderId="0" xfId="48" applyNumberFormat="1" applyFont="1" applyFill="1" applyAlignment="1">
      <alignment/>
    </xf>
    <xf numFmtId="181" fontId="48" fillId="0" borderId="0" xfId="48" applyFont="1" applyFill="1" applyAlignment="1">
      <alignment/>
    </xf>
    <xf numFmtId="41" fontId="11" fillId="0" borderId="0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 quotePrefix="1">
      <alignment horizontal="right"/>
    </xf>
    <xf numFmtId="41" fontId="8" fillId="0" borderId="16" xfId="48" applyNumberFormat="1" applyFont="1" applyFill="1" applyBorder="1" applyAlignment="1">
      <alignment vertical="center"/>
    </xf>
    <xf numFmtId="41" fontId="8" fillId="0" borderId="12" xfId="48" applyNumberFormat="1" applyFont="1" applyFill="1" applyBorder="1" applyAlignment="1">
      <alignment vertical="center"/>
    </xf>
    <xf numFmtId="41" fontId="8" fillId="0" borderId="12" xfId="48" applyNumberFormat="1" applyFont="1" applyFill="1" applyBorder="1" applyAlignment="1">
      <alignment horizontal="right" vertical="center"/>
    </xf>
    <xf numFmtId="41" fontId="8" fillId="0" borderId="16" xfId="48" applyNumberFormat="1" applyFont="1" applyFill="1" applyBorder="1" applyAlignment="1">
      <alignment horizontal="right" vertical="center"/>
    </xf>
    <xf numFmtId="181" fontId="8" fillId="0" borderId="0" xfId="48" applyFont="1" applyFill="1" applyBorder="1" applyAlignment="1">
      <alignment horizontal="distributed"/>
    </xf>
    <xf numFmtId="181" fontId="8" fillId="0" borderId="12" xfId="48" applyFont="1" applyFill="1" applyBorder="1" applyAlignment="1">
      <alignment horizontal="distributed" vertical="center"/>
    </xf>
    <xf numFmtId="181" fontId="12" fillId="0" borderId="0" xfId="48" applyFont="1" applyFill="1" applyAlignment="1">
      <alignment horizontal="left" vertical="top"/>
    </xf>
    <xf numFmtId="181" fontId="12" fillId="0" borderId="0" xfId="48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181" fontId="8" fillId="0" borderId="11" xfId="48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181" fontId="8" fillId="0" borderId="18" xfId="48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1" fontId="8" fillId="0" borderId="10" xfId="48" applyFont="1" applyFill="1" applyBorder="1" applyAlignment="1">
      <alignment horizontal="center" vertical="center"/>
    </xf>
    <xf numFmtId="181" fontId="8" fillId="0" borderId="12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3" width="2.75390625" style="1" customWidth="1"/>
    <col min="4" max="4" width="4.00390625" style="1" bestFit="1" customWidth="1"/>
    <col min="5" max="5" width="3.75390625" style="1" bestFit="1" customWidth="1"/>
    <col min="6" max="6" width="0.875" style="1" customWidth="1"/>
    <col min="7" max="7" width="11.25390625" style="1" bestFit="1" customWidth="1"/>
    <col min="8" max="8" width="14.625" style="1" customWidth="1"/>
    <col min="9" max="9" width="11.00390625" style="1" customWidth="1"/>
    <col min="10" max="10" width="14.625" style="1" customWidth="1"/>
    <col min="11" max="11" width="11.00390625" style="1" customWidth="1"/>
    <col min="12" max="12" width="13.375" style="1" bestFit="1" customWidth="1"/>
    <col min="13" max="13" width="11.25390625" style="1" bestFit="1" customWidth="1"/>
    <col min="14" max="14" width="13.375" style="1" bestFit="1" customWidth="1"/>
    <col min="15" max="15" width="8.625" style="1" customWidth="1"/>
    <col min="16" max="17" width="13.125" style="1" customWidth="1"/>
    <col min="18" max="16384" width="8.625" style="1" customWidth="1"/>
  </cols>
  <sheetData>
    <row r="1" spans="1:26" ht="30" customHeight="1">
      <c r="A1" s="37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 t="s">
        <v>90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="4" customFormat="1" ht="30" customHeight="1">
      <c r="B2" s="4" t="s">
        <v>81</v>
      </c>
    </row>
    <row r="3" spans="1:14" s="4" customFormat="1" ht="19.5" customHeight="1">
      <c r="A3" s="5"/>
      <c r="B3" s="43" t="s">
        <v>0</v>
      </c>
      <c r="C3" s="43"/>
      <c r="D3" s="43"/>
      <c r="E3" s="43"/>
      <c r="F3" s="6"/>
      <c r="G3" s="39" t="s">
        <v>3</v>
      </c>
      <c r="H3" s="41"/>
      <c r="I3" s="39" t="s">
        <v>19</v>
      </c>
      <c r="J3" s="42"/>
      <c r="K3" s="39" t="s">
        <v>4</v>
      </c>
      <c r="L3" s="42"/>
      <c r="M3" s="39" t="s">
        <v>5</v>
      </c>
      <c r="N3" s="40"/>
    </row>
    <row r="4" spans="1:14" s="4" customFormat="1" ht="19.5" customHeight="1">
      <c r="A4" s="8"/>
      <c r="B4" s="44"/>
      <c r="C4" s="44"/>
      <c r="D4" s="44"/>
      <c r="E4" s="44"/>
      <c r="F4" s="9"/>
      <c r="G4" s="10" t="s">
        <v>1</v>
      </c>
      <c r="H4" s="10" t="s">
        <v>2</v>
      </c>
      <c r="I4" s="10" t="s">
        <v>1</v>
      </c>
      <c r="J4" s="10" t="s">
        <v>2</v>
      </c>
      <c r="K4" s="10" t="s">
        <v>1</v>
      </c>
      <c r="L4" s="10" t="s">
        <v>2</v>
      </c>
      <c r="M4" s="10" t="s">
        <v>1</v>
      </c>
      <c r="N4" s="7" t="s">
        <v>2</v>
      </c>
    </row>
    <row r="5" spans="1:14" s="4" customFormat="1" ht="19.5" customHeight="1">
      <c r="A5" s="11"/>
      <c r="B5" s="34" t="s">
        <v>7</v>
      </c>
      <c r="C5" s="34"/>
      <c r="D5" s="12">
        <v>28</v>
      </c>
      <c r="E5" s="13" t="s">
        <v>6</v>
      </c>
      <c r="F5" s="14"/>
      <c r="G5" s="15">
        <v>253852</v>
      </c>
      <c r="H5" s="15">
        <v>53504118</v>
      </c>
      <c r="I5" s="15">
        <v>109647</v>
      </c>
      <c r="J5" s="15">
        <v>45374515</v>
      </c>
      <c r="K5" s="15">
        <v>133338</v>
      </c>
      <c r="L5" s="15">
        <v>3722774</v>
      </c>
      <c r="M5" s="15">
        <v>10867</v>
      </c>
      <c r="N5" s="15">
        <v>4406829</v>
      </c>
    </row>
    <row r="6" spans="1:14" s="4" customFormat="1" ht="15.75" customHeight="1">
      <c r="A6" s="11"/>
      <c r="B6" s="12"/>
      <c r="C6" s="12"/>
      <c r="D6" s="12">
        <v>29</v>
      </c>
      <c r="E6" s="12"/>
      <c r="F6" s="14"/>
      <c r="G6" s="15">
        <v>255990</v>
      </c>
      <c r="H6" s="15">
        <v>64302513</v>
      </c>
      <c r="I6" s="15">
        <v>109614</v>
      </c>
      <c r="J6" s="15">
        <v>55013418</v>
      </c>
      <c r="K6" s="15">
        <v>132499</v>
      </c>
      <c r="L6" s="15">
        <v>3510215</v>
      </c>
      <c r="M6" s="15">
        <v>13877</v>
      </c>
      <c r="N6" s="15">
        <v>5778880</v>
      </c>
    </row>
    <row r="7" spans="1:14" s="4" customFormat="1" ht="30" customHeight="1">
      <c r="A7" s="11"/>
      <c r="B7" s="22"/>
      <c r="C7" s="22"/>
      <c r="D7" s="22">
        <v>30</v>
      </c>
      <c r="E7" s="22"/>
      <c r="F7" s="23"/>
      <c r="G7" s="27">
        <v>306988</v>
      </c>
      <c r="H7" s="27">
        <v>104884106</v>
      </c>
      <c r="I7" s="27">
        <v>129484</v>
      </c>
      <c r="J7" s="27">
        <v>74397153</v>
      </c>
      <c r="K7" s="27">
        <v>130062</v>
      </c>
      <c r="L7" s="27">
        <v>3656025</v>
      </c>
      <c r="M7" s="27">
        <v>47442</v>
      </c>
      <c r="N7" s="27">
        <v>21821625</v>
      </c>
    </row>
    <row r="8" spans="1:14" s="4" customFormat="1" ht="30" customHeight="1">
      <c r="A8" s="11"/>
      <c r="B8" s="34" t="s">
        <v>37</v>
      </c>
      <c r="C8" s="34"/>
      <c r="D8" s="34"/>
      <c r="E8" s="34"/>
      <c r="F8" s="16"/>
      <c r="G8" s="15">
        <v>3373</v>
      </c>
      <c r="H8" s="15">
        <v>42700624</v>
      </c>
      <c r="I8" s="15">
        <v>3373</v>
      </c>
      <c r="J8" s="15">
        <v>42700624</v>
      </c>
      <c r="K8" s="15">
        <v>0</v>
      </c>
      <c r="L8" s="15">
        <v>0</v>
      </c>
      <c r="M8" s="15">
        <v>0</v>
      </c>
      <c r="N8" s="15">
        <v>0</v>
      </c>
    </row>
    <row r="9" spans="1:14" s="4" customFormat="1" ht="18" customHeight="1">
      <c r="A9" s="11"/>
      <c r="B9" s="11"/>
      <c r="C9" s="34" t="s">
        <v>8</v>
      </c>
      <c r="D9" s="34"/>
      <c r="E9" s="34"/>
      <c r="F9" s="17"/>
      <c r="G9" s="15">
        <v>478</v>
      </c>
      <c r="H9" s="15">
        <v>25536736</v>
      </c>
      <c r="I9" s="15">
        <v>478</v>
      </c>
      <c r="J9" s="15">
        <v>25536736</v>
      </c>
      <c r="K9" s="28">
        <v>0</v>
      </c>
      <c r="L9" s="28">
        <v>0</v>
      </c>
      <c r="M9" s="28">
        <v>0</v>
      </c>
      <c r="N9" s="28">
        <v>0</v>
      </c>
    </row>
    <row r="10" spans="1:14" s="4" customFormat="1" ht="18" customHeight="1">
      <c r="A10" s="11"/>
      <c r="B10" s="11"/>
      <c r="C10" s="34" t="s">
        <v>12</v>
      </c>
      <c r="D10" s="34"/>
      <c r="E10" s="34"/>
      <c r="F10" s="17"/>
      <c r="G10" s="15">
        <v>406</v>
      </c>
      <c r="H10" s="15">
        <v>40194</v>
      </c>
      <c r="I10" s="15">
        <v>406</v>
      </c>
      <c r="J10" s="15">
        <v>40194</v>
      </c>
      <c r="K10" s="28" t="s">
        <v>93</v>
      </c>
      <c r="L10" s="28" t="s">
        <v>92</v>
      </c>
      <c r="M10" s="28" t="s">
        <v>92</v>
      </c>
      <c r="N10" s="28" t="s">
        <v>92</v>
      </c>
    </row>
    <row r="11" spans="1:14" s="4" customFormat="1" ht="18" customHeight="1">
      <c r="A11" s="11"/>
      <c r="B11" s="11"/>
      <c r="C11" s="34" t="s">
        <v>10</v>
      </c>
      <c r="D11" s="34"/>
      <c r="E11" s="34"/>
      <c r="F11" s="17"/>
      <c r="G11" s="15">
        <v>169</v>
      </c>
      <c r="H11" s="15">
        <v>8647889</v>
      </c>
      <c r="I11" s="15">
        <v>169</v>
      </c>
      <c r="J11" s="15">
        <v>8647889</v>
      </c>
      <c r="K11" s="28" t="s">
        <v>92</v>
      </c>
      <c r="L11" s="28" t="s">
        <v>92</v>
      </c>
      <c r="M11" s="28" t="s">
        <v>92</v>
      </c>
      <c r="N11" s="28" t="s">
        <v>92</v>
      </c>
    </row>
    <row r="12" spans="1:14" s="4" customFormat="1" ht="18" customHeight="1">
      <c r="A12" s="11"/>
      <c r="B12" s="11"/>
      <c r="C12" s="34" t="s">
        <v>13</v>
      </c>
      <c r="D12" s="34"/>
      <c r="E12" s="34"/>
      <c r="F12" s="17"/>
      <c r="G12" s="15">
        <v>14</v>
      </c>
      <c r="H12" s="15">
        <v>38619</v>
      </c>
      <c r="I12" s="15">
        <v>14</v>
      </c>
      <c r="J12" s="15">
        <v>38619</v>
      </c>
      <c r="K12" s="28" t="s">
        <v>92</v>
      </c>
      <c r="L12" s="28" t="s">
        <v>92</v>
      </c>
      <c r="M12" s="28" t="s">
        <v>92</v>
      </c>
      <c r="N12" s="28" t="s">
        <v>92</v>
      </c>
    </row>
    <row r="13" spans="1:14" s="4" customFormat="1" ht="18" customHeight="1">
      <c r="A13" s="11"/>
      <c r="B13" s="11"/>
      <c r="C13" s="34" t="s">
        <v>11</v>
      </c>
      <c r="D13" s="34"/>
      <c r="E13" s="34"/>
      <c r="F13" s="17"/>
      <c r="G13" s="15">
        <v>227</v>
      </c>
      <c r="H13" s="15">
        <v>5824424</v>
      </c>
      <c r="I13" s="15">
        <v>227</v>
      </c>
      <c r="J13" s="15">
        <v>5824424</v>
      </c>
      <c r="K13" s="28" t="s">
        <v>92</v>
      </c>
      <c r="L13" s="28" t="s">
        <v>92</v>
      </c>
      <c r="M13" s="28" t="s">
        <v>92</v>
      </c>
      <c r="N13" s="28" t="s">
        <v>92</v>
      </c>
    </row>
    <row r="14" spans="1:14" s="4" customFormat="1" ht="18" customHeight="1">
      <c r="A14" s="11"/>
      <c r="B14" s="11"/>
      <c r="C14" s="34" t="s">
        <v>27</v>
      </c>
      <c r="D14" s="34"/>
      <c r="E14" s="34"/>
      <c r="F14" s="17"/>
      <c r="G14" s="28" t="s">
        <v>91</v>
      </c>
      <c r="H14" s="28" t="s">
        <v>92</v>
      </c>
      <c r="I14" s="28" t="s">
        <v>92</v>
      </c>
      <c r="J14" s="28" t="s">
        <v>92</v>
      </c>
      <c r="K14" s="28" t="s">
        <v>92</v>
      </c>
      <c r="L14" s="28" t="s">
        <v>92</v>
      </c>
      <c r="M14" s="28" t="s">
        <v>92</v>
      </c>
      <c r="N14" s="28" t="s">
        <v>92</v>
      </c>
    </row>
    <row r="15" spans="1:14" s="4" customFormat="1" ht="18" customHeight="1">
      <c r="A15" s="11"/>
      <c r="B15" s="11"/>
      <c r="C15" s="34" t="s">
        <v>21</v>
      </c>
      <c r="D15" s="34"/>
      <c r="E15" s="34"/>
      <c r="F15" s="17"/>
      <c r="G15" s="15">
        <v>2</v>
      </c>
      <c r="H15" s="15">
        <v>2249</v>
      </c>
      <c r="I15" s="15">
        <v>2</v>
      </c>
      <c r="J15" s="15">
        <v>2249</v>
      </c>
      <c r="K15" s="28" t="s">
        <v>92</v>
      </c>
      <c r="L15" s="28" t="s">
        <v>92</v>
      </c>
      <c r="M15" s="28" t="s">
        <v>92</v>
      </c>
      <c r="N15" s="28" t="s">
        <v>92</v>
      </c>
    </row>
    <row r="16" spans="1:14" s="4" customFormat="1" ht="18" customHeight="1">
      <c r="A16" s="11"/>
      <c r="B16" s="11"/>
      <c r="C16" s="34" t="s">
        <v>83</v>
      </c>
      <c r="D16" s="34"/>
      <c r="E16" s="34"/>
      <c r="F16" s="17"/>
      <c r="G16" s="28" t="s">
        <v>92</v>
      </c>
      <c r="H16" s="28" t="s">
        <v>92</v>
      </c>
      <c r="I16" s="28" t="s">
        <v>92</v>
      </c>
      <c r="J16" s="28" t="s">
        <v>92</v>
      </c>
      <c r="K16" s="28" t="s">
        <v>92</v>
      </c>
      <c r="L16" s="28" t="s">
        <v>92</v>
      </c>
      <c r="M16" s="28" t="s">
        <v>92</v>
      </c>
      <c r="N16" s="28" t="s">
        <v>92</v>
      </c>
    </row>
    <row r="17" spans="1:14" s="4" customFormat="1" ht="18" customHeight="1">
      <c r="A17" s="11"/>
      <c r="B17" s="11"/>
      <c r="C17" s="34" t="s">
        <v>14</v>
      </c>
      <c r="D17" s="34"/>
      <c r="E17" s="34"/>
      <c r="F17" s="17"/>
      <c r="G17" s="15">
        <v>1972</v>
      </c>
      <c r="H17" s="15">
        <v>612764</v>
      </c>
      <c r="I17" s="15">
        <v>1972</v>
      </c>
      <c r="J17" s="15">
        <v>612764</v>
      </c>
      <c r="K17" s="28" t="s">
        <v>92</v>
      </c>
      <c r="L17" s="28" t="s">
        <v>92</v>
      </c>
      <c r="M17" s="28" t="s">
        <v>92</v>
      </c>
      <c r="N17" s="28" t="s">
        <v>92</v>
      </c>
    </row>
    <row r="18" spans="1:14" s="4" customFormat="1" ht="18" customHeight="1">
      <c r="A18" s="11"/>
      <c r="B18" s="11"/>
      <c r="C18" s="34" t="s">
        <v>25</v>
      </c>
      <c r="D18" s="34"/>
      <c r="E18" s="34"/>
      <c r="F18" s="17"/>
      <c r="G18" s="15">
        <v>57</v>
      </c>
      <c r="H18" s="15">
        <v>1935646</v>
      </c>
      <c r="I18" s="15">
        <v>57</v>
      </c>
      <c r="J18" s="15">
        <v>1935646</v>
      </c>
      <c r="K18" s="28" t="s">
        <v>92</v>
      </c>
      <c r="L18" s="28" t="s">
        <v>92</v>
      </c>
      <c r="M18" s="28" t="s">
        <v>92</v>
      </c>
      <c r="N18" s="28" t="s">
        <v>92</v>
      </c>
    </row>
    <row r="19" spans="1:14" s="4" customFormat="1" ht="18" customHeight="1">
      <c r="A19" s="11"/>
      <c r="B19" s="11"/>
      <c r="C19" s="34" t="s">
        <v>26</v>
      </c>
      <c r="D19" s="34"/>
      <c r="E19" s="34"/>
      <c r="F19" s="17"/>
      <c r="G19" s="15">
        <v>48</v>
      </c>
      <c r="H19" s="15">
        <v>62103</v>
      </c>
      <c r="I19" s="15">
        <v>48</v>
      </c>
      <c r="J19" s="15">
        <v>62103</v>
      </c>
      <c r="K19" s="28" t="s">
        <v>92</v>
      </c>
      <c r="L19" s="28" t="s">
        <v>92</v>
      </c>
      <c r="M19" s="28" t="s">
        <v>92</v>
      </c>
      <c r="N19" s="28" t="s">
        <v>92</v>
      </c>
    </row>
    <row r="20" spans="1:14" s="4" customFormat="1" ht="18" customHeight="1">
      <c r="A20" s="11"/>
      <c r="B20" s="11"/>
      <c r="C20" s="34" t="s">
        <v>84</v>
      </c>
      <c r="D20" s="34"/>
      <c r="E20" s="34"/>
      <c r="F20" s="17"/>
      <c r="G20" s="28" t="s">
        <v>92</v>
      </c>
      <c r="H20" s="28" t="s">
        <v>92</v>
      </c>
      <c r="I20" s="28" t="s">
        <v>92</v>
      </c>
      <c r="J20" s="28" t="s">
        <v>92</v>
      </c>
      <c r="K20" s="28" t="s">
        <v>92</v>
      </c>
      <c r="L20" s="28" t="s">
        <v>92</v>
      </c>
      <c r="M20" s="28" t="s">
        <v>92</v>
      </c>
      <c r="N20" s="28" t="s">
        <v>92</v>
      </c>
    </row>
    <row r="21" spans="1:14" s="4" customFormat="1" ht="30" customHeight="1">
      <c r="A21" s="11"/>
      <c r="B21" s="34" t="s">
        <v>28</v>
      </c>
      <c r="C21" s="34"/>
      <c r="D21" s="34"/>
      <c r="E21" s="34"/>
      <c r="F21" s="16"/>
      <c r="G21" s="15">
        <v>303615</v>
      </c>
      <c r="H21" s="15">
        <v>62183482</v>
      </c>
      <c r="I21" s="15">
        <v>126111</v>
      </c>
      <c r="J21" s="15">
        <v>31696529</v>
      </c>
      <c r="K21" s="15">
        <v>130062</v>
      </c>
      <c r="L21" s="15">
        <v>3656025</v>
      </c>
      <c r="M21" s="15">
        <v>47442</v>
      </c>
      <c r="N21" s="15">
        <v>21821625</v>
      </c>
    </row>
    <row r="22" spans="1:14" s="4" customFormat="1" ht="18" customHeight="1">
      <c r="A22" s="11"/>
      <c r="B22" s="11"/>
      <c r="C22" s="34" t="s">
        <v>8</v>
      </c>
      <c r="D22" s="34"/>
      <c r="E22" s="34"/>
      <c r="F22" s="17"/>
      <c r="G22" s="15">
        <v>16723</v>
      </c>
      <c r="H22" s="15">
        <v>4788381</v>
      </c>
      <c r="I22" s="4">
        <v>16334</v>
      </c>
      <c r="J22" s="4">
        <v>4589113</v>
      </c>
      <c r="K22" s="28">
        <v>0</v>
      </c>
      <c r="L22" s="28">
        <v>0</v>
      </c>
      <c r="M22" s="15">
        <v>389</v>
      </c>
      <c r="N22" s="15">
        <v>199268</v>
      </c>
    </row>
    <row r="23" spans="1:28" s="4" customFormat="1" ht="18" customHeight="1">
      <c r="A23" s="11"/>
      <c r="B23" s="11"/>
      <c r="C23" s="34" t="s">
        <v>31</v>
      </c>
      <c r="D23" s="34"/>
      <c r="E23" s="34"/>
      <c r="F23" s="17"/>
      <c r="G23" s="15">
        <v>13534</v>
      </c>
      <c r="H23" s="15">
        <v>4107557</v>
      </c>
      <c r="I23" s="15">
        <v>9570</v>
      </c>
      <c r="J23" s="15">
        <v>3990664</v>
      </c>
      <c r="K23" s="15">
        <v>518</v>
      </c>
      <c r="L23" s="15">
        <v>6397</v>
      </c>
      <c r="M23" s="15">
        <v>3446</v>
      </c>
      <c r="N23" s="15">
        <v>110496</v>
      </c>
      <c r="AB23" s="26"/>
    </row>
    <row r="24" spans="1:14" s="4" customFormat="1" ht="18" customHeight="1">
      <c r="A24" s="11"/>
      <c r="B24" s="11"/>
      <c r="C24" s="34" t="s">
        <v>30</v>
      </c>
      <c r="D24" s="34"/>
      <c r="E24" s="34"/>
      <c r="F24" s="17"/>
      <c r="G24" s="15">
        <v>14796</v>
      </c>
      <c r="H24" s="15">
        <v>2891561</v>
      </c>
      <c r="I24" s="15">
        <v>3740</v>
      </c>
      <c r="J24" s="15">
        <v>2731750</v>
      </c>
      <c r="K24" s="15">
        <v>10987</v>
      </c>
      <c r="L24" s="15">
        <v>116936</v>
      </c>
      <c r="M24" s="15">
        <v>69</v>
      </c>
      <c r="N24" s="15">
        <v>42875</v>
      </c>
    </row>
    <row r="25" spans="1:14" s="4" customFormat="1" ht="18" customHeight="1">
      <c r="A25" s="11"/>
      <c r="B25" s="11"/>
      <c r="C25" s="34" t="s">
        <v>29</v>
      </c>
      <c r="D25" s="34"/>
      <c r="E25" s="34"/>
      <c r="F25" s="17"/>
      <c r="G25" s="15">
        <v>35322</v>
      </c>
      <c r="H25" s="15">
        <v>4544465</v>
      </c>
      <c r="I25" s="15">
        <v>2365</v>
      </c>
      <c r="J25" s="15">
        <v>2409722</v>
      </c>
      <c r="K25" s="15">
        <v>32772</v>
      </c>
      <c r="L25" s="15">
        <v>2116428</v>
      </c>
      <c r="M25" s="15">
        <v>185</v>
      </c>
      <c r="N25" s="15">
        <v>18315</v>
      </c>
    </row>
    <row r="26" spans="1:14" s="4" customFormat="1" ht="18" customHeight="1">
      <c r="A26" s="11"/>
      <c r="B26" s="11"/>
      <c r="C26" s="34" t="s">
        <v>9</v>
      </c>
      <c r="D26" s="34"/>
      <c r="E26" s="34"/>
      <c r="F26" s="17"/>
      <c r="G26" s="15">
        <v>18934</v>
      </c>
      <c r="H26" s="4">
        <v>6207596</v>
      </c>
      <c r="I26" s="15">
        <v>15643</v>
      </c>
      <c r="J26" s="15">
        <v>3126402</v>
      </c>
      <c r="K26" s="15">
        <v>1387</v>
      </c>
      <c r="L26" s="15">
        <v>99645</v>
      </c>
      <c r="M26" s="15">
        <v>1904</v>
      </c>
      <c r="N26" s="15">
        <v>2981549</v>
      </c>
    </row>
    <row r="27" spans="1:14" s="4" customFormat="1" ht="18" customHeight="1">
      <c r="A27" s="11"/>
      <c r="B27" s="11"/>
      <c r="C27" s="34" t="s">
        <v>16</v>
      </c>
      <c r="D27" s="34"/>
      <c r="E27" s="34"/>
      <c r="F27" s="17"/>
      <c r="G27" s="15">
        <v>1281</v>
      </c>
      <c r="H27" s="15">
        <v>24339</v>
      </c>
      <c r="I27" s="15">
        <v>1281</v>
      </c>
      <c r="J27" s="15">
        <v>24339</v>
      </c>
      <c r="K27" s="28" t="s">
        <v>92</v>
      </c>
      <c r="L27" s="28" t="s">
        <v>92</v>
      </c>
      <c r="M27" s="28" t="s">
        <v>92</v>
      </c>
      <c r="N27" s="28" t="s">
        <v>92</v>
      </c>
    </row>
    <row r="28" spans="1:14" s="4" customFormat="1" ht="18" customHeight="1">
      <c r="A28" s="11"/>
      <c r="B28" s="11"/>
      <c r="C28" s="34" t="s">
        <v>35</v>
      </c>
      <c r="D28" s="34"/>
      <c r="E28" s="34"/>
      <c r="F28" s="17"/>
      <c r="G28" s="15">
        <v>7015</v>
      </c>
      <c r="H28" s="15">
        <v>992008</v>
      </c>
      <c r="I28" s="15">
        <v>6577</v>
      </c>
      <c r="J28" s="15">
        <v>895648</v>
      </c>
      <c r="K28" s="28" t="s">
        <v>92</v>
      </c>
      <c r="L28" s="28" t="s">
        <v>92</v>
      </c>
      <c r="M28" s="28">
        <v>438</v>
      </c>
      <c r="N28" s="28">
        <v>96360</v>
      </c>
    </row>
    <row r="29" spans="1:14" s="4" customFormat="1" ht="18" customHeight="1">
      <c r="A29" s="11"/>
      <c r="B29" s="11"/>
      <c r="C29" s="34" t="s">
        <v>39</v>
      </c>
      <c r="D29" s="34"/>
      <c r="E29" s="34"/>
      <c r="F29" s="17"/>
      <c r="G29" s="15">
        <v>4281</v>
      </c>
      <c r="H29" s="15">
        <v>476358</v>
      </c>
      <c r="I29" s="15">
        <v>4086</v>
      </c>
      <c r="J29" s="15">
        <v>433458</v>
      </c>
      <c r="K29" s="28" t="s">
        <v>92</v>
      </c>
      <c r="L29" s="28" t="s">
        <v>92</v>
      </c>
      <c r="M29" s="28">
        <v>195</v>
      </c>
      <c r="N29" s="28">
        <v>42900</v>
      </c>
    </row>
    <row r="30" spans="1:14" s="4" customFormat="1" ht="18" customHeight="1">
      <c r="A30" s="11"/>
      <c r="B30" s="11"/>
      <c r="C30" s="34" t="s">
        <v>17</v>
      </c>
      <c r="D30" s="34"/>
      <c r="E30" s="34"/>
      <c r="F30" s="17"/>
      <c r="G30" s="15">
        <v>1540</v>
      </c>
      <c r="H30" s="15">
        <v>25739</v>
      </c>
      <c r="I30" s="28" t="s">
        <v>92</v>
      </c>
      <c r="J30" s="28" t="s">
        <v>92</v>
      </c>
      <c r="K30" s="15">
        <v>1540</v>
      </c>
      <c r="L30" s="15">
        <v>25739</v>
      </c>
      <c r="M30" s="28" t="s">
        <v>92</v>
      </c>
      <c r="N30" s="28" t="s">
        <v>92</v>
      </c>
    </row>
    <row r="31" spans="1:14" s="4" customFormat="1" ht="18" customHeight="1">
      <c r="A31" s="11"/>
      <c r="B31" s="11"/>
      <c r="C31" s="34" t="s">
        <v>40</v>
      </c>
      <c r="D31" s="34"/>
      <c r="E31" s="34"/>
      <c r="F31" s="17"/>
      <c r="G31" s="15">
        <v>2041</v>
      </c>
      <c r="H31" s="15">
        <v>101727</v>
      </c>
      <c r="I31" s="15">
        <v>1609</v>
      </c>
      <c r="J31" s="15">
        <v>17805</v>
      </c>
      <c r="K31" s="28" t="s">
        <v>92</v>
      </c>
      <c r="L31" s="28" t="s">
        <v>92</v>
      </c>
      <c r="M31" s="28">
        <v>432</v>
      </c>
      <c r="N31" s="28">
        <v>83922</v>
      </c>
    </row>
    <row r="32" spans="1:14" s="4" customFormat="1" ht="18" customHeight="1">
      <c r="A32" s="11"/>
      <c r="B32" s="11"/>
      <c r="C32" s="34" t="s">
        <v>41</v>
      </c>
      <c r="D32" s="34"/>
      <c r="E32" s="34"/>
      <c r="F32" s="17"/>
      <c r="G32" s="15">
        <v>4752</v>
      </c>
      <c r="H32" s="15">
        <v>539398</v>
      </c>
      <c r="I32" s="15">
        <v>2343</v>
      </c>
      <c r="J32" s="15">
        <v>70555</v>
      </c>
      <c r="K32" s="28" t="s">
        <v>92</v>
      </c>
      <c r="L32" s="28" t="s">
        <v>92</v>
      </c>
      <c r="M32" s="28">
        <v>2409</v>
      </c>
      <c r="N32" s="28">
        <v>468843</v>
      </c>
    </row>
    <row r="33" spans="1:14" s="4" customFormat="1" ht="18" customHeight="1">
      <c r="A33" s="11"/>
      <c r="B33" s="11"/>
      <c r="C33" s="34" t="s">
        <v>36</v>
      </c>
      <c r="D33" s="34"/>
      <c r="E33" s="34"/>
      <c r="F33" s="17"/>
      <c r="G33" s="28" t="s">
        <v>92</v>
      </c>
      <c r="H33" s="28" t="s">
        <v>92</v>
      </c>
      <c r="I33" s="29" t="s">
        <v>92</v>
      </c>
      <c r="J33" s="28" t="s">
        <v>92</v>
      </c>
      <c r="K33" s="28" t="s">
        <v>92</v>
      </c>
      <c r="L33" s="28" t="s">
        <v>92</v>
      </c>
      <c r="M33" s="28" t="s">
        <v>92</v>
      </c>
      <c r="N33" s="28" t="s">
        <v>92</v>
      </c>
    </row>
    <row r="34" spans="1:14" s="4" customFormat="1" ht="18" customHeight="1">
      <c r="A34" s="11"/>
      <c r="B34" s="11"/>
      <c r="C34" s="34" t="s">
        <v>33</v>
      </c>
      <c r="D34" s="34"/>
      <c r="E34" s="34"/>
      <c r="F34" s="17"/>
      <c r="G34" s="15">
        <v>103</v>
      </c>
      <c r="H34" s="15">
        <v>26165</v>
      </c>
      <c r="I34" s="15">
        <v>103</v>
      </c>
      <c r="J34" s="15">
        <v>26165</v>
      </c>
      <c r="K34" s="28" t="s">
        <v>92</v>
      </c>
      <c r="L34" s="28" t="s">
        <v>92</v>
      </c>
      <c r="M34" s="28" t="s">
        <v>92</v>
      </c>
      <c r="N34" s="28" t="s">
        <v>92</v>
      </c>
    </row>
    <row r="35" spans="1:14" s="4" customFormat="1" ht="18" customHeight="1">
      <c r="A35" s="11"/>
      <c r="B35" s="11"/>
      <c r="C35" s="34" t="s">
        <v>15</v>
      </c>
      <c r="D35" s="34"/>
      <c r="E35" s="34"/>
      <c r="F35" s="17"/>
      <c r="G35" s="15">
        <v>7135</v>
      </c>
      <c r="H35" s="15">
        <v>7511498</v>
      </c>
      <c r="I35" s="15">
        <v>7135</v>
      </c>
      <c r="J35" s="15">
        <v>7511498</v>
      </c>
      <c r="K35" s="28" t="s">
        <v>92</v>
      </c>
      <c r="L35" s="28" t="s">
        <v>92</v>
      </c>
      <c r="M35" s="28" t="s">
        <v>92</v>
      </c>
      <c r="N35" s="28" t="s">
        <v>92</v>
      </c>
    </row>
    <row r="36" spans="1:14" s="4" customFormat="1" ht="18" customHeight="1">
      <c r="A36" s="11"/>
      <c r="B36" s="11"/>
      <c r="C36" s="34" t="s">
        <v>24</v>
      </c>
      <c r="D36" s="34"/>
      <c r="E36" s="34"/>
      <c r="F36" s="17"/>
      <c r="G36" s="15">
        <v>119</v>
      </c>
      <c r="H36" s="15">
        <v>82735</v>
      </c>
      <c r="I36" s="15">
        <v>119</v>
      </c>
      <c r="J36" s="15">
        <v>82735</v>
      </c>
      <c r="K36" s="28" t="s">
        <v>92</v>
      </c>
      <c r="L36" s="28" t="s">
        <v>92</v>
      </c>
      <c r="M36" s="28" t="s">
        <v>92</v>
      </c>
      <c r="N36" s="28" t="s">
        <v>92</v>
      </c>
    </row>
    <row r="37" spans="1:14" s="4" customFormat="1" ht="18" customHeight="1">
      <c r="A37" s="11"/>
      <c r="B37" s="11"/>
      <c r="C37" s="34" t="s">
        <v>42</v>
      </c>
      <c r="D37" s="34"/>
      <c r="E37" s="34"/>
      <c r="F37" s="17"/>
      <c r="G37" s="15">
        <v>100</v>
      </c>
      <c r="H37" s="15">
        <v>90768</v>
      </c>
      <c r="I37" s="15">
        <v>100</v>
      </c>
      <c r="J37" s="15">
        <v>90768</v>
      </c>
      <c r="K37" s="28" t="s">
        <v>92</v>
      </c>
      <c r="L37" s="28" t="s">
        <v>92</v>
      </c>
      <c r="M37" s="28" t="s">
        <v>92</v>
      </c>
      <c r="N37" s="28" t="s">
        <v>92</v>
      </c>
    </row>
    <row r="38" spans="1:14" s="4" customFormat="1" ht="18" customHeight="1">
      <c r="A38" s="11"/>
      <c r="B38" s="11"/>
      <c r="C38" s="34" t="s">
        <v>43</v>
      </c>
      <c r="D38" s="34"/>
      <c r="E38" s="34"/>
      <c r="F38" s="17"/>
      <c r="G38" s="15">
        <v>8797</v>
      </c>
      <c r="H38" s="15">
        <v>278491</v>
      </c>
      <c r="I38" s="15">
        <v>8797</v>
      </c>
      <c r="J38" s="15">
        <v>278491</v>
      </c>
      <c r="K38" s="28" t="s">
        <v>92</v>
      </c>
      <c r="L38" s="28" t="s">
        <v>92</v>
      </c>
      <c r="M38" s="28" t="s">
        <v>92</v>
      </c>
      <c r="N38" s="28" t="s">
        <v>92</v>
      </c>
    </row>
    <row r="39" spans="1:14" s="4" customFormat="1" ht="18" customHeight="1">
      <c r="A39" s="11"/>
      <c r="B39" s="11"/>
      <c r="C39" s="34" t="s">
        <v>44</v>
      </c>
      <c r="D39" s="34"/>
      <c r="E39" s="34"/>
      <c r="F39" s="17"/>
      <c r="G39" s="15">
        <v>1135</v>
      </c>
      <c r="H39" s="15">
        <v>81502</v>
      </c>
      <c r="I39" s="15">
        <v>27</v>
      </c>
      <c r="J39" s="15">
        <v>6826</v>
      </c>
      <c r="K39" s="15">
        <v>966</v>
      </c>
      <c r="L39" s="15">
        <v>6503</v>
      </c>
      <c r="M39" s="15">
        <v>142</v>
      </c>
      <c r="N39" s="15">
        <v>1479</v>
      </c>
    </row>
    <row r="40" spans="1:14" s="4" customFormat="1" ht="18" customHeight="1">
      <c r="A40" s="11"/>
      <c r="B40" s="11"/>
      <c r="C40" s="34" t="s">
        <v>45</v>
      </c>
      <c r="D40" s="34"/>
      <c r="E40" s="34"/>
      <c r="F40" s="17"/>
      <c r="G40" s="15">
        <v>7056</v>
      </c>
      <c r="H40" s="15">
        <v>66694</v>
      </c>
      <c r="I40" s="28" t="s">
        <v>92</v>
      </c>
      <c r="J40" s="28" t="s">
        <v>92</v>
      </c>
      <c r="K40" s="15">
        <v>7056</v>
      </c>
      <c r="L40" s="15">
        <v>66694</v>
      </c>
      <c r="M40" s="28" t="s">
        <v>92</v>
      </c>
      <c r="N40" s="28" t="s">
        <v>92</v>
      </c>
    </row>
    <row r="41" spans="1:14" s="20" customFormat="1" ht="18" customHeight="1">
      <c r="A41" s="18"/>
      <c r="B41" s="9"/>
      <c r="C41" s="35" t="s">
        <v>46</v>
      </c>
      <c r="D41" s="35"/>
      <c r="E41" s="35"/>
      <c r="F41" s="19"/>
      <c r="G41" s="30">
        <v>551</v>
      </c>
      <c r="H41" s="31">
        <v>69146</v>
      </c>
      <c r="I41" s="31">
        <v>61</v>
      </c>
      <c r="J41" s="31">
        <v>18960</v>
      </c>
      <c r="K41" s="31">
        <v>483</v>
      </c>
      <c r="L41" s="31">
        <v>5603</v>
      </c>
      <c r="M41" s="32">
        <v>7</v>
      </c>
      <c r="N41" s="32">
        <v>44583</v>
      </c>
    </row>
    <row r="42" spans="1:14" s="4" customFormat="1" ht="12">
      <c r="A42" s="11" t="s">
        <v>88</v>
      </c>
      <c r="B42" s="21"/>
      <c r="C42" s="11"/>
      <c r="D42" s="11"/>
      <c r="E42" s="11"/>
      <c r="F42" s="21"/>
      <c r="G42" s="11"/>
      <c r="H42" s="11"/>
      <c r="I42" s="11"/>
      <c r="J42" s="11"/>
      <c r="K42" s="11"/>
      <c r="L42" s="11"/>
      <c r="M42" s="11"/>
      <c r="N42" s="11"/>
    </row>
    <row r="43" spans="1:14" s="4" customFormat="1" ht="12">
      <c r="A43" s="11" t="s">
        <v>89</v>
      </c>
      <c r="B43" s="21"/>
      <c r="C43" s="11"/>
      <c r="D43" s="11"/>
      <c r="E43" s="11"/>
      <c r="F43" s="21"/>
      <c r="G43" s="11"/>
      <c r="H43" s="11"/>
      <c r="I43" s="11"/>
      <c r="J43" s="11"/>
      <c r="K43" s="11"/>
      <c r="L43" s="11"/>
      <c r="M43" s="11"/>
      <c r="N43" s="11"/>
    </row>
    <row r="44" spans="1:7" s="4" customFormat="1" ht="12">
      <c r="A44" s="4" t="s">
        <v>82</v>
      </c>
      <c r="G44" s="11"/>
    </row>
    <row r="45" spans="1:7" s="4" customFormat="1" ht="11.25">
      <c r="A45" s="11" t="s">
        <v>85</v>
      </c>
      <c r="G45" s="11"/>
    </row>
    <row r="46" ht="14.25">
      <c r="G46" s="2"/>
    </row>
    <row r="47" ht="14.25">
      <c r="G47" s="2"/>
    </row>
    <row r="48" ht="14.25">
      <c r="G48" s="2"/>
    </row>
    <row r="49" ht="14.25">
      <c r="G49" s="2"/>
    </row>
    <row r="50" ht="14.25">
      <c r="G50" s="2"/>
    </row>
    <row r="51" ht="14.25">
      <c r="G51" s="2"/>
    </row>
    <row r="52" ht="14.25">
      <c r="G52" s="2"/>
    </row>
    <row r="53" ht="14.25">
      <c r="G53" s="2"/>
    </row>
    <row r="54" ht="14.25">
      <c r="G54" s="2"/>
    </row>
    <row r="55" ht="14.25">
      <c r="G55" s="2"/>
    </row>
  </sheetData>
  <sheetProtection/>
  <mergeCells count="42">
    <mergeCell ref="O1:Z1"/>
    <mergeCell ref="B5:C5"/>
    <mergeCell ref="A1:N1"/>
    <mergeCell ref="M3:N3"/>
    <mergeCell ref="G3:H3"/>
    <mergeCell ref="I3:J3"/>
    <mergeCell ref="B3:E4"/>
    <mergeCell ref="K3:L3"/>
    <mergeCell ref="B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0:E20"/>
    <mergeCell ref="C19:E19"/>
    <mergeCell ref="B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41:E41"/>
    <mergeCell ref="C37:E37"/>
    <mergeCell ref="C38:E38"/>
    <mergeCell ref="C39:E39"/>
    <mergeCell ref="C40:E4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87" r:id="rId2"/>
  <colBreaks count="1" manualBreakCount="1">
    <brk id="14" max="44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110" zoomScaleNormal="110" zoomScaleSheetLayoutView="100" zoomScalePageLayoutView="0" workbookViewId="0" topLeftCell="A1">
      <selection activeCell="Q20" sqref="Q20"/>
    </sheetView>
  </sheetViews>
  <sheetFormatPr defaultColWidth="8.625" defaultRowHeight="12.75"/>
  <cols>
    <col min="1" max="1" width="0.875" style="1" customWidth="1"/>
    <col min="2" max="4" width="4.25390625" style="1" customWidth="1"/>
    <col min="5" max="5" width="0.875" style="1" customWidth="1"/>
    <col min="6" max="13" width="12.125" style="1" customWidth="1"/>
    <col min="14" max="15" width="8.625" style="1" customWidth="1"/>
    <col min="16" max="18" width="9.75390625" style="1" bestFit="1" customWidth="1"/>
    <col min="19" max="16384" width="8.625" style="1" customWidth="1"/>
  </cols>
  <sheetData>
    <row r="1" spans="1:13" s="4" customFormat="1" ht="2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1" t="s">
        <v>86</v>
      </c>
    </row>
    <row r="2" spans="1:13" s="4" customFormat="1" ht="19.5" customHeight="1">
      <c r="A2" s="43" t="s">
        <v>0</v>
      </c>
      <c r="B2" s="43"/>
      <c r="C2" s="43"/>
      <c r="D2" s="43"/>
      <c r="E2" s="6"/>
      <c r="F2" s="39" t="s">
        <v>3</v>
      </c>
      <c r="G2" s="41"/>
      <c r="H2" s="39" t="s">
        <v>19</v>
      </c>
      <c r="I2" s="42"/>
      <c r="J2" s="39" t="s">
        <v>4</v>
      </c>
      <c r="K2" s="42"/>
      <c r="L2" s="39" t="s">
        <v>5</v>
      </c>
      <c r="M2" s="40"/>
    </row>
    <row r="3" spans="1:13" s="4" customFormat="1" ht="19.5" customHeight="1">
      <c r="A3" s="44"/>
      <c r="B3" s="44"/>
      <c r="C3" s="44"/>
      <c r="D3" s="44"/>
      <c r="E3" s="9"/>
      <c r="F3" s="10" t="s">
        <v>1</v>
      </c>
      <c r="G3" s="10" t="s">
        <v>2</v>
      </c>
      <c r="H3" s="10" t="s">
        <v>1</v>
      </c>
      <c r="I3" s="10" t="s">
        <v>2</v>
      </c>
      <c r="J3" s="10" t="s">
        <v>1</v>
      </c>
      <c r="K3" s="10" t="s">
        <v>2</v>
      </c>
      <c r="L3" s="10" t="s">
        <v>1</v>
      </c>
      <c r="M3" s="7" t="s">
        <v>2</v>
      </c>
    </row>
    <row r="4" spans="1:13" s="4" customFormat="1" ht="17.25" customHeight="1">
      <c r="A4" s="24"/>
      <c r="B4" s="34" t="s">
        <v>47</v>
      </c>
      <c r="C4" s="34"/>
      <c r="D4" s="34"/>
      <c r="E4" s="17"/>
      <c r="F4" s="28">
        <f>SUM(H4,J4,L4,)</f>
        <v>8651</v>
      </c>
      <c r="G4" s="28">
        <f>SUM(I4,K4,M4,)</f>
        <v>1959221</v>
      </c>
      <c r="H4" s="28">
        <v>2291</v>
      </c>
      <c r="I4" s="28">
        <v>152874</v>
      </c>
      <c r="J4" s="28">
        <v>3542</v>
      </c>
      <c r="K4" s="28">
        <v>40161</v>
      </c>
      <c r="L4" s="28">
        <v>2818</v>
      </c>
      <c r="M4" s="28">
        <v>1766186</v>
      </c>
    </row>
    <row r="5" spans="1:13" s="4" customFormat="1" ht="17.25" customHeight="1">
      <c r="A5" s="24"/>
      <c r="B5" s="34" t="s">
        <v>48</v>
      </c>
      <c r="C5" s="34"/>
      <c r="D5" s="34"/>
      <c r="E5" s="17"/>
      <c r="F5" s="28">
        <f>SUM(J5,L5)</f>
        <v>3084</v>
      </c>
      <c r="G5" s="28">
        <f>SUM(K5,M5)</f>
        <v>611379</v>
      </c>
      <c r="H5" s="28" t="s">
        <v>92</v>
      </c>
      <c r="I5" s="28" t="s">
        <v>92</v>
      </c>
      <c r="J5" s="28">
        <v>1</v>
      </c>
      <c r="K5" s="28">
        <v>10</v>
      </c>
      <c r="L5" s="28">
        <v>3083</v>
      </c>
      <c r="M5" s="28">
        <v>611369</v>
      </c>
    </row>
    <row r="6" spans="1:13" s="4" customFormat="1" ht="17.25" customHeight="1">
      <c r="A6" s="24"/>
      <c r="B6" s="34" t="s">
        <v>49</v>
      </c>
      <c r="C6" s="34"/>
      <c r="D6" s="34"/>
      <c r="E6" s="17"/>
      <c r="F6" s="28">
        <f>SUM(J6,L6)</f>
        <v>107</v>
      </c>
      <c r="G6" s="28">
        <f>SUM(K6,M6)</f>
        <v>46033</v>
      </c>
      <c r="H6" s="28" t="s">
        <v>92</v>
      </c>
      <c r="I6" s="28" t="s">
        <v>92</v>
      </c>
      <c r="J6" s="28">
        <v>29</v>
      </c>
      <c r="K6" s="28">
        <v>33</v>
      </c>
      <c r="L6" s="28">
        <v>78</v>
      </c>
      <c r="M6" s="28">
        <v>46000</v>
      </c>
    </row>
    <row r="7" spans="1:13" s="4" customFormat="1" ht="17.25" customHeight="1">
      <c r="A7" s="24"/>
      <c r="B7" s="34" t="s">
        <v>50</v>
      </c>
      <c r="C7" s="34"/>
      <c r="D7" s="34"/>
      <c r="E7" s="17"/>
      <c r="F7" s="28">
        <f>SUM(H7,J7,L7)</f>
        <v>2429</v>
      </c>
      <c r="G7" s="28">
        <f>SUM(I7,K7,M7)</f>
        <v>372945</v>
      </c>
      <c r="H7" s="28">
        <v>31</v>
      </c>
      <c r="I7" s="28">
        <v>4943</v>
      </c>
      <c r="J7" s="28">
        <v>600</v>
      </c>
      <c r="K7" s="28">
        <v>10200</v>
      </c>
      <c r="L7" s="28">
        <v>1798</v>
      </c>
      <c r="M7" s="28">
        <v>357802</v>
      </c>
    </row>
    <row r="8" spans="1:15" s="4" customFormat="1" ht="17.25" customHeight="1">
      <c r="A8" s="24"/>
      <c r="B8" s="34" t="s">
        <v>51</v>
      </c>
      <c r="C8" s="34"/>
      <c r="D8" s="34"/>
      <c r="E8" s="17"/>
      <c r="F8" s="28">
        <f>SUM(H8,J8,L8)</f>
        <v>4629</v>
      </c>
      <c r="G8" s="28">
        <f>SUM(I8,K8,M8)</f>
        <v>121546</v>
      </c>
      <c r="H8" s="28">
        <v>7</v>
      </c>
      <c r="I8" s="28">
        <v>15036</v>
      </c>
      <c r="J8" s="28">
        <v>3428</v>
      </c>
      <c r="K8" s="28">
        <v>29614</v>
      </c>
      <c r="L8" s="28">
        <v>1194</v>
      </c>
      <c r="M8" s="28">
        <v>76896</v>
      </c>
      <c r="N8" s="25"/>
      <c r="O8" s="25"/>
    </row>
    <row r="9" spans="1:13" s="4" customFormat="1" ht="17.25" customHeight="1">
      <c r="A9" s="24"/>
      <c r="B9" s="34" t="s">
        <v>52</v>
      </c>
      <c r="C9" s="34"/>
      <c r="D9" s="34"/>
      <c r="E9" s="17"/>
      <c r="F9" s="28">
        <f>SUM(H9,J9)</f>
        <v>1488</v>
      </c>
      <c r="G9" s="28">
        <f>SUM(I9,K9)</f>
        <v>42882</v>
      </c>
      <c r="H9" s="28">
        <v>1378</v>
      </c>
      <c r="I9" s="28">
        <v>26182</v>
      </c>
      <c r="J9" s="28">
        <v>110</v>
      </c>
      <c r="K9" s="28">
        <v>16700</v>
      </c>
      <c r="L9" s="28" t="s">
        <v>92</v>
      </c>
      <c r="M9" s="28" t="s">
        <v>92</v>
      </c>
    </row>
    <row r="10" spans="1:13" s="4" customFormat="1" ht="17.25" customHeight="1">
      <c r="A10" s="24"/>
      <c r="B10" s="34" t="s">
        <v>53</v>
      </c>
      <c r="C10" s="34"/>
      <c r="D10" s="34"/>
      <c r="E10" s="17"/>
      <c r="F10" s="28">
        <v>255</v>
      </c>
      <c r="G10" s="28">
        <v>7656</v>
      </c>
      <c r="H10" s="28" t="s">
        <v>92</v>
      </c>
      <c r="I10" s="28" t="s">
        <v>92</v>
      </c>
      <c r="J10" s="28" t="s">
        <v>92</v>
      </c>
      <c r="K10" s="28" t="s">
        <v>92</v>
      </c>
      <c r="L10" s="28">
        <v>255</v>
      </c>
      <c r="M10" s="28">
        <v>7656</v>
      </c>
    </row>
    <row r="11" spans="1:13" s="4" customFormat="1" ht="17.25" customHeight="1">
      <c r="A11" s="24"/>
      <c r="B11" s="34" t="s">
        <v>54</v>
      </c>
      <c r="C11" s="34"/>
      <c r="D11" s="34"/>
      <c r="E11" s="17"/>
      <c r="F11" s="28">
        <f>SUM(H11)</f>
        <v>445</v>
      </c>
      <c r="G11" s="28">
        <f>SUM(I11)</f>
        <v>9130</v>
      </c>
      <c r="H11" s="28">
        <v>445</v>
      </c>
      <c r="I11" s="28">
        <v>9130</v>
      </c>
      <c r="J11" s="28" t="s">
        <v>92</v>
      </c>
      <c r="K11" s="28" t="s">
        <v>92</v>
      </c>
      <c r="L11" s="28" t="s">
        <v>92</v>
      </c>
      <c r="M11" s="28" t="s">
        <v>92</v>
      </c>
    </row>
    <row r="12" spans="1:13" s="4" customFormat="1" ht="17.25" customHeight="1">
      <c r="A12" s="24"/>
      <c r="B12" s="34" t="s">
        <v>55</v>
      </c>
      <c r="C12" s="34"/>
      <c r="D12" s="34"/>
      <c r="E12" s="17"/>
      <c r="F12" s="28">
        <v>7</v>
      </c>
      <c r="G12" s="28">
        <v>49</v>
      </c>
      <c r="H12" s="28" t="s">
        <v>92</v>
      </c>
      <c r="I12" s="28" t="s">
        <v>92</v>
      </c>
      <c r="J12" s="28">
        <v>7</v>
      </c>
      <c r="K12" s="28">
        <v>49</v>
      </c>
      <c r="L12" s="28" t="s">
        <v>92</v>
      </c>
      <c r="M12" s="28" t="s">
        <v>92</v>
      </c>
    </row>
    <row r="13" spans="1:13" s="4" customFormat="1" ht="17.25" customHeight="1">
      <c r="A13" s="24"/>
      <c r="B13" s="34" t="s">
        <v>56</v>
      </c>
      <c r="C13" s="34"/>
      <c r="D13" s="34"/>
      <c r="E13" s="17"/>
      <c r="F13" s="28">
        <f>SUM(H13,J13,L13)</f>
        <v>1366</v>
      </c>
      <c r="G13" s="28">
        <f>SUM(I13,K13,M13)</f>
        <v>238238</v>
      </c>
      <c r="H13" s="28">
        <v>137</v>
      </c>
      <c r="I13" s="28">
        <v>50214</v>
      </c>
      <c r="J13" s="28">
        <v>400</v>
      </c>
      <c r="K13" s="28">
        <v>3100</v>
      </c>
      <c r="L13" s="28">
        <v>829</v>
      </c>
      <c r="M13" s="28">
        <v>184924</v>
      </c>
    </row>
    <row r="14" spans="1:13" s="4" customFormat="1" ht="17.25" customHeight="1">
      <c r="A14" s="24"/>
      <c r="B14" s="34" t="s">
        <v>57</v>
      </c>
      <c r="C14" s="34"/>
      <c r="D14" s="34"/>
      <c r="E14" s="17"/>
      <c r="F14" s="28">
        <f>SUM(H14,L14)</f>
        <v>10501</v>
      </c>
      <c r="G14" s="28">
        <f>SUM(I14,M14)</f>
        <v>1634075</v>
      </c>
      <c r="H14" s="28">
        <v>10485</v>
      </c>
      <c r="I14" s="28">
        <v>1627441</v>
      </c>
      <c r="J14" s="28" t="s">
        <v>92</v>
      </c>
      <c r="K14" s="28" t="s">
        <v>92</v>
      </c>
      <c r="L14" s="28">
        <v>16</v>
      </c>
      <c r="M14" s="28">
        <v>6634</v>
      </c>
    </row>
    <row r="15" spans="1:13" s="4" customFormat="1" ht="17.25" customHeight="1">
      <c r="A15" s="24"/>
      <c r="B15" s="34" t="s">
        <v>38</v>
      </c>
      <c r="C15" s="34"/>
      <c r="D15" s="34"/>
      <c r="E15" s="17"/>
      <c r="F15" s="28">
        <f>SUM(H15,J15,L15,)</f>
        <v>6409</v>
      </c>
      <c r="G15" s="28">
        <f>SUM(I15,K15,M15,)</f>
        <v>972359</v>
      </c>
      <c r="H15" s="28">
        <v>5325</v>
      </c>
      <c r="I15" s="28">
        <v>585277</v>
      </c>
      <c r="J15" s="28">
        <v>130</v>
      </c>
      <c r="K15" s="28">
        <v>1200</v>
      </c>
      <c r="L15" s="28">
        <v>954</v>
      </c>
      <c r="M15" s="28">
        <v>385882</v>
      </c>
    </row>
    <row r="16" spans="1:13" s="4" customFormat="1" ht="17.25" customHeight="1">
      <c r="A16" s="24"/>
      <c r="B16" s="34" t="s">
        <v>58</v>
      </c>
      <c r="C16" s="34"/>
      <c r="D16" s="34"/>
      <c r="E16" s="17"/>
      <c r="F16" s="28">
        <f>SUM(H16,J16,L16)</f>
        <v>13667</v>
      </c>
      <c r="G16" s="28">
        <f>SUM(I16,K16,M16)</f>
        <v>411202</v>
      </c>
      <c r="H16" s="28">
        <v>566</v>
      </c>
      <c r="I16" s="28">
        <v>113434</v>
      </c>
      <c r="J16" s="28">
        <v>12858</v>
      </c>
      <c r="K16" s="28">
        <v>287230</v>
      </c>
      <c r="L16" s="28">
        <v>243</v>
      </c>
      <c r="M16" s="28">
        <v>10538</v>
      </c>
    </row>
    <row r="17" spans="1:13" s="4" customFormat="1" ht="17.25" customHeight="1">
      <c r="A17" s="24"/>
      <c r="B17" s="34" t="s">
        <v>59</v>
      </c>
      <c r="C17" s="34"/>
      <c r="D17" s="34"/>
      <c r="E17" s="17"/>
      <c r="F17" s="28">
        <f>SUM(H17,J17)</f>
        <v>10007</v>
      </c>
      <c r="G17" s="28">
        <f>SUM(I17,K17,)</f>
        <v>726444</v>
      </c>
      <c r="H17" s="28">
        <v>2238</v>
      </c>
      <c r="I17" s="28">
        <v>646257</v>
      </c>
      <c r="J17" s="28">
        <v>7769</v>
      </c>
      <c r="K17" s="28">
        <v>80187</v>
      </c>
      <c r="L17" s="28" t="s">
        <v>92</v>
      </c>
      <c r="M17" s="28" t="s">
        <v>92</v>
      </c>
    </row>
    <row r="18" spans="1:13" s="4" customFormat="1" ht="17.25" customHeight="1">
      <c r="A18" s="24"/>
      <c r="B18" s="34" t="s">
        <v>60</v>
      </c>
      <c r="C18" s="34"/>
      <c r="D18" s="34"/>
      <c r="E18" s="17"/>
      <c r="F18" s="28">
        <f>SUM(H18,L18)</f>
        <v>2729</v>
      </c>
      <c r="G18" s="28">
        <f>SUM(I18,M18)</f>
        <v>51623</v>
      </c>
      <c r="H18" s="28">
        <v>2717</v>
      </c>
      <c r="I18" s="28">
        <v>51395</v>
      </c>
      <c r="J18" s="28" t="s">
        <v>92</v>
      </c>
      <c r="K18" s="28" t="s">
        <v>92</v>
      </c>
      <c r="L18" s="28">
        <v>12</v>
      </c>
      <c r="M18" s="28">
        <v>228</v>
      </c>
    </row>
    <row r="19" spans="1:13" s="4" customFormat="1" ht="17.25" customHeight="1">
      <c r="A19" s="24"/>
      <c r="B19" s="34" t="s">
        <v>20</v>
      </c>
      <c r="C19" s="34"/>
      <c r="D19" s="34"/>
      <c r="E19" s="17"/>
      <c r="F19" s="28">
        <f>SUM(J19,L19)</f>
        <v>16757</v>
      </c>
      <c r="G19" s="28">
        <f>SUM(K19,M19)</f>
        <v>231393</v>
      </c>
      <c r="H19" s="28" t="s">
        <v>92</v>
      </c>
      <c r="I19" s="28" t="s">
        <v>92</v>
      </c>
      <c r="J19" s="28">
        <v>14767</v>
      </c>
      <c r="K19" s="28">
        <v>151536</v>
      </c>
      <c r="L19" s="28">
        <v>1990</v>
      </c>
      <c r="M19" s="28">
        <v>79857</v>
      </c>
    </row>
    <row r="20" spans="1:13" s="4" customFormat="1" ht="17.25" customHeight="1">
      <c r="A20" s="24"/>
      <c r="B20" s="34" t="s">
        <v>61</v>
      </c>
      <c r="C20" s="34"/>
      <c r="D20" s="34"/>
      <c r="E20" s="17"/>
      <c r="F20" s="28">
        <f>SUM(H20,J20,L20)</f>
        <v>5191</v>
      </c>
      <c r="G20" s="28">
        <f>SUM(I20,K20,M20)</f>
        <v>1637547</v>
      </c>
      <c r="H20" s="28">
        <v>306</v>
      </c>
      <c r="I20" s="28">
        <v>95604</v>
      </c>
      <c r="J20" s="28">
        <v>3072</v>
      </c>
      <c r="K20" s="28">
        <v>26400</v>
      </c>
      <c r="L20" s="28">
        <v>1813</v>
      </c>
      <c r="M20" s="28">
        <v>1515543</v>
      </c>
    </row>
    <row r="21" spans="1:13" s="4" customFormat="1" ht="17.25" customHeight="1">
      <c r="A21" s="24"/>
      <c r="B21" s="34" t="s">
        <v>62</v>
      </c>
      <c r="C21" s="34"/>
      <c r="D21" s="34"/>
      <c r="E21" s="17"/>
      <c r="F21" s="28">
        <f>SUM(H21,J21,)</f>
        <v>2440</v>
      </c>
      <c r="G21" s="28">
        <f>SUM(I21,K21)</f>
        <v>33493</v>
      </c>
      <c r="H21" s="28">
        <v>542</v>
      </c>
      <c r="I21" s="28">
        <v>18878</v>
      </c>
      <c r="J21" s="28">
        <v>1898</v>
      </c>
      <c r="K21" s="28">
        <v>14615</v>
      </c>
      <c r="L21" s="28" t="s">
        <v>92</v>
      </c>
      <c r="M21" s="28" t="s">
        <v>92</v>
      </c>
    </row>
    <row r="22" spans="1:13" s="4" customFormat="1" ht="17.25" customHeight="1">
      <c r="A22" s="24"/>
      <c r="B22" s="34" t="s">
        <v>63</v>
      </c>
      <c r="C22" s="34"/>
      <c r="D22" s="34"/>
      <c r="E22" s="17"/>
      <c r="F22" s="28">
        <f>SUM(H22,J22,L22)</f>
        <v>583</v>
      </c>
      <c r="G22" s="28">
        <f>SUM(I22,K22,M22)</f>
        <v>41180</v>
      </c>
      <c r="H22" s="28">
        <v>568</v>
      </c>
      <c r="I22" s="28">
        <v>26302</v>
      </c>
      <c r="J22" s="28">
        <v>1</v>
      </c>
      <c r="K22" s="28">
        <v>5</v>
      </c>
      <c r="L22" s="28">
        <v>14</v>
      </c>
      <c r="M22" s="28">
        <v>14873</v>
      </c>
    </row>
    <row r="23" spans="1:13" s="4" customFormat="1" ht="17.25" customHeight="1">
      <c r="A23" s="24"/>
      <c r="B23" s="34" t="s">
        <v>21</v>
      </c>
      <c r="C23" s="34"/>
      <c r="D23" s="34"/>
      <c r="E23" s="17"/>
      <c r="F23" s="28">
        <f>SUM(H23,L23)</f>
        <v>15</v>
      </c>
      <c r="G23" s="28">
        <f>SUM(I23,M23)</f>
        <v>2887</v>
      </c>
      <c r="H23" s="28">
        <v>14</v>
      </c>
      <c r="I23" s="28">
        <v>2786</v>
      </c>
      <c r="J23" s="28" t="s">
        <v>92</v>
      </c>
      <c r="K23" s="28" t="s">
        <v>92</v>
      </c>
      <c r="L23" s="28">
        <v>1</v>
      </c>
      <c r="M23" s="28">
        <v>101</v>
      </c>
    </row>
    <row r="24" spans="1:13" s="4" customFormat="1" ht="17.25" customHeight="1">
      <c r="A24" s="24"/>
      <c r="B24" s="34" t="s">
        <v>64</v>
      </c>
      <c r="C24" s="34"/>
      <c r="D24" s="34"/>
      <c r="E24" s="17"/>
      <c r="F24" s="28">
        <f>SUM(J24,L24)</f>
        <v>3249</v>
      </c>
      <c r="G24" s="28">
        <f>SUM(K24,M24)</f>
        <v>51170</v>
      </c>
      <c r="H24" s="28" t="s">
        <v>92</v>
      </c>
      <c r="I24" s="28" t="s">
        <v>92</v>
      </c>
      <c r="J24" s="28">
        <v>3240</v>
      </c>
      <c r="K24" s="28">
        <v>48852</v>
      </c>
      <c r="L24" s="28">
        <v>9</v>
      </c>
      <c r="M24" s="28">
        <v>2318</v>
      </c>
    </row>
    <row r="25" spans="1:13" s="4" customFormat="1" ht="17.25" customHeight="1">
      <c r="A25" s="24"/>
      <c r="B25" s="34" t="s">
        <v>65</v>
      </c>
      <c r="C25" s="34"/>
      <c r="D25" s="34"/>
      <c r="E25" s="17"/>
      <c r="F25" s="28">
        <v>614</v>
      </c>
      <c r="G25" s="28">
        <v>4450</v>
      </c>
      <c r="H25" s="28" t="s">
        <v>92</v>
      </c>
      <c r="I25" s="28" t="s">
        <v>92</v>
      </c>
      <c r="J25" s="28">
        <v>614</v>
      </c>
      <c r="K25" s="28">
        <v>4450</v>
      </c>
      <c r="L25" s="28" t="s">
        <v>92</v>
      </c>
      <c r="M25" s="28" t="s">
        <v>92</v>
      </c>
    </row>
    <row r="26" spans="1:13" s="4" customFormat="1" ht="17.25" customHeight="1">
      <c r="A26" s="24"/>
      <c r="B26" s="34" t="s">
        <v>66</v>
      </c>
      <c r="C26" s="34"/>
      <c r="D26" s="34"/>
      <c r="E26" s="17"/>
      <c r="F26" s="28">
        <f>SUM(H26,J26,L26)</f>
        <v>1881</v>
      </c>
      <c r="G26" s="28">
        <f>SUM(I26,K26,M26)</f>
        <v>26880</v>
      </c>
      <c r="H26" s="28">
        <v>15</v>
      </c>
      <c r="I26" s="28">
        <v>6219</v>
      </c>
      <c r="J26" s="28">
        <v>1680</v>
      </c>
      <c r="K26" s="28">
        <v>11088</v>
      </c>
      <c r="L26" s="28">
        <v>186</v>
      </c>
      <c r="M26" s="28">
        <v>9573</v>
      </c>
    </row>
    <row r="27" spans="1:13" s="4" customFormat="1" ht="17.25" customHeight="1">
      <c r="A27" s="24"/>
      <c r="B27" s="34" t="s">
        <v>67</v>
      </c>
      <c r="C27" s="34"/>
      <c r="D27" s="34"/>
      <c r="E27" s="17"/>
      <c r="F27" s="28">
        <f>SUM(H27,J27,L27,)</f>
        <v>8406</v>
      </c>
      <c r="G27" s="28">
        <f>SUM(I27,K27,M28,M27,)</f>
        <v>5454760</v>
      </c>
      <c r="H27" s="28">
        <v>46</v>
      </c>
      <c r="I27" s="28">
        <v>10947</v>
      </c>
      <c r="J27" s="28">
        <v>6896</v>
      </c>
      <c r="K27" s="28">
        <v>103440</v>
      </c>
      <c r="L27" s="28">
        <v>1464</v>
      </c>
      <c r="M27" s="28">
        <v>397764</v>
      </c>
    </row>
    <row r="28" spans="1:13" s="4" customFormat="1" ht="17.25" customHeight="1">
      <c r="A28" s="24"/>
      <c r="B28" s="34" t="s">
        <v>68</v>
      </c>
      <c r="C28" s="34"/>
      <c r="D28" s="34"/>
      <c r="E28" s="17"/>
      <c r="F28" s="28">
        <f>SUM(H28,L28)</f>
        <v>6389</v>
      </c>
      <c r="G28" s="28">
        <f>SUM(I28,M28)</f>
        <v>4963710</v>
      </c>
      <c r="H28" s="28">
        <v>31</v>
      </c>
      <c r="I28" s="28">
        <v>21101</v>
      </c>
      <c r="J28" s="28" t="s">
        <v>92</v>
      </c>
      <c r="K28" s="28" t="s">
        <v>92</v>
      </c>
      <c r="L28" s="28">
        <v>6358</v>
      </c>
      <c r="M28" s="28">
        <v>4942609</v>
      </c>
    </row>
    <row r="29" spans="1:13" s="4" customFormat="1" ht="17.25" customHeight="1">
      <c r="A29" s="24"/>
      <c r="B29" s="34" t="s">
        <v>69</v>
      </c>
      <c r="C29" s="34"/>
      <c r="D29" s="34"/>
      <c r="E29" s="17"/>
      <c r="F29" s="28">
        <f aca="true" t="shared" si="0" ref="F29:G31">SUM(H29,J29,L29)</f>
        <v>1632</v>
      </c>
      <c r="G29" s="28">
        <f t="shared" si="0"/>
        <v>19905</v>
      </c>
      <c r="H29" s="28">
        <v>36</v>
      </c>
      <c r="I29" s="28">
        <v>9823</v>
      </c>
      <c r="J29" s="28">
        <v>1558</v>
      </c>
      <c r="K29" s="28">
        <v>8347</v>
      </c>
      <c r="L29" s="28">
        <v>38</v>
      </c>
      <c r="M29" s="28">
        <v>1735</v>
      </c>
    </row>
    <row r="30" spans="1:13" s="4" customFormat="1" ht="17.25" customHeight="1">
      <c r="A30" s="24"/>
      <c r="B30" s="34" t="s">
        <v>70</v>
      </c>
      <c r="C30" s="34"/>
      <c r="D30" s="34"/>
      <c r="E30" s="17"/>
      <c r="F30" s="28">
        <f t="shared" si="0"/>
        <v>5681</v>
      </c>
      <c r="G30" s="28">
        <f t="shared" si="0"/>
        <v>3100082</v>
      </c>
      <c r="H30" s="28">
        <v>356</v>
      </c>
      <c r="I30" s="28">
        <v>31780</v>
      </c>
      <c r="J30" s="28">
        <v>4</v>
      </c>
      <c r="K30" s="28">
        <v>42</v>
      </c>
      <c r="L30" s="28">
        <v>5321</v>
      </c>
      <c r="M30" s="28">
        <v>3068260</v>
      </c>
    </row>
    <row r="31" spans="1:13" s="4" customFormat="1" ht="17.25" customHeight="1">
      <c r="A31" s="24"/>
      <c r="B31" s="34" t="s">
        <v>71</v>
      </c>
      <c r="C31" s="34"/>
      <c r="D31" s="34"/>
      <c r="E31" s="17"/>
      <c r="F31" s="28">
        <f t="shared" si="0"/>
        <v>20</v>
      </c>
      <c r="G31" s="28">
        <f t="shared" si="0"/>
        <v>6253</v>
      </c>
      <c r="H31" s="28">
        <v>1</v>
      </c>
      <c r="I31" s="28">
        <v>920</v>
      </c>
      <c r="J31" s="28">
        <v>8</v>
      </c>
      <c r="K31" s="28">
        <v>138</v>
      </c>
      <c r="L31" s="28">
        <v>11</v>
      </c>
      <c r="M31" s="28">
        <v>5195</v>
      </c>
    </row>
    <row r="32" spans="1:13" s="4" customFormat="1" ht="17.25" customHeight="1">
      <c r="A32" s="24"/>
      <c r="B32" s="34" t="s">
        <v>23</v>
      </c>
      <c r="C32" s="34"/>
      <c r="D32" s="34"/>
      <c r="E32" s="17"/>
      <c r="F32" s="28">
        <f>SUM(H32,J32,)</f>
        <v>112</v>
      </c>
      <c r="G32" s="28">
        <f>SUM(I32,K32)</f>
        <v>654</v>
      </c>
      <c r="H32" s="28">
        <v>2</v>
      </c>
      <c r="I32" s="28">
        <v>38</v>
      </c>
      <c r="J32" s="28">
        <v>110</v>
      </c>
      <c r="K32" s="28">
        <v>616</v>
      </c>
      <c r="L32" s="28" t="s">
        <v>92</v>
      </c>
      <c r="M32" s="28" t="s">
        <v>92</v>
      </c>
    </row>
    <row r="33" spans="1:13" s="4" customFormat="1" ht="17.25" customHeight="1">
      <c r="A33" s="21"/>
      <c r="B33" s="34" t="s">
        <v>22</v>
      </c>
      <c r="C33" s="34"/>
      <c r="D33" s="34"/>
      <c r="E33" s="17"/>
      <c r="F33" s="28">
        <v>1027</v>
      </c>
      <c r="G33" s="28">
        <v>100721</v>
      </c>
      <c r="H33" s="28">
        <v>1027</v>
      </c>
      <c r="I33" s="28">
        <v>100721</v>
      </c>
      <c r="J33" s="28" t="s">
        <v>92</v>
      </c>
      <c r="K33" s="28" t="s">
        <v>92</v>
      </c>
      <c r="L33" s="28" t="s">
        <v>92</v>
      </c>
      <c r="M33" s="28" t="s">
        <v>92</v>
      </c>
    </row>
    <row r="34" spans="1:13" s="4" customFormat="1" ht="17.25" customHeight="1">
      <c r="A34" s="24"/>
      <c r="B34" s="34" t="s">
        <v>72</v>
      </c>
      <c r="C34" s="34"/>
      <c r="D34" s="34"/>
      <c r="E34" s="17"/>
      <c r="F34" s="28">
        <v>6204</v>
      </c>
      <c r="G34" s="28">
        <v>180200</v>
      </c>
      <c r="H34" s="28">
        <v>6204</v>
      </c>
      <c r="I34" s="28">
        <v>180200</v>
      </c>
      <c r="J34" s="28" t="s">
        <v>92</v>
      </c>
      <c r="K34" s="28" t="s">
        <v>92</v>
      </c>
      <c r="L34" s="28" t="s">
        <v>92</v>
      </c>
      <c r="M34" s="28" t="s">
        <v>92</v>
      </c>
    </row>
    <row r="35" spans="1:13" s="4" customFormat="1" ht="17.25" customHeight="1">
      <c r="A35" s="24"/>
      <c r="B35" s="34" t="s">
        <v>73</v>
      </c>
      <c r="C35" s="34"/>
      <c r="D35" s="34"/>
      <c r="E35" s="17"/>
      <c r="F35" s="28">
        <f>SUM(H35,L35)</f>
        <v>92</v>
      </c>
      <c r="G35" s="28">
        <f>SUM(I35,M35)</f>
        <v>92281</v>
      </c>
      <c r="H35" s="28">
        <v>90</v>
      </c>
      <c r="I35" s="28">
        <v>91891</v>
      </c>
      <c r="J35" s="28" t="s">
        <v>92</v>
      </c>
      <c r="K35" s="28" t="s">
        <v>92</v>
      </c>
      <c r="L35" s="28">
        <v>2</v>
      </c>
      <c r="M35" s="28">
        <v>390</v>
      </c>
    </row>
    <row r="36" spans="1:13" s="4" customFormat="1" ht="17.25" customHeight="1">
      <c r="A36" s="24"/>
      <c r="B36" s="34" t="s">
        <v>74</v>
      </c>
      <c r="C36" s="34"/>
      <c r="D36" s="34"/>
      <c r="E36" s="17"/>
      <c r="F36" s="28">
        <v>44</v>
      </c>
      <c r="G36" s="28">
        <v>14136</v>
      </c>
      <c r="H36" s="28">
        <v>44</v>
      </c>
      <c r="I36" s="28">
        <v>14136</v>
      </c>
      <c r="J36" s="28" t="s">
        <v>92</v>
      </c>
      <c r="K36" s="28" t="s">
        <v>92</v>
      </c>
      <c r="L36" s="28" t="s">
        <v>92</v>
      </c>
      <c r="M36" s="28" t="s">
        <v>92</v>
      </c>
    </row>
    <row r="37" spans="1:13" s="4" customFormat="1" ht="17.25" customHeight="1">
      <c r="A37" s="24"/>
      <c r="B37" s="34" t="s">
        <v>34</v>
      </c>
      <c r="C37" s="34"/>
      <c r="D37" s="34"/>
      <c r="E37" s="17"/>
      <c r="F37" s="28">
        <v>1</v>
      </c>
      <c r="G37" s="28">
        <v>300</v>
      </c>
      <c r="H37" s="28">
        <v>1</v>
      </c>
      <c r="I37" s="28">
        <v>300</v>
      </c>
      <c r="J37" s="28" t="s">
        <v>92</v>
      </c>
      <c r="K37" s="28" t="s">
        <v>92</v>
      </c>
      <c r="L37" s="28" t="s">
        <v>92</v>
      </c>
      <c r="M37" s="28" t="s">
        <v>92</v>
      </c>
    </row>
    <row r="38" spans="1:13" s="4" customFormat="1" ht="17.25" customHeight="1">
      <c r="A38" s="24"/>
      <c r="B38" s="34" t="s">
        <v>75</v>
      </c>
      <c r="C38" s="34"/>
      <c r="D38" s="34"/>
      <c r="E38" s="17"/>
      <c r="F38" s="28">
        <f>SUM(H38,L38)</f>
        <v>344</v>
      </c>
      <c r="G38" s="28">
        <f>SUM(I38,M38)</f>
        <v>68069</v>
      </c>
      <c r="H38" s="28">
        <v>31</v>
      </c>
      <c r="I38" s="28">
        <v>6269</v>
      </c>
      <c r="J38" s="28" t="s">
        <v>92</v>
      </c>
      <c r="K38" s="28" t="s">
        <v>92</v>
      </c>
      <c r="L38" s="28">
        <v>313</v>
      </c>
      <c r="M38" s="28">
        <v>61800</v>
      </c>
    </row>
    <row r="39" spans="1:13" s="4" customFormat="1" ht="17.25" customHeight="1">
      <c r="A39" s="24"/>
      <c r="B39" s="34" t="s">
        <v>76</v>
      </c>
      <c r="C39" s="34"/>
      <c r="D39" s="34"/>
      <c r="E39" s="17"/>
      <c r="F39" s="28">
        <f aca="true" t="shared" si="1" ref="F39:G41">SUM(H39,J39,L39)</f>
        <v>5874</v>
      </c>
      <c r="G39" s="28">
        <f t="shared" si="1"/>
        <v>1345066</v>
      </c>
      <c r="H39" s="28">
        <v>40</v>
      </c>
      <c r="I39" s="28">
        <v>63573</v>
      </c>
      <c r="J39" s="28">
        <v>5091</v>
      </c>
      <c r="K39" s="28">
        <v>187395</v>
      </c>
      <c r="L39" s="28">
        <v>743</v>
      </c>
      <c r="M39" s="28">
        <v>1094098</v>
      </c>
    </row>
    <row r="40" spans="1:13" s="4" customFormat="1" ht="17.25" customHeight="1">
      <c r="A40" s="24"/>
      <c r="B40" s="34" t="s">
        <v>32</v>
      </c>
      <c r="C40" s="34"/>
      <c r="D40" s="34"/>
      <c r="E40" s="17"/>
      <c r="F40" s="28">
        <f t="shared" si="1"/>
        <v>6855</v>
      </c>
      <c r="G40" s="28">
        <f t="shared" si="1"/>
        <v>1834750</v>
      </c>
      <c r="H40" s="28">
        <v>3666</v>
      </c>
      <c r="I40" s="28">
        <v>755852</v>
      </c>
      <c r="J40" s="28">
        <v>1900</v>
      </c>
      <c r="K40" s="28">
        <v>24100</v>
      </c>
      <c r="L40" s="28">
        <v>1289</v>
      </c>
      <c r="M40" s="28">
        <v>1054798</v>
      </c>
    </row>
    <row r="41" spans="1:13" s="4" customFormat="1" ht="17.25" customHeight="1">
      <c r="A41" s="24"/>
      <c r="B41" s="34" t="s">
        <v>77</v>
      </c>
      <c r="C41" s="34"/>
      <c r="D41" s="34"/>
      <c r="E41" s="17"/>
      <c r="F41" s="28">
        <f t="shared" si="1"/>
        <v>3725</v>
      </c>
      <c r="G41" s="28">
        <f t="shared" si="1"/>
        <v>352613</v>
      </c>
      <c r="H41" s="28">
        <v>376</v>
      </c>
      <c r="I41" s="28">
        <v>38680</v>
      </c>
      <c r="J41" s="28">
        <v>2600</v>
      </c>
      <c r="K41" s="28">
        <v>30675</v>
      </c>
      <c r="L41" s="28">
        <v>749</v>
      </c>
      <c r="M41" s="28">
        <v>283258</v>
      </c>
    </row>
    <row r="42" spans="1:13" s="4" customFormat="1" ht="17.25" customHeight="1">
      <c r="A42" s="24"/>
      <c r="B42" s="34" t="s">
        <v>78</v>
      </c>
      <c r="C42" s="34"/>
      <c r="D42" s="34"/>
      <c r="E42" s="17"/>
      <c r="F42" s="28">
        <f>SUM(H42,L42)</f>
        <v>709</v>
      </c>
      <c r="G42" s="28">
        <f>SUM(I42,M42)</f>
        <v>69425</v>
      </c>
      <c r="H42" s="28">
        <v>673</v>
      </c>
      <c r="I42" s="28">
        <v>69162</v>
      </c>
      <c r="J42" s="28" t="s">
        <v>92</v>
      </c>
      <c r="K42" s="28" t="s">
        <v>92</v>
      </c>
      <c r="L42" s="28">
        <v>36</v>
      </c>
      <c r="M42" s="28">
        <v>263</v>
      </c>
    </row>
    <row r="43" spans="1:13" s="4" customFormat="1" ht="17.25" customHeight="1">
      <c r="A43" s="24"/>
      <c r="B43" s="34" t="s">
        <v>79</v>
      </c>
      <c r="C43" s="34"/>
      <c r="D43" s="34"/>
      <c r="E43" s="17"/>
      <c r="F43" s="28">
        <f>SUM(H43,J43,L43)</f>
        <v>50</v>
      </c>
      <c r="G43" s="28">
        <f>SUM(I43,K43,M43)</f>
        <v>7957</v>
      </c>
      <c r="H43" s="28">
        <v>15</v>
      </c>
      <c r="I43" s="28">
        <v>6735</v>
      </c>
      <c r="J43" s="28">
        <v>25</v>
      </c>
      <c r="K43" s="28">
        <v>475</v>
      </c>
      <c r="L43" s="28">
        <v>10</v>
      </c>
      <c r="M43" s="28">
        <v>747</v>
      </c>
    </row>
    <row r="44" spans="1:13" s="4" customFormat="1" ht="17.25" customHeight="1">
      <c r="A44" s="24"/>
      <c r="B44" s="34" t="s">
        <v>18</v>
      </c>
      <c r="C44" s="34"/>
      <c r="D44" s="34"/>
      <c r="E44" s="17"/>
      <c r="F44" s="28">
        <f>SUM(H44,J44,L44)</f>
        <v>14731</v>
      </c>
      <c r="G44" s="28">
        <f>SUM(I44,K44,M44)</f>
        <v>2432690</v>
      </c>
      <c r="H44" s="28">
        <v>6517</v>
      </c>
      <c r="I44" s="28">
        <v>557530</v>
      </c>
      <c r="J44" s="28">
        <v>2015</v>
      </c>
      <c r="K44" s="28">
        <v>131422</v>
      </c>
      <c r="L44" s="28">
        <v>6199</v>
      </c>
      <c r="M44" s="28">
        <v>1743738</v>
      </c>
    </row>
    <row r="45" spans="1:13" s="20" customFormat="1" ht="17.25" customHeight="1">
      <c r="A45" s="9"/>
      <c r="B45" s="35" t="s">
        <v>80</v>
      </c>
      <c r="C45" s="35"/>
      <c r="D45" s="35"/>
      <c r="E45" s="19"/>
      <c r="F45" s="33" t="s">
        <v>92</v>
      </c>
      <c r="G45" s="32" t="s">
        <v>92</v>
      </c>
      <c r="H45" s="32" t="s">
        <v>92</v>
      </c>
      <c r="I45" s="32" t="s">
        <v>92</v>
      </c>
      <c r="J45" s="32" t="s">
        <v>92</v>
      </c>
      <c r="K45" s="32" t="s">
        <v>92</v>
      </c>
      <c r="L45" s="32" t="s">
        <v>92</v>
      </c>
      <c r="M45" s="32" t="s">
        <v>92</v>
      </c>
    </row>
    <row r="46" spans="6:13" ht="14.25">
      <c r="F46" s="3">
        <f>SUM(F4:F45)</f>
        <v>158400</v>
      </c>
      <c r="G46" s="3">
        <v>29277354</v>
      </c>
      <c r="H46" s="3">
        <f aca="true" t="shared" si="2" ref="H46:M46">SUM(H4:H45)</f>
        <v>46221</v>
      </c>
      <c r="I46" s="3">
        <f t="shared" si="2"/>
        <v>5391630</v>
      </c>
      <c r="J46" s="3">
        <f t="shared" si="2"/>
        <v>74353</v>
      </c>
      <c r="K46" s="3">
        <f t="shared" si="2"/>
        <v>1212080</v>
      </c>
      <c r="L46" s="3">
        <f t="shared" si="2"/>
        <v>37826</v>
      </c>
      <c r="M46" s="3">
        <f t="shared" si="2"/>
        <v>17731035</v>
      </c>
    </row>
    <row r="47" spans="6:13" ht="14.25">
      <c r="F47" s="2"/>
      <c r="G47" s="2"/>
      <c r="H47" s="2"/>
      <c r="I47" s="2"/>
      <c r="J47" s="2"/>
      <c r="K47" s="2"/>
      <c r="L47" s="2"/>
      <c r="M47" s="2"/>
    </row>
    <row r="48" ht="14.25">
      <c r="F48" s="2"/>
    </row>
    <row r="49" ht="14.25">
      <c r="F49" s="2"/>
    </row>
    <row r="50" ht="14.25">
      <c r="F50" s="2"/>
    </row>
    <row r="51" ht="14.25">
      <c r="F51" s="2"/>
    </row>
    <row r="52" ht="14.25">
      <c r="F52" s="2"/>
    </row>
    <row r="53" ht="14.25">
      <c r="F53" s="2"/>
    </row>
    <row r="54" ht="14.25">
      <c r="F54" s="2"/>
    </row>
    <row r="55" ht="14.25">
      <c r="F55" s="2"/>
    </row>
    <row r="56" ht="14.25">
      <c r="F56" s="2"/>
    </row>
  </sheetData>
  <sheetProtection/>
  <mergeCells count="47">
    <mergeCell ref="A2:D3"/>
    <mergeCell ref="J2:K2"/>
    <mergeCell ref="L2:M2"/>
    <mergeCell ref="F2:G2"/>
    <mergeCell ref="H2:I2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4:D44"/>
    <mergeCell ref="B29:D29"/>
    <mergeCell ref="B30:D30"/>
    <mergeCell ref="B31:D31"/>
    <mergeCell ref="B32:D32"/>
    <mergeCell ref="B33:D33"/>
    <mergeCell ref="B34:D34"/>
    <mergeCell ref="B45:D45"/>
    <mergeCell ref="B40:D40"/>
    <mergeCell ref="B41:D41"/>
    <mergeCell ref="B42:D42"/>
    <mergeCell ref="B43:D43"/>
    <mergeCell ref="B35:D35"/>
    <mergeCell ref="B36:D36"/>
    <mergeCell ref="B37:D37"/>
    <mergeCell ref="B38:D38"/>
    <mergeCell ref="B39:D39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2020-07-30T23:13:42Z</cp:lastPrinted>
  <dcterms:created xsi:type="dcterms:W3CDTF">2009-06-29T10:55:20Z</dcterms:created>
  <dcterms:modified xsi:type="dcterms:W3CDTF">2021-03-30T05:57:39Z</dcterms:modified>
  <cp:category/>
  <cp:version/>
  <cp:contentType/>
  <cp:contentStatus/>
</cp:coreProperties>
</file>