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6_工業用水道事業\"/>
    </mc:Choice>
  </mc:AlternateContent>
  <xr:revisionPtr revIDLastSave="0" documentId="13_ncr:1_{94E1B5E9-2915-4A10-9C20-39DB0DA42D17}" xr6:coauthVersionLast="45" xr6:coauthVersionMax="45" xr10:uidLastSave="{00000000-0000-0000-0000-000000000000}"/>
  <workbookProtection workbookAlgorithmName="SHA-512" workbookHashValue="FIaTWSHmVICpKS8ULjUhfuJtPIlWy0ykwaqsHpwlbsZl/1i7NyEVpyy0TpboYXzOy1pPD/d8C6dXSeAtZsZurA==" workbookSaltValue="P+ML5SIXwOHVaOzW/CAPKw=="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CF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OY79" i="4"/>
  <c r="MW79" i="4"/>
  <c r="KO79" i="4"/>
  <c r="JN79" i="4"/>
  <c r="IM79" i="4"/>
  <c r="HL79" i="4"/>
  <c r="GK79" i="4"/>
  <c r="EC79" i="4"/>
  <c r="CA79" i="4"/>
  <c r="Y79" i="4"/>
  <c r="RH56" i="4"/>
  <c r="QN56" i="4"/>
  <c r="PT56" i="4"/>
  <c r="OZ56" i="4"/>
  <c r="OF56" i="4"/>
  <c r="MN56" i="4"/>
  <c r="LT56" i="4"/>
  <c r="KZ56" i="4"/>
  <c r="KF56" i="4"/>
  <c r="HT56" i="4"/>
  <c r="GF56" i="4"/>
  <c r="FL56" i="4"/>
  <c r="ER56" i="4"/>
  <c r="CZ56" i="4"/>
  <c r="CF56" i="4"/>
  <c r="BL56" i="4"/>
  <c r="AR56" i="4"/>
  <c r="X56" i="4"/>
  <c r="QN55" i="4"/>
  <c r="OZ55" i="4"/>
  <c r="MN55" i="4"/>
  <c r="KZ55" i="4"/>
  <c r="JL55" i="4"/>
  <c r="GZ55" i="4"/>
  <c r="FL55" i="4"/>
  <c r="CZ55" i="4"/>
  <c r="X55" i="4"/>
  <c r="RH54" i="4"/>
  <c r="QN54" i="4"/>
  <c r="PT54" i="4"/>
  <c r="OZ54" i="4"/>
  <c r="OF54" i="4"/>
  <c r="MN54" i="4"/>
  <c r="KZ54" i="4"/>
  <c r="JL54" i="4"/>
  <c r="HT54" i="4"/>
  <c r="GZ54" i="4"/>
  <c r="GF54" i="4"/>
  <c r="FL54" i="4"/>
  <c r="ER54" i="4"/>
  <c r="CZ54" i="4"/>
  <c r="BL54" i="4"/>
  <c r="X54" i="4"/>
  <c r="RH33" i="4"/>
  <c r="QN33" i="4"/>
  <c r="PT33" i="4"/>
  <c r="KZ33" i="4"/>
  <c r="KF33" i="4"/>
  <c r="JL33" i="4"/>
  <c r="GF33" i="4"/>
  <c r="CF33" i="4"/>
  <c r="X33" i="4"/>
  <c r="QN32" i="4"/>
  <c r="OZ32" i="4"/>
  <c r="MN32" i="4"/>
  <c r="KZ32" i="4"/>
  <c r="GF32" i="4"/>
  <c r="CZ32" i="4"/>
  <c r="BL32" i="4"/>
  <c r="RH31" i="4"/>
  <c r="QN31" i="4"/>
  <c r="PT31" i="4"/>
  <c r="OZ31" i="4"/>
  <c r="OF31" i="4"/>
  <c r="MN31" i="4"/>
  <c r="KZ31" i="4"/>
  <c r="JL31" i="4"/>
  <c r="HT31" i="4"/>
  <c r="GZ31" i="4"/>
  <c r="GF31" i="4"/>
  <c r="FL31" i="4"/>
  <c r="ER31" i="4"/>
  <c r="CZ31" i="4"/>
  <c r="BL31" i="4"/>
  <c r="X31" i="4"/>
  <c r="LZ10" i="4"/>
  <c r="IT10" i="4"/>
  <c r="FN10" i="4"/>
  <c r="CH10" i="4"/>
  <c r="B10" i="4"/>
  <c r="PF8" i="4"/>
  <c r="LZ8" i="4"/>
  <c r="IT8" i="4"/>
  <c r="FN8" i="4"/>
  <c r="CH8" i="4"/>
  <c r="B8" i="4"/>
  <c r="B5" i="4"/>
  <c r="CF31" i="4" l="1"/>
  <c r="KF31" i="4"/>
  <c r="ER32" i="4"/>
  <c r="LT32" i="4"/>
  <c r="PT32" i="4"/>
  <c r="CF54" i="4"/>
  <c r="KF54" i="4"/>
  <c r="KF55" i="4"/>
  <c r="OF55" i="4"/>
  <c r="RH55" i="4"/>
  <c r="AZ79" i="4"/>
  <c r="PZ79" i="4"/>
  <c r="AR31" i="4"/>
  <c r="LT31" i="4"/>
  <c r="CF32" i="4"/>
  <c r="KF32" i="4"/>
  <c r="OF32" i="4"/>
  <c r="RH32" i="4"/>
  <c r="GZ33" i="4"/>
  <c r="AR54" i="4"/>
  <c r="LT54" i="4"/>
  <c r="AR55" i="4"/>
  <c r="HT55" i="4"/>
  <c r="LT55" i="4"/>
  <c r="PT55" i="4"/>
  <c r="DB79" i="4"/>
  <c r="NX79" i="4"/>
  <c r="BL33" i="4"/>
  <c r="LT33" i="4"/>
  <c r="ER55" i="4"/>
  <c r="MN33" i="4"/>
  <c r="JL56" i="4"/>
  <c r="GZ32" i="4"/>
  <c r="CZ33" i="4"/>
  <c r="X32" i="4"/>
  <c r="HT32" i="4"/>
  <c r="FL33" i="4"/>
  <c r="OF33" i="4"/>
  <c r="GF55" i="4"/>
  <c r="BL55" i="4"/>
  <c r="GZ56" i="4"/>
  <c r="AR32" i="4"/>
  <c r="JL32" i="4"/>
  <c r="OZ33" i="4"/>
  <c r="AR33" i="4"/>
  <c r="CF55" i="4"/>
  <c r="HT33" i="4"/>
  <c r="V10" i="5"/>
  <c r="AF10" i="5"/>
  <c r="AJ10" i="5"/>
  <c r="AT10" i="5"/>
  <c r="BD10" i="5"/>
  <c r="BN10" i="5"/>
  <c r="BX10" i="5"/>
  <c r="CB10" i="5"/>
  <c r="CL10" i="5"/>
  <c r="CV10" i="5"/>
  <c r="DF10" i="5"/>
  <c r="DP10" i="5"/>
  <c r="DT10" i="5"/>
  <c r="ED10" i="5"/>
  <c r="AG11" i="5"/>
  <c r="ER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<sst xmlns="http://schemas.openxmlformats.org/spreadsheetml/2006/main" count="262" uniqueCount="109">
  <si>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</si>
  <si>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</si>
  <si>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</si>
  <si>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</si>
  <si>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</si>
  <si>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</si>
  <si>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</si>
  <si>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</si>
  <si>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</si>
  <si>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</si>
  <si>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</si>
  <si>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</si>
  <si>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</si>
  <si>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</si>
  <si>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</si>
  <si>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</si>
  <si>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</si>
  <si>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</si>
  <si>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</si>
  <si>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</si>
  <si>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</si>
  <si>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</si>
  <si>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</si>
  <si>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</si>
  <si>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</si>
  <si>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</si>
  <si>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</si>
  <si>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</si>
  <si>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</si>
  <si>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</si>
  <si>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</si>
  <si>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</si>
  <si>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</si>
  <si>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</si>
  <si>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</si>
  <si>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</si>
  <si>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</si>
  <si>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</si>
  <si>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</si>
  <si>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</si>
  <si>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</si>
  <si>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</si>
  <si>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</si>
  <si>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</si>
  <si>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</si>
  <si>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</si>
  <si>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</si>
  <si>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</si>
  <si>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</si>
  <si>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</si>
  <si>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</si>
  <si>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</si>
  <si>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</si>
  <si>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</si>
  <si>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</si>
  <si>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</si>
  <si>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</si>
  <si>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</si>
  <si>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</si>
  <si>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</si>
  <si>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</si>
  <si>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</si>
  <si>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</si>
  <si>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</si>
  <si>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</si>
  <si>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</si>
  <si>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</si>
  <si>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</si>
  <si>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</si>
  <si>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</si>
  <si>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</si>
  <si>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</si>
  <si>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</si>
  <si>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</si>
  <si>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</si>
  <si>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</si>
  <si>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</si>
  <si>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</si>
  <si>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</si>
  <si>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</si>
  <si>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</si>
  <si>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</si>
  <si>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</si>
  <si>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</si>
  <si>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</si>
  <si>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</si>
  <si>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</si>
  <si>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</si>
  <si>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</si>
  <si>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</si>
  <si>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422045</t>
  </si>
  <si>
    <t>46</t>
  </si>
  <si>
    <t>02</t>
  </si>
  <si>
    <t>0</t>
  </si>
  <si>
    <t>000</t>
  </si>
  <si>
    <t>長崎県　諫早市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</si>
  <si>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</si>
  <si>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</si>
  <si>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</si>
  <si>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</si>
  <si>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</si>
  <si>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</si>
  <si>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</si>
  <si>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</si>
  <si>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</si>
  <si>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</si>
  <si>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は給水収益が増加し、経常費用は減少したため上昇した。今後は事業所の契約水量の増加が見込まれるため給水収益も増加が見込まれるが、同時に費用も増加となることから、その節減については可能な限り努めていく。
③流動比率
　事業所の契約水量増加に対応するための拡張事業を行っているため、流動資産が減少傾向にある。拡張事業については企業債のほか、関係部局と連携しながら財源の確保を図る。
④企業債残高対給水収益比率
　平成19年度から企業債の借入を行っていないため、残高は減少傾向にある。今後、拡張事業に伴い企業債を借り入れる予定であるが、事業費と資金残高を考慮して、計画的に借り入れていく。
⑤料金回収率、⑥給水原価
　給水原価は類似団体平均値よりも高いが、料金回収率は100％を上回っており、利益は確保できている。
⑦施設利用率
　70％を超える利用率であり、概ね適切な施設規模を有していると考えられる。
⑧契約率
　近年80％代で推移して良好であるが、今後も事業所の状況を見ながら適切な投資に努める。</t>
    <rPh sb="9" eb="11">
      <t>レイワ</t>
    </rPh>
    <rPh sb="11" eb="13">
      <t>ガンネン</t>
    </rPh>
    <rPh sb="13" eb="14">
      <t>ド</t>
    </rPh>
    <rPh sb="15" eb="17">
      <t>キュウスイ</t>
    </rPh>
    <rPh sb="17" eb="19">
      <t>シュウエキ</t>
    </rPh>
    <rPh sb="20" eb="22">
      <t>ゾウカ</t>
    </rPh>
    <rPh sb="24" eb="26">
      <t>ケイジョウ</t>
    </rPh>
    <rPh sb="26" eb="28">
      <t>ヒヨウ</t>
    </rPh>
    <rPh sb="29" eb="31">
      <t>ゲンショウ</t>
    </rPh>
    <rPh sb="35" eb="37">
      <t>ジョウショウ</t>
    </rPh>
    <rPh sb="40" eb="42">
      <t>コンゴ</t>
    </rPh>
    <rPh sb="43" eb="46">
      <t>ジギョウショ</t>
    </rPh>
    <rPh sb="47" eb="49">
      <t>ケイヤク</t>
    </rPh>
    <rPh sb="49" eb="51">
      <t>スイリョウ</t>
    </rPh>
    <rPh sb="52" eb="54">
      <t>ゾウカ</t>
    </rPh>
    <rPh sb="55" eb="57">
      <t>ミコ</t>
    </rPh>
    <rPh sb="62" eb="64">
      <t>キュウスイ</t>
    </rPh>
    <rPh sb="64" eb="66">
      <t>シュウエキ</t>
    </rPh>
    <rPh sb="67" eb="69">
      <t>ゾウカ</t>
    </rPh>
    <rPh sb="70" eb="71">
      <t>ミ</t>
    </rPh>
    <rPh sb="71" eb="72">
      <t>コ</t>
    </rPh>
    <rPh sb="77" eb="79">
      <t>ドウジ</t>
    </rPh>
    <rPh sb="80" eb="82">
      <t>ヒヨウ</t>
    </rPh>
    <rPh sb="83" eb="85">
      <t>ゾウカ</t>
    </rPh>
    <rPh sb="95" eb="97">
      <t>セツゲン</t>
    </rPh>
    <rPh sb="102" eb="104">
      <t>カノウ</t>
    </rPh>
    <rPh sb="105" eb="106">
      <t>カギ</t>
    </rPh>
    <rPh sb="107" eb="108">
      <t>ツト</t>
    </rPh>
    <rPh sb="129" eb="131">
      <t>ゾウカ</t>
    </rPh>
    <rPh sb="139" eb="141">
      <t>カクチョウ</t>
    </rPh>
    <rPh sb="141" eb="143">
      <t>ジギョウ</t>
    </rPh>
    <rPh sb="144" eb="145">
      <t>オコナ</t>
    </rPh>
    <rPh sb="165" eb="167">
      <t>カクチョウ</t>
    </rPh>
    <rPh sb="167" eb="169">
      <t>ジギョウ</t>
    </rPh>
    <rPh sb="174" eb="176">
      <t>キギョウ</t>
    </rPh>
    <rPh sb="176" eb="177">
      <t>サイ</t>
    </rPh>
    <rPh sb="181" eb="183">
      <t>カンケイ</t>
    </rPh>
    <rPh sb="183" eb="185">
      <t>ブキョク</t>
    </rPh>
    <rPh sb="186" eb="188">
      <t>レンケイ</t>
    </rPh>
    <rPh sb="192" eb="194">
      <t>ザイゲン</t>
    </rPh>
    <rPh sb="195" eb="197">
      <t>カクホ</t>
    </rPh>
    <rPh sb="198" eb="199">
      <t>ハカ</t>
    </rPh>
    <rPh sb="260" eb="261">
      <t>トモナ</t>
    </rPh>
    <rPh sb="356" eb="358">
      <t>リエキ</t>
    </rPh>
    <rPh sb="383" eb="386">
      <t>リヨウリツ</t>
    </rPh>
    <rPh sb="390" eb="391">
      <t>オオム</t>
    </rPh>
    <rPh sb="392" eb="394">
      <t>テキセツ</t>
    </rPh>
    <rPh sb="395" eb="397">
      <t>シセツ</t>
    </rPh>
    <rPh sb="397" eb="399">
      <t>キボ</t>
    </rPh>
    <rPh sb="400" eb="401">
      <t>ユウ</t>
    </rPh>
    <rPh sb="406" eb="407">
      <t>カンガ</t>
    </rPh>
    <phoneticPr fontId="5"/>
  </si>
  <si>
    <t>①有形固定資産減価償却率
　施設は正常に稼働しているが、事業創設期のポンプ場、配水池等は昭和60年前後に建設されていることから、減価償却累計額が増加傾向にある。現在行っている拡張事業に伴って既存施設の増強、改修も行っており、その状況を勘案しながら更新等について検討していく必要がある。
②管路経年化率
　事業創設期に布設した導水管（L=6.4㎞）、送水管（L=9.9㎞）が、布設後30年を経過している。管種ごとに更新基準年数を定めており、管路の重要度や埋設箇所の土質等を考慮して、計画的に更新していく。</t>
    <rPh sb="14" eb="16">
      <t>シセツ</t>
    </rPh>
    <rPh sb="28" eb="30">
      <t>ジギョウ</t>
    </rPh>
    <rPh sb="30" eb="33">
      <t>ソウセツキ</t>
    </rPh>
    <rPh sb="80" eb="82">
      <t>ゲンザイ</t>
    </rPh>
    <rPh sb="82" eb="83">
      <t>オコナ</t>
    </rPh>
    <rPh sb="87" eb="89">
      <t>カクチョウ</t>
    </rPh>
    <rPh sb="89" eb="91">
      <t>ジギョウ</t>
    </rPh>
    <rPh sb="92" eb="93">
      <t>トモナ</t>
    </rPh>
    <rPh sb="95" eb="97">
      <t>キゾン</t>
    </rPh>
    <rPh sb="97" eb="99">
      <t>シセツ</t>
    </rPh>
    <rPh sb="100" eb="102">
      <t>ゾウキョウ</t>
    </rPh>
    <rPh sb="103" eb="105">
      <t>カイシュウ</t>
    </rPh>
    <rPh sb="106" eb="107">
      <t>オコナ</t>
    </rPh>
    <rPh sb="114" eb="116">
      <t>ジョウキョウ</t>
    </rPh>
    <rPh sb="117" eb="119">
      <t>カンアン</t>
    </rPh>
    <rPh sb="136" eb="138">
      <t>ヒツヨウ</t>
    </rPh>
    <rPh sb="187" eb="189">
      <t>フセツ</t>
    </rPh>
    <rPh sb="189" eb="190">
      <t>ゴ</t>
    </rPh>
    <rPh sb="194" eb="196">
      <t>ケイカ</t>
    </rPh>
    <rPh sb="226" eb="228">
      <t>マイセツ</t>
    </rPh>
    <rPh sb="228" eb="230">
      <t>カショ</t>
    </rPh>
    <rPh sb="231" eb="233">
      <t>ドシツ</t>
    </rPh>
    <rPh sb="233" eb="234">
      <t>ナド</t>
    </rPh>
    <phoneticPr fontId="5"/>
  </si>
  <si>
    <t>　経営状況は概ね良好であるが、現在、事業所の契約水量増加に対応するため、拡張事業に着手している。拡張事業は企業誘致等の政策と関わることなので、関係部局と連携しつつ財源の確保を図る。
　また、工業用水の需要者は民間企業であり、経済情勢等によって需要量が大きく左右されるため、需要者の動向を注視しながら適切な投資に努めていく必要がある。</t>
    <rPh sb="6" eb="7">
      <t>オオム</t>
    </rPh>
    <rPh sb="57" eb="58">
      <t>ナド</t>
    </rPh>
    <rPh sb="71" eb="73">
      <t>カンケイ</t>
    </rPh>
    <rPh sb="81" eb="83">
      <t>ザイゲン</t>
    </rPh>
    <rPh sb="87" eb="88">
      <t>ハカ</t>
    </rPh>
    <rPh sb="95" eb="97">
      <t>コウギョウ</t>
    </rPh>
    <rPh sb="97" eb="99">
      <t>ヨウスイ</t>
    </rPh>
    <rPh sb="100" eb="102">
      <t>ジュヨウ</t>
    </rPh>
    <rPh sb="102" eb="103">
      <t>シャ</t>
    </rPh>
    <rPh sb="104" eb="106">
      <t>ミンカン</t>
    </rPh>
    <rPh sb="106" eb="108">
      <t>キギョウ</t>
    </rPh>
    <rPh sb="112" eb="114">
      <t>ケイザイ</t>
    </rPh>
    <rPh sb="114" eb="116">
      <t>ジョウセイ</t>
    </rPh>
    <rPh sb="116" eb="117">
      <t>トウ</t>
    </rPh>
    <rPh sb="121" eb="123">
      <t>ジュヨウ</t>
    </rPh>
    <rPh sb="123" eb="124">
      <t>リョウ</t>
    </rPh>
    <rPh sb="125" eb="126">
      <t>オオ</t>
    </rPh>
    <rPh sb="128" eb="130">
      <t>サユウ</t>
    </rPh>
    <rPh sb="136" eb="138">
      <t>ジュヨウ</t>
    </rPh>
    <rPh sb="138" eb="139">
      <t>シャ</t>
    </rPh>
    <rPh sb="140" eb="142">
      <t>ドウコウ</t>
    </rPh>
    <rPh sb="143" eb="145">
      <t>チュウシ</t>
    </rPh>
    <rPh sb="152" eb="154">
      <t>トウシ</t>
    </rPh>
    <rPh sb="155" eb="156">
      <t>ツト</t>
    </rPh>
    <rPh sb="160" eb="1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</si>
</sst>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48.99</c:v>
                </c:pt>
                <c:pt idx="1">
                  <c:v>50.57</c:v>
                </c:pt>
                <c:pt idx="2">
                  <c:v>52.84</c:v>
                </c:pt>
                <c:pt idx="3">
                  <c:v>54.07</c:v>
                </c:pt>
                <c:pt idx="4">
                  <c:v>56.48</c:v>
                </c:pt>
              </c:numCache>
            </c:numRef>
          </c:val>
          <c:extLst>
            <c:ext xmlns:c16="http://schemas.microsoft.com/office/drawing/2014/chart" uri="{C3380CC4-5D6E-409C-BE32-E72D297353CC}">
              <c16:uniqueId val="{00000000-4A73-4AFE-A305-6173F6AE6B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4A73-4AFE-A305-6173F6AE6B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C-49F4-944A-A46A3E08EE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B09C-49F4-944A-A46A3E08EE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125.06</c:v>
                </c:pt>
                <c:pt idx="1">
                  <c:v>126.89</c:v>
                </c:pt>
                <c:pt idx="2">
                  <c:v>125.21</c:v>
                </c:pt>
                <c:pt idx="3">
                  <c:v>124.17</c:v>
                </c:pt>
                <c:pt idx="4">
                  <c:v>128.75</c:v>
                </c:pt>
              </c:numCache>
            </c:numRef>
          </c:val>
          <c:extLst>
            <c:ext xmlns:c16="http://schemas.microsoft.com/office/drawing/2014/chart" uri="{C3380CC4-5D6E-409C-BE32-E72D297353CC}">
              <c16:uniqueId val="{00000000-3159-4702-88AD-7AA32B2A01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3159-4702-88AD-7AA32B2A01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5-4483-A252-7BC1704D7C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3F05-4483-A252-7BC1704D7C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0.54</c:v>
                </c:pt>
                <c:pt idx="2">
                  <c:v>0</c:v>
                </c:pt>
                <c:pt idx="3">
                  <c:v>0</c:v>
                </c:pt>
                <c:pt idx="4">
                  <c:v>0</c:v>
                </c:pt>
              </c:numCache>
            </c:numRef>
          </c:val>
          <c:extLst>
            <c:ext xmlns:c16="http://schemas.microsoft.com/office/drawing/2014/chart" uri="{C3380CC4-5D6E-409C-BE32-E72D297353CC}">
              <c16:uniqueId val="{00000000-4C7E-44B0-9247-8408889F2D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4C7E-44B0-9247-8408889F2D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614.36</c:v>
                </c:pt>
                <c:pt idx="1">
                  <c:v>575.04</c:v>
                </c:pt>
                <c:pt idx="2">
                  <c:v>489.86</c:v>
                </c:pt>
                <c:pt idx="3">
                  <c:v>458.38</c:v>
                </c:pt>
                <c:pt idx="4">
                  <c:v>382.97</c:v>
                </c:pt>
              </c:numCache>
            </c:numRef>
          </c:val>
          <c:extLst>
            <c:ext xmlns:c16="http://schemas.microsoft.com/office/drawing/2014/chart" uri="{C3380CC4-5D6E-409C-BE32-E72D297353CC}">
              <c16:uniqueId val="{00000000-6E7C-4705-9BAE-3A02532F28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6E7C-4705-9BAE-3A02532F28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654.35</c:v>
                </c:pt>
                <c:pt idx="1">
                  <c:v>545.28</c:v>
                </c:pt>
                <c:pt idx="2">
                  <c:v>503</c:v>
                </c:pt>
                <c:pt idx="3">
                  <c:v>474.7</c:v>
                </c:pt>
                <c:pt idx="4">
                  <c:v>407.59</c:v>
                </c:pt>
              </c:numCache>
            </c:numRef>
          </c:val>
          <c:extLst>
            <c:ext xmlns:c16="http://schemas.microsoft.com/office/drawing/2014/chart" uri="{C3380CC4-5D6E-409C-BE32-E72D297353CC}">
              <c16:uniqueId val="{00000000-5287-4044-B9B7-425833E7FE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5287-4044-B9B7-425833E7FE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106.81</c:v>
                </c:pt>
                <c:pt idx="1">
                  <c:v>108.79</c:v>
                </c:pt>
                <c:pt idx="2">
                  <c:v>106.08</c:v>
                </c:pt>
                <c:pt idx="3">
                  <c:v>105.1</c:v>
                </c:pt>
                <c:pt idx="4">
                  <c:v>110.5</c:v>
                </c:pt>
              </c:numCache>
            </c:numRef>
          </c:val>
          <c:extLst>
            <c:ext xmlns:c16="http://schemas.microsoft.com/office/drawing/2014/chart" uri="{C3380CC4-5D6E-409C-BE32-E72D297353CC}">
              <c16:uniqueId val="{00000000-2B7D-4F76-804A-C4A97DA38B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2B7D-4F76-804A-C4A97DA38B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43.12</c:v>
                </c:pt>
                <c:pt idx="1">
                  <c:v>43.18</c:v>
                </c:pt>
                <c:pt idx="2">
                  <c:v>43.91</c:v>
                </c:pt>
                <c:pt idx="3">
                  <c:v>43.41</c:v>
                </c:pt>
                <c:pt idx="4">
                  <c:v>41.85</c:v>
                </c:pt>
              </c:numCache>
            </c:numRef>
          </c:val>
          <c:extLst>
            <c:ext xmlns:c16="http://schemas.microsoft.com/office/drawing/2014/chart" uri="{C3380CC4-5D6E-409C-BE32-E72D297353CC}">
              <c16:uniqueId val="{00000000-E046-4372-9363-147AF6023D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E046-4372-9363-147AF6023D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76.23</c:v>
                </c:pt>
                <c:pt idx="1">
                  <c:v>82.6</c:v>
                </c:pt>
                <c:pt idx="2">
                  <c:v>78.37</c:v>
                </c:pt>
                <c:pt idx="3">
                  <c:v>77.05</c:v>
                </c:pt>
                <c:pt idx="4">
                  <c:v>72.56</c:v>
                </c:pt>
              </c:numCache>
            </c:numRef>
          </c:val>
          <c:extLst>
            <c:ext xmlns:c16="http://schemas.microsoft.com/office/drawing/2014/chart" uri="{C3380CC4-5D6E-409C-BE32-E72D297353CC}">
              <c16:uniqueId val="{00000000-53CA-46C4-94BA-5E93ABE103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53CA-46C4-94BA-5E93ABE103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76.209999999999994</c:v>
                </c:pt>
                <c:pt idx="1">
                  <c:v>81.849999999999994</c:v>
                </c:pt>
                <c:pt idx="2">
                  <c:v>81.849999999999994</c:v>
                </c:pt>
                <c:pt idx="3">
                  <c:v>81.849999999999994</c:v>
                </c:pt>
                <c:pt idx="4">
                  <c:v>72.5</c:v>
                </c:pt>
              </c:numCache>
            </c:numRef>
          </c:val>
          <c:extLst>
            <c:ext xmlns:c16="http://schemas.microsoft.com/office/drawing/2014/chart" uri="{C3380CC4-5D6E-409C-BE32-E72D297353CC}">
              <c16:uniqueId val="{00000000-8CE5-4B95-BCD0-DE7BDD1EE8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8CE5-4B95-BCD0-DE7BDD1EE8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1" zoomScale="85" zoomScaleNormal="85" workbookViewId="0">
      <selection activeCell="TF14" sqref="TF1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長崎県　諫早市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10159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78.7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10150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125.06</v>
      </c>
      <c r="Y32" s="129"/>
      <c r="Z32" s="129"/>
      <c r="AA32" s="129"/>
      <c r="AB32" s="129"/>
      <c r="AC32" s="129"/>
      <c r="AD32" s="129"/>
      <c r="AE32" s="129"/>
      <c r="AF32" s="129"/>
      <c r="AG32" s="129"/>
      <c r="AH32" s="129"/>
      <c r="AI32" s="129"/>
      <c r="AJ32" s="129"/>
      <c r="AK32" s="129"/>
      <c r="AL32" s="129"/>
      <c r="AM32" s="129"/>
      <c r="AN32" s="129"/>
      <c r="AO32" s="129"/>
      <c r="AP32" s="129"/>
      <c r="AQ32" s="130"/>
      <c r="AR32" s="128">
        <f>データ!U6</f>
        <v>126.89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125.21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124.17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128.75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614.36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575.04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489.86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458.38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382.97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654.35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545.28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503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474.7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407.59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107</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106.81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108.79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106.08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105.1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43.12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43.18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43.91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43.41</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41.85</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76.23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82.6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78.37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72.56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76.209999999999994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81.849999999999994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81.849999999999994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81.849999999999994</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72.5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108</v>
      </c>
      <c r="SN68" s="138"/>
      <c r="SO68" s="138"/>
      <c r="SP68" s="138"/>
      <c r="SQ68" s="138"/>
      <c r="SR68" s="138"/>
      <c r="SS68" s="138"/>
      <c r="ST68" s="138"/>
      <c r="SU68" s="138"/>
      <c r="SV68" s="138"/>
      <c r="SW68" s="138"/>
      <c r="SX68" s="138"/>
      <c r="SY68" s="138"/>
      <c r="SZ68" s="138"/>
      <c r="TA68" s="139"/>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x14ac:dyDescent="0.15">
      <c r="A79" s="2"/>
      <c r="B79" s="26"/>
      <c r="C79" s="2"/>
      <c r="D79" s="2"/>
      <c r="E79" s="2"/>
      <c r="F79" s="2"/>
      <c r="G79" s="2"/>
      <c r="H79" s="2"/>
      <c r="I79" s="2"/>
      <c r="J79" s="28"/>
      <c r="K79" s="29"/>
      <c r="L79" s="154"/>
      <c r="M79" s="154"/>
      <c r="N79" s="154"/>
      <c r="O79" s="154"/>
      <c r="P79" s="154"/>
      <c r="Q79" s="154"/>
      <c r="R79" s="154"/>
      <c r="S79" s="154"/>
      <c r="T79" s="154"/>
      <c r="U79" s="154"/>
      <c r="V79" s="154"/>
      <c r="W79" s="154"/>
      <c r="X79" s="155"/>
      <c r="Y79" s="151" t="str">
        <f>データ!$B$10</f>
        <v>H27</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H28</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H29</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H30</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R01</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54"/>
      <c r="FY79" s="154"/>
      <c r="FZ79" s="154"/>
      <c r="GA79" s="154"/>
      <c r="GB79" s="154"/>
      <c r="GC79" s="154"/>
      <c r="GD79" s="154"/>
      <c r="GE79" s="154"/>
      <c r="GF79" s="154"/>
      <c r="GG79" s="154"/>
      <c r="GH79" s="154"/>
      <c r="GI79" s="154"/>
      <c r="GJ79" s="155"/>
      <c r="GK79" s="151" t="str">
        <f>データ!$B$10</f>
        <v>H27</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H28</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H29</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H30</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R01</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54"/>
      <c r="MK79" s="154"/>
      <c r="ML79" s="154"/>
      <c r="MM79" s="154"/>
      <c r="MN79" s="154"/>
      <c r="MO79" s="154"/>
      <c r="MP79" s="154"/>
      <c r="MQ79" s="154"/>
      <c r="MR79" s="154"/>
      <c r="MS79" s="154"/>
      <c r="MT79" s="154"/>
      <c r="MU79" s="154"/>
      <c r="MV79" s="155"/>
      <c r="MW79" s="151" t="str">
        <f>データ!$B$10</f>
        <v>H27</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H28</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H29</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H30</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R01</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x14ac:dyDescent="0.15">
      <c r="A80" s="2"/>
      <c r="B80" s="26"/>
      <c r="C80" s="2"/>
      <c r="D80" s="2"/>
      <c r="E80" s="2"/>
      <c r="F80" s="2"/>
      <c r="G80" s="2"/>
      <c r="H80" s="2"/>
      <c r="I80" s="2"/>
      <c r="J80" s="28"/>
      <c r="K80" s="29"/>
      <c r="L80" s="149" t="s">
        <v>23</v>
      </c>
      <c r="M80" s="149"/>
      <c r="N80" s="149"/>
      <c r="O80" s="149"/>
      <c r="P80" s="149"/>
      <c r="Q80" s="149"/>
      <c r="R80" s="149"/>
      <c r="S80" s="149"/>
      <c r="T80" s="149"/>
      <c r="U80" s="149"/>
      <c r="V80" s="149"/>
      <c r="W80" s="149"/>
      <c r="X80" s="149"/>
      <c r="Y80" s="150">
        <f>データ!DD6</f>
        <v>48.99</v>
      </c>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f>データ!DE6</f>
        <v>50.57</v>
      </c>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f>データ!DF6</f>
        <v>52.84</v>
      </c>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f>データ!DG6</f>
        <v>54.07</v>
      </c>
      <c r="DC80" s="150"/>
      <c r="DD80" s="150"/>
      <c r="DE80" s="150"/>
      <c r="DF80" s="150"/>
      <c r="DG80" s="150"/>
      <c r="DH80" s="150"/>
      <c r="DI80" s="150"/>
      <c r="DJ80" s="150"/>
      <c r="DK80" s="150"/>
      <c r="DL80" s="150"/>
      <c r="DM80" s="150"/>
      <c r="DN80" s="150"/>
      <c r="DO80" s="150"/>
      <c r="DP80" s="150"/>
      <c r="DQ80" s="150"/>
      <c r="DR80" s="150"/>
      <c r="DS80" s="150"/>
      <c r="DT80" s="150"/>
      <c r="DU80" s="150"/>
      <c r="DV80" s="150"/>
      <c r="DW80" s="150"/>
      <c r="DX80" s="150"/>
      <c r="DY80" s="150"/>
      <c r="DZ80" s="150"/>
      <c r="EA80" s="150"/>
      <c r="EB80" s="150"/>
      <c r="EC80" s="150">
        <f>データ!DH6</f>
        <v>56.48</v>
      </c>
      <c r="ED80" s="150"/>
      <c r="EE80" s="150"/>
      <c r="EF80" s="150"/>
      <c r="EG80" s="150"/>
      <c r="EH80" s="150"/>
      <c r="EI80" s="150"/>
      <c r="EJ80" s="150"/>
      <c r="EK80" s="150"/>
      <c r="EL80" s="150"/>
      <c r="EM80" s="150"/>
      <c r="EN80" s="150"/>
      <c r="EO80" s="150"/>
      <c r="EP80" s="150"/>
      <c r="EQ80" s="150"/>
      <c r="ER80" s="150"/>
      <c r="ES80" s="150"/>
      <c r="ET80" s="150"/>
      <c r="EU80" s="150"/>
      <c r="EV80" s="150"/>
      <c r="EW80" s="150"/>
      <c r="EX80" s="150"/>
      <c r="EY80" s="150"/>
      <c r="EZ80" s="150"/>
      <c r="FA80" s="150"/>
      <c r="FB80" s="150"/>
      <c r="FC80" s="150"/>
      <c r="FD80" s="29"/>
      <c r="FE80" s="32"/>
      <c r="FF80" s="2"/>
      <c r="FG80" s="2"/>
      <c r="FH80" s="2"/>
      <c r="FI80" s="2"/>
      <c r="FJ80" s="2"/>
      <c r="FK80" s="2"/>
      <c r="FL80" s="2"/>
      <c r="FM80" s="2"/>
      <c r="FN80" s="2"/>
      <c r="FO80" s="2"/>
      <c r="FP80" s="2"/>
      <c r="FQ80" s="2"/>
      <c r="FR80" s="2"/>
      <c r="FS80" s="2"/>
      <c r="FT80" s="2"/>
      <c r="FU80" s="2"/>
      <c r="FV80" s="28"/>
      <c r="FW80" s="29"/>
      <c r="FX80" s="149" t="s">
        <v>23</v>
      </c>
      <c r="FY80" s="149"/>
      <c r="FZ80" s="149"/>
      <c r="GA80" s="149"/>
      <c r="GB80" s="149"/>
      <c r="GC80" s="149"/>
      <c r="GD80" s="149"/>
      <c r="GE80" s="149"/>
      <c r="GF80" s="149"/>
      <c r="GG80" s="149"/>
      <c r="GH80" s="149"/>
      <c r="GI80" s="149"/>
      <c r="GJ80" s="149"/>
      <c r="GK80" s="150">
        <f>データ!DO6</f>
        <v>0</v>
      </c>
      <c r="GL80" s="150"/>
      <c r="GM80" s="150"/>
      <c r="GN80" s="150"/>
      <c r="GO80" s="150"/>
      <c r="GP80" s="150"/>
      <c r="GQ80" s="150"/>
      <c r="GR80" s="150"/>
      <c r="GS80" s="150"/>
      <c r="GT80" s="150"/>
      <c r="GU80" s="150"/>
      <c r="GV80" s="150"/>
      <c r="GW80" s="150"/>
      <c r="GX80" s="150"/>
      <c r="GY80" s="150"/>
      <c r="GZ80" s="150"/>
      <c r="HA80" s="150"/>
      <c r="HB80" s="150"/>
      <c r="HC80" s="150"/>
      <c r="HD80" s="150"/>
      <c r="HE80" s="150"/>
      <c r="HF80" s="150"/>
      <c r="HG80" s="150"/>
      <c r="HH80" s="150"/>
      <c r="HI80" s="150"/>
      <c r="HJ80" s="150"/>
      <c r="HK80" s="150"/>
      <c r="HL80" s="150">
        <f>データ!DP6</f>
        <v>0</v>
      </c>
      <c r="HM80" s="150"/>
      <c r="HN80" s="150"/>
      <c r="HO80" s="150"/>
      <c r="HP80" s="150"/>
      <c r="HQ80" s="150"/>
      <c r="HR80" s="150"/>
      <c r="HS80" s="150"/>
      <c r="HT80" s="150"/>
      <c r="HU80" s="150"/>
      <c r="HV80" s="150"/>
      <c r="HW80" s="150"/>
      <c r="HX80" s="150"/>
      <c r="HY80" s="150"/>
      <c r="HZ80" s="150"/>
      <c r="IA80" s="150"/>
      <c r="IB80" s="150"/>
      <c r="IC80" s="150"/>
      <c r="ID80" s="150"/>
      <c r="IE80" s="150"/>
      <c r="IF80" s="150"/>
      <c r="IG80" s="150"/>
      <c r="IH80" s="150"/>
      <c r="II80" s="150"/>
      <c r="IJ80" s="150"/>
      <c r="IK80" s="150"/>
      <c r="IL80" s="150"/>
      <c r="IM80" s="150">
        <f>データ!DQ6</f>
        <v>0</v>
      </c>
      <c r="IN80" s="150"/>
      <c r="IO80" s="150"/>
      <c r="IP80" s="150"/>
      <c r="IQ80" s="150"/>
      <c r="IR80" s="150"/>
      <c r="IS80" s="150"/>
      <c r="IT80" s="150"/>
      <c r="IU80" s="150"/>
      <c r="IV80" s="150"/>
      <c r="IW80" s="150"/>
      <c r="IX80" s="150"/>
      <c r="IY80" s="150"/>
      <c r="IZ80" s="150"/>
      <c r="JA80" s="150"/>
      <c r="JB80" s="150"/>
      <c r="JC80" s="150"/>
      <c r="JD80" s="150"/>
      <c r="JE80" s="150"/>
      <c r="JF80" s="150"/>
      <c r="JG80" s="150"/>
      <c r="JH80" s="150"/>
      <c r="JI80" s="150"/>
      <c r="JJ80" s="150"/>
      <c r="JK80" s="150"/>
      <c r="JL80" s="150"/>
      <c r="JM80" s="150"/>
      <c r="JN80" s="150">
        <f>データ!DR6</f>
        <v>0</v>
      </c>
      <c r="JO80" s="150"/>
      <c r="JP80" s="150"/>
      <c r="JQ80" s="150"/>
      <c r="JR80" s="150"/>
      <c r="JS80" s="150"/>
      <c r="JT80" s="150"/>
      <c r="JU80" s="150"/>
      <c r="JV80" s="150"/>
      <c r="JW80" s="150"/>
      <c r="JX80" s="150"/>
      <c r="JY80" s="150"/>
      <c r="JZ80" s="150"/>
      <c r="KA80" s="150"/>
      <c r="KB80" s="150"/>
      <c r="KC80" s="150"/>
      <c r="KD80" s="150"/>
      <c r="KE80" s="150"/>
      <c r="KF80" s="150"/>
      <c r="KG80" s="150"/>
      <c r="KH80" s="150"/>
      <c r="KI80" s="150"/>
      <c r="KJ80" s="150"/>
      <c r="KK80" s="150"/>
      <c r="KL80" s="150"/>
      <c r="KM80" s="150"/>
      <c r="KN80" s="150"/>
      <c r="KO80" s="150">
        <f>データ!DS6</f>
        <v>0</v>
      </c>
      <c r="KP80" s="150"/>
      <c r="KQ80" s="150"/>
      <c r="KR80" s="150"/>
      <c r="KS80" s="150"/>
      <c r="KT80" s="150"/>
      <c r="KU80" s="150"/>
      <c r="KV80" s="150"/>
      <c r="KW80" s="150"/>
      <c r="KX80" s="150"/>
      <c r="KY80" s="150"/>
      <c r="KZ80" s="150"/>
      <c r="LA80" s="150"/>
      <c r="LB80" s="150"/>
      <c r="LC80" s="150"/>
      <c r="LD80" s="150"/>
      <c r="LE80" s="150"/>
      <c r="LF80" s="150"/>
      <c r="LG80" s="150"/>
      <c r="LH80" s="150"/>
      <c r="LI80" s="150"/>
      <c r="LJ80" s="150"/>
      <c r="LK80" s="150"/>
      <c r="LL80" s="150"/>
      <c r="LM80" s="150"/>
      <c r="LN80" s="150"/>
      <c r="LO80" s="150"/>
      <c r="LP80" s="29"/>
      <c r="LQ80" s="32"/>
      <c r="LR80" s="2"/>
      <c r="LS80" s="2"/>
      <c r="LT80" s="2"/>
      <c r="LU80" s="2"/>
      <c r="LV80" s="2"/>
      <c r="LW80" s="2"/>
      <c r="LX80" s="2"/>
      <c r="LY80" s="2"/>
      <c r="LZ80" s="2"/>
      <c r="MA80" s="2"/>
      <c r="MB80" s="2"/>
      <c r="MC80" s="2"/>
      <c r="MD80" s="2"/>
      <c r="ME80" s="2"/>
      <c r="MF80" s="2"/>
      <c r="MG80" s="2"/>
      <c r="MH80" s="28"/>
      <c r="MI80" s="29"/>
      <c r="MJ80" s="149" t="s">
        <v>23</v>
      </c>
      <c r="MK80" s="149"/>
      <c r="ML80" s="149"/>
      <c r="MM80" s="149"/>
      <c r="MN80" s="149"/>
      <c r="MO80" s="149"/>
      <c r="MP80" s="149"/>
      <c r="MQ80" s="149"/>
      <c r="MR80" s="149"/>
      <c r="MS80" s="149"/>
      <c r="MT80" s="149"/>
      <c r="MU80" s="149"/>
      <c r="MV80" s="149"/>
      <c r="MW80" s="150">
        <f>データ!DZ6</f>
        <v>0</v>
      </c>
      <c r="MX80" s="150"/>
      <c r="MY80" s="150"/>
      <c r="MZ80" s="150"/>
      <c r="NA80" s="150"/>
      <c r="NB80" s="150"/>
      <c r="NC80" s="150"/>
      <c r="ND80" s="150"/>
      <c r="NE80" s="150"/>
      <c r="NF80" s="150"/>
      <c r="NG80" s="150"/>
      <c r="NH80" s="150"/>
      <c r="NI80" s="150"/>
      <c r="NJ80" s="150"/>
      <c r="NK80" s="150"/>
      <c r="NL80" s="150"/>
      <c r="NM80" s="150"/>
      <c r="NN80" s="150"/>
      <c r="NO80" s="150"/>
      <c r="NP80" s="150"/>
      <c r="NQ80" s="150"/>
      <c r="NR80" s="150"/>
      <c r="NS80" s="150"/>
      <c r="NT80" s="150"/>
      <c r="NU80" s="150"/>
      <c r="NV80" s="150"/>
      <c r="NW80" s="150"/>
      <c r="NX80" s="150">
        <f>データ!EA6</f>
        <v>0.54</v>
      </c>
      <c r="NY80" s="150"/>
      <c r="NZ80" s="150"/>
      <c r="OA80" s="150"/>
      <c r="OB80" s="150"/>
      <c r="OC80" s="150"/>
      <c r="OD80" s="150"/>
      <c r="OE80" s="150"/>
      <c r="OF80" s="150"/>
      <c r="OG80" s="150"/>
      <c r="OH80" s="150"/>
      <c r="OI80" s="150"/>
      <c r="OJ80" s="150"/>
      <c r="OK80" s="150"/>
      <c r="OL80" s="150"/>
      <c r="OM80" s="150"/>
      <c r="ON80" s="150"/>
      <c r="OO80" s="150"/>
      <c r="OP80" s="150"/>
      <c r="OQ80" s="150"/>
      <c r="OR80" s="150"/>
      <c r="OS80" s="150"/>
      <c r="OT80" s="150"/>
      <c r="OU80" s="150"/>
      <c r="OV80" s="150"/>
      <c r="OW80" s="150"/>
      <c r="OX80" s="150"/>
      <c r="OY80" s="150">
        <f>データ!EB6</f>
        <v>0</v>
      </c>
      <c r="OZ80" s="150"/>
      <c r="PA80" s="150"/>
      <c r="PB80" s="150"/>
      <c r="PC80" s="150"/>
      <c r="PD80" s="150"/>
      <c r="PE80" s="150"/>
      <c r="PF80" s="150"/>
      <c r="PG80" s="150"/>
      <c r="PH80" s="150"/>
      <c r="PI80" s="150"/>
      <c r="PJ80" s="150"/>
      <c r="PK80" s="150"/>
      <c r="PL80" s="150"/>
      <c r="PM80" s="150"/>
      <c r="PN80" s="150"/>
      <c r="PO80" s="150"/>
      <c r="PP80" s="150"/>
      <c r="PQ80" s="150"/>
      <c r="PR80" s="150"/>
      <c r="PS80" s="150"/>
      <c r="PT80" s="150"/>
      <c r="PU80" s="150"/>
      <c r="PV80" s="150"/>
      <c r="PW80" s="150"/>
      <c r="PX80" s="150"/>
      <c r="PY80" s="150"/>
      <c r="PZ80" s="150">
        <f>データ!EC6</f>
        <v>0</v>
      </c>
      <c r="QA80" s="150"/>
      <c r="QB80" s="150"/>
      <c r="QC80" s="150"/>
      <c r="QD80" s="150"/>
      <c r="QE80" s="150"/>
      <c r="QF80" s="150"/>
      <c r="QG80" s="150"/>
      <c r="QH80" s="150"/>
      <c r="QI80" s="150"/>
      <c r="QJ80" s="150"/>
      <c r="QK80" s="150"/>
      <c r="QL80" s="150"/>
      <c r="QM80" s="150"/>
      <c r="QN80" s="150"/>
      <c r="QO80" s="150"/>
      <c r="QP80" s="150"/>
      <c r="QQ80" s="150"/>
      <c r="QR80" s="150"/>
      <c r="QS80" s="150"/>
      <c r="QT80" s="150"/>
      <c r="QU80" s="150"/>
      <c r="QV80" s="150"/>
      <c r="QW80" s="150"/>
      <c r="QX80" s="150"/>
      <c r="QY80" s="150"/>
      <c r="QZ80" s="150"/>
      <c r="RA80" s="150">
        <f>データ!ED6</f>
        <v>0</v>
      </c>
      <c r="RB80" s="150"/>
      <c r="RC80" s="150"/>
      <c r="RD80" s="150"/>
      <c r="RE80" s="150"/>
      <c r="RF80" s="150"/>
      <c r="RG80" s="150"/>
      <c r="RH80" s="150"/>
      <c r="RI80" s="150"/>
      <c r="RJ80" s="150"/>
      <c r="RK80" s="150"/>
      <c r="RL80" s="150"/>
      <c r="RM80" s="150"/>
      <c r="RN80" s="150"/>
      <c r="RO80" s="150"/>
      <c r="RP80" s="150"/>
      <c r="RQ80" s="150"/>
      <c r="RR80" s="150"/>
      <c r="RS80" s="150"/>
      <c r="RT80" s="150"/>
      <c r="RU80" s="150"/>
      <c r="RV80" s="150"/>
      <c r="RW80" s="150"/>
      <c r="RX80" s="150"/>
      <c r="RY80" s="150"/>
      <c r="RZ80" s="150"/>
      <c r="SA80" s="150"/>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x14ac:dyDescent="0.15">
      <c r="A81" s="2"/>
      <c r="B81" s="26"/>
      <c r="C81" s="2"/>
      <c r="D81" s="2"/>
      <c r="E81" s="2"/>
      <c r="F81" s="2"/>
      <c r="G81" s="2"/>
      <c r="H81" s="2"/>
      <c r="I81" s="2"/>
      <c r="J81" s="28"/>
      <c r="K81" s="29"/>
      <c r="L81" s="149" t="s">
        <v>24</v>
      </c>
      <c r="M81" s="149"/>
      <c r="N81" s="149"/>
      <c r="O81" s="149"/>
      <c r="P81" s="149"/>
      <c r="Q81" s="149"/>
      <c r="R81" s="149"/>
      <c r="S81" s="149"/>
      <c r="T81" s="149"/>
      <c r="U81" s="149"/>
      <c r="V81" s="149"/>
      <c r="W81" s="149"/>
      <c r="X81" s="149"/>
      <c r="Y81" s="150">
        <f>データ!DI6</f>
        <v>49.38</v>
      </c>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f>データ!DJ6</f>
        <v>51.15</v>
      </c>
      <c r="BA81" s="150"/>
      <c r="BB81" s="150"/>
      <c r="BC81" s="150"/>
      <c r="BD81" s="150"/>
      <c r="BE81" s="150"/>
      <c r="BF81" s="150"/>
      <c r="BG81" s="150"/>
      <c r="BH81" s="150"/>
      <c r="BI81" s="150"/>
      <c r="BJ81" s="150"/>
      <c r="BK81" s="150"/>
      <c r="BL81" s="150"/>
      <c r="BM81" s="150"/>
      <c r="BN81" s="150"/>
      <c r="BO81" s="150"/>
      <c r="BP81" s="150"/>
      <c r="BQ81" s="150"/>
      <c r="BR81" s="150"/>
      <c r="BS81" s="150"/>
      <c r="BT81" s="150"/>
      <c r="BU81" s="150"/>
      <c r="BV81" s="150"/>
      <c r="BW81" s="150"/>
      <c r="BX81" s="150"/>
      <c r="BY81" s="150"/>
      <c r="BZ81" s="150"/>
      <c r="CA81" s="150">
        <f>データ!DK6</f>
        <v>52.15</v>
      </c>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f>データ!DL6</f>
        <v>52.21</v>
      </c>
      <c r="DC81" s="150"/>
      <c r="DD81" s="150"/>
      <c r="DE81" s="150"/>
      <c r="DF81" s="150"/>
      <c r="DG81" s="150"/>
      <c r="DH81" s="150"/>
      <c r="DI81" s="150"/>
      <c r="DJ81" s="150"/>
      <c r="DK81" s="150"/>
      <c r="DL81" s="150"/>
      <c r="DM81" s="150"/>
      <c r="DN81" s="150"/>
      <c r="DO81" s="150"/>
      <c r="DP81" s="150"/>
      <c r="DQ81" s="150"/>
      <c r="DR81" s="150"/>
      <c r="DS81" s="150"/>
      <c r="DT81" s="150"/>
      <c r="DU81" s="150"/>
      <c r="DV81" s="150"/>
      <c r="DW81" s="150"/>
      <c r="DX81" s="150"/>
      <c r="DY81" s="150"/>
      <c r="DZ81" s="150"/>
      <c r="EA81" s="150"/>
      <c r="EB81" s="150"/>
      <c r="EC81" s="150">
        <f>データ!DM6</f>
        <v>54.51</v>
      </c>
      <c r="ED81" s="150"/>
      <c r="EE81" s="150"/>
      <c r="EF81" s="150"/>
      <c r="EG81" s="150"/>
      <c r="EH81" s="150"/>
      <c r="EI81" s="150"/>
      <c r="EJ81" s="150"/>
      <c r="EK81" s="150"/>
      <c r="EL81" s="150"/>
      <c r="EM81" s="150"/>
      <c r="EN81" s="150"/>
      <c r="EO81" s="150"/>
      <c r="EP81" s="150"/>
      <c r="EQ81" s="150"/>
      <c r="ER81" s="150"/>
      <c r="ES81" s="150"/>
      <c r="ET81" s="150"/>
      <c r="EU81" s="150"/>
      <c r="EV81" s="150"/>
      <c r="EW81" s="150"/>
      <c r="EX81" s="150"/>
      <c r="EY81" s="150"/>
      <c r="EZ81" s="150"/>
      <c r="FA81" s="150"/>
      <c r="FB81" s="150"/>
      <c r="FC81" s="150"/>
      <c r="FD81" s="29"/>
      <c r="FE81" s="32"/>
      <c r="FF81" s="2"/>
      <c r="FG81" s="2"/>
      <c r="FH81" s="2"/>
      <c r="FI81" s="2"/>
      <c r="FJ81" s="2"/>
      <c r="FK81" s="2"/>
      <c r="FL81" s="2"/>
      <c r="FM81" s="2"/>
      <c r="FN81" s="2"/>
      <c r="FO81" s="2"/>
      <c r="FP81" s="2"/>
      <c r="FQ81" s="2"/>
      <c r="FR81" s="2"/>
      <c r="FS81" s="2"/>
      <c r="FT81" s="2"/>
      <c r="FU81" s="2"/>
      <c r="FV81" s="28"/>
      <c r="FW81" s="29"/>
      <c r="FX81" s="149" t="s">
        <v>24</v>
      </c>
      <c r="FY81" s="149"/>
      <c r="FZ81" s="149"/>
      <c r="GA81" s="149"/>
      <c r="GB81" s="149"/>
      <c r="GC81" s="149"/>
      <c r="GD81" s="149"/>
      <c r="GE81" s="149"/>
      <c r="GF81" s="149"/>
      <c r="GG81" s="149"/>
      <c r="GH81" s="149"/>
      <c r="GI81" s="149"/>
      <c r="GJ81" s="149"/>
      <c r="GK81" s="150">
        <f>データ!DT6</f>
        <v>14.92</v>
      </c>
      <c r="GL81" s="150"/>
      <c r="GM81" s="150"/>
      <c r="GN81" s="150"/>
      <c r="GO81" s="150"/>
      <c r="GP81" s="150"/>
      <c r="GQ81" s="150"/>
      <c r="GR81" s="150"/>
      <c r="GS81" s="150"/>
      <c r="GT81" s="150"/>
      <c r="GU81" s="150"/>
      <c r="GV81" s="150"/>
      <c r="GW81" s="150"/>
      <c r="GX81" s="150"/>
      <c r="GY81" s="150"/>
      <c r="GZ81" s="150"/>
      <c r="HA81" s="150"/>
      <c r="HB81" s="150"/>
      <c r="HC81" s="150"/>
      <c r="HD81" s="150"/>
      <c r="HE81" s="150"/>
      <c r="HF81" s="150"/>
      <c r="HG81" s="150"/>
      <c r="HH81" s="150"/>
      <c r="HI81" s="150"/>
      <c r="HJ81" s="150"/>
      <c r="HK81" s="150"/>
      <c r="HL81" s="150">
        <f>データ!DU6</f>
        <v>20.8</v>
      </c>
      <c r="HM81" s="150"/>
      <c r="HN81" s="150"/>
      <c r="HO81" s="150"/>
      <c r="HP81" s="150"/>
      <c r="HQ81" s="150"/>
      <c r="HR81" s="150"/>
      <c r="HS81" s="150"/>
      <c r="HT81" s="150"/>
      <c r="HU81" s="150"/>
      <c r="HV81" s="150"/>
      <c r="HW81" s="150"/>
      <c r="HX81" s="150"/>
      <c r="HY81" s="150"/>
      <c r="HZ81" s="150"/>
      <c r="IA81" s="150"/>
      <c r="IB81" s="150"/>
      <c r="IC81" s="150"/>
      <c r="ID81" s="150"/>
      <c r="IE81" s="150"/>
      <c r="IF81" s="150"/>
      <c r="IG81" s="150"/>
      <c r="IH81" s="150"/>
      <c r="II81" s="150"/>
      <c r="IJ81" s="150"/>
      <c r="IK81" s="150"/>
      <c r="IL81" s="150"/>
      <c r="IM81" s="150">
        <f>データ!DV6</f>
        <v>29.43</v>
      </c>
      <c r="IN81" s="150"/>
      <c r="IO81" s="150"/>
      <c r="IP81" s="150"/>
      <c r="IQ81" s="150"/>
      <c r="IR81" s="150"/>
      <c r="IS81" s="150"/>
      <c r="IT81" s="150"/>
      <c r="IU81" s="150"/>
      <c r="IV81" s="150"/>
      <c r="IW81" s="150"/>
      <c r="IX81" s="150"/>
      <c r="IY81" s="150"/>
      <c r="IZ81" s="150"/>
      <c r="JA81" s="150"/>
      <c r="JB81" s="150"/>
      <c r="JC81" s="150"/>
      <c r="JD81" s="150"/>
      <c r="JE81" s="150"/>
      <c r="JF81" s="150"/>
      <c r="JG81" s="150"/>
      <c r="JH81" s="150"/>
      <c r="JI81" s="150"/>
      <c r="JJ81" s="150"/>
      <c r="JK81" s="150"/>
      <c r="JL81" s="150"/>
      <c r="JM81" s="150"/>
      <c r="JN81" s="150">
        <f>データ!DW6</f>
        <v>32.03</v>
      </c>
      <c r="JO81" s="150"/>
      <c r="JP81" s="150"/>
      <c r="JQ81" s="150"/>
      <c r="JR81" s="150"/>
      <c r="JS81" s="150"/>
      <c r="JT81" s="150"/>
      <c r="JU81" s="150"/>
      <c r="JV81" s="150"/>
      <c r="JW81" s="150"/>
      <c r="JX81" s="150"/>
      <c r="JY81" s="150"/>
      <c r="JZ81" s="150"/>
      <c r="KA81" s="150"/>
      <c r="KB81" s="150"/>
      <c r="KC81" s="150"/>
      <c r="KD81" s="150"/>
      <c r="KE81" s="150"/>
      <c r="KF81" s="150"/>
      <c r="KG81" s="150"/>
      <c r="KH81" s="150"/>
      <c r="KI81" s="150"/>
      <c r="KJ81" s="150"/>
      <c r="KK81" s="150"/>
      <c r="KL81" s="150"/>
      <c r="KM81" s="150"/>
      <c r="KN81" s="150"/>
      <c r="KO81" s="150">
        <f>データ!DX6</f>
        <v>36.58</v>
      </c>
      <c r="KP81" s="150"/>
      <c r="KQ81" s="150"/>
      <c r="KR81" s="150"/>
      <c r="KS81" s="150"/>
      <c r="KT81" s="150"/>
      <c r="KU81" s="150"/>
      <c r="KV81" s="150"/>
      <c r="KW81" s="150"/>
      <c r="KX81" s="150"/>
      <c r="KY81" s="150"/>
      <c r="KZ81" s="150"/>
      <c r="LA81" s="150"/>
      <c r="LB81" s="150"/>
      <c r="LC81" s="150"/>
      <c r="LD81" s="150"/>
      <c r="LE81" s="150"/>
      <c r="LF81" s="150"/>
      <c r="LG81" s="150"/>
      <c r="LH81" s="150"/>
      <c r="LI81" s="150"/>
      <c r="LJ81" s="150"/>
      <c r="LK81" s="150"/>
      <c r="LL81" s="150"/>
      <c r="LM81" s="150"/>
      <c r="LN81" s="150"/>
      <c r="LO81" s="150"/>
      <c r="LP81" s="29"/>
      <c r="LQ81" s="32"/>
      <c r="LR81" s="2"/>
      <c r="LS81" s="2"/>
      <c r="LT81" s="2"/>
      <c r="LU81" s="2"/>
      <c r="LV81" s="2"/>
      <c r="LW81" s="2"/>
      <c r="LX81" s="2"/>
      <c r="LY81" s="2"/>
      <c r="LZ81" s="2"/>
      <c r="MA81" s="2"/>
      <c r="MB81" s="2"/>
      <c r="MC81" s="2"/>
      <c r="MD81" s="2"/>
      <c r="ME81" s="2"/>
      <c r="MF81" s="2"/>
      <c r="MG81" s="2"/>
      <c r="MH81" s="28"/>
      <c r="MI81" s="29"/>
      <c r="MJ81" s="149" t="s">
        <v>24</v>
      </c>
      <c r="MK81" s="149"/>
      <c r="ML81" s="149"/>
      <c r="MM81" s="149"/>
      <c r="MN81" s="149"/>
      <c r="MO81" s="149"/>
      <c r="MP81" s="149"/>
      <c r="MQ81" s="149"/>
      <c r="MR81" s="149"/>
      <c r="MS81" s="149"/>
      <c r="MT81" s="149"/>
      <c r="MU81" s="149"/>
      <c r="MV81" s="149"/>
      <c r="MW81" s="150">
        <f>データ!EE6</f>
        <v>2.36</v>
      </c>
      <c r="MX81" s="150"/>
      <c r="MY81" s="150"/>
      <c r="MZ81" s="150"/>
      <c r="NA81" s="150"/>
      <c r="NB81" s="150"/>
      <c r="NC81" s="150"/>
      <c r="ND81" s="150"/>
      <c r="NE81" s="150"/>
      <c r="NF81" s="150"/>
      <c r="NG81" s="150"/>
      <c r="NH81" s="150"/>
      <c r="NI81" s="150"/>
      <c r="NJ81" s="150"/>
      <c r="NK81" s="150"/>
      <c r="NL81" s="150"/>
      <c r="NM81" s="150"/>
      <c r="NN81" s="150"/>
      <c r="NO81" s="150"/>
      <c r="NP81" s="150"/>
      <c r="NQ81" s="150"/>
      <c r="NR81" s="150"/>
      <c r="NS81" s="150"/>
      <c r="NT81" s="150"/>
      <c r="NU81" s="150"/>
      <c r="NV81" s="150"/>
      <c r="NW81" s="150"/>
      <c r="NX81" s="150">
        <f>データ!EF6</f>
        <v>0.11</v>
      </c>
      <c r="NY81" s="150"/>
      <c r="NZ81" s="150"/>
      <c r="OA81" s="150"/>
      <c r="OB81" s="150"/>
      <c r="OC81" s="150"/>
      <c r="OD81" s="150"/>
      <c r="OE81" s="150"/>
      <c r="OF81" s="150"/>
      <c r="OG81" s="150"/>
      <c r="OH81" s="150"/>
      <c r="OI81" s="150"/>
      <c r="OJ81" s="150"/>
      <c r="OK81" s="150"/>
      <c r="OL81" s="150"/>
      <c r="OM81" s="150"/>
      <c r="ON81" s="150"/>
      <c r="OO81" s="150"/>
      <c r="OP81" s="150"/>
      <c r="OQ81" s="150"/>
      <c r="OR81" s="150"/>
      <c r="OS81" s="150"/>
      <c r="OT81" s="150"/>
      <c r="OU81" s="150"/>
      <c r="OV81" s="150"/>
      <c r="OW81" s="150"/>
      <c r="OX81" s="150"/>
      <c r="OY81" s="150">
        <f>データ!EG6</f>
        <v>0.11</v>
      </c>
      <c r="OZ81" s="150"/>
      <c r="PA81" s="150"/>
      <c r="PB81" s="150"/>
      <c r="PC81" s="150"/>
      <c r="PD81" s="150"/>
      <c r="PE81" s="150"/>
      <c r="PF81" s="150"/>
      <c r="PG81" s="150"/>
      <c r="PH81" s="150"/>
      <c r="PI81" s="150"/>
      <c r="PJ81" s="150"/>
      <c r="PK81" s="150"/>
      <c r="PL81" s="150"/>
      <c r="PM81" s="150"/>
      <c r="PN81" s="150"/>
      <c r="PO81" s="150"/>
      <c r="PP81" s="150"/>
      <c r="PQ81" s="150"/>
      <c r="PR81" s="150"/>
      <c r="PS81" s="150"/>
      <c r="PT81" s="150"/>
      <c r="PU81" s="150"/>
      <c r="PV81" s="150"/>
      <c r="PW81" s="150"/>
      <c r="PX81" s="150"/>
      <c r="PY81" s="150"/>
      <c r="PZ81" s="150">
        <f>データ!EH6</f>
        <v>0.11</v>
      </c>
      <c r="QA81" s="150"/>
      <c r="QB81" s="150"/>
      <c r="QC81" s="150"/>
      <c r="QD81" s="150"/>
      <c r="QE81" s="150"/>
      <c r="QF81" s="150"/>
      <c r="QG81" s="150"/>
      <c r="QH81" s="150"/>
      <c r="QI81" s="150"/>
      <c r="QJ81" s="150"/>
      <c r="QK81" s="150"/>
      <c r="QL81" s="150"/>
      <c r="QM81" s="150"/>
      <c r="QN81" s="150"/>
      <c r="QO81" s="150"/>
      <c r="QP81" s="150"/>
      <c r="QQ81" s="150"/>
      <c r="QR81" s="150"/>
      <c r="QS81" s="150"/>
      <c r="QT81" s="150"/>
      <c r="QU81" s="150"/>
      <c r="QV81" s="150"/>
      <c r="QW81" s="150"/>
      <c r="QX81" s="150"/>
      <c r="QY81" s="150"/>
      <c r="QZ81" s="150"/>
      <c r="RA81" s="150">
        <f>データ!EI6</f>
        <v>0.36</v>
      </c>
      <c r="RB81" s="150"/>
      <c r="RC81" s="150"/>
      <c r="RD81" s="150"/>
      <c r="RE81" s="150"/>
      <c r="RF81" s="150"/>
      <c r="RG81" s="150"/>
      <c r="RH81" s="150"/>
      <c r="RI81" s="150"/>
      <c r="RJ81" s="150"/>
      <c r="RK81" s="150"/>
      <c r="RL81" s="150"/>
      <c r="RM81" s="150"/>
      <c r="RN81" s="150"/>
      <c r="RO81" s="150"/>
      <c r="RP81" s="150"/>
      <c r="RQ81" s="150"/>
      <c r="RR81" s="150"/>
      <c r="RS81" s="150"/>
      <c r="RT81" s="150"/>
      <c r="RU81" s="150"/>
      <c r="RV81" s="150"/>
      <c r="RW81" s="150"/>
      <c r="RX81" s="150"/>
      <c r="RY81" s="150"/>
      <c r="RZ81" s="150"/>
      <c r="SA81" s="150"/>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37</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38</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6" t="str">
        <f>データ!AD6</f>
        <v>【119.03】</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【25.49】</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【420.52】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【238.81】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【115.00】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【18.60】</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【55.21】</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【77.39】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【59.23】</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【47.77】</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【0.34】</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7RxmkSUbrc5LvUA3kvVRS4JErQR5fBnmlY4XFD/tP0IPbNFyA8VGbFUxERwxWb0e16Sst8x8XPwCtkQwbDDKiA==" saltValue="AxrKTYcsJtHbDFo/kbku2Q=="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60" t="s">
        <v>48</v>
      </c>
      <c r="I3" s="161"/>
      <c r="J3" s="161"/>
      <c r="K3" s="161"/>
      <c r="L3" s="161"/>
      <c r="M3" s="161"/>
      <c r="N3" s="161"/>
      <c r="O3" s="161"/>
      <c r="P3" s="161"/>
      <c r="Q3" s="161"/>
      <c r="R3" s="161"/>
      <c r="S3" s="161"/>
      <c r="T3" s="164" t="s">
        <v>49</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50</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51</v>
      </c>
      <c r="B4" s="47"/>
      <c r="C4" s="47"/>
      <c r="D4" s="47"/>
      <c r="E4" s="47"/>
      <c r="F4" s="47"/>
      <c r="G4" s="47"/>
      <c r="H4" s="162"/>
      <c r="I4" s="163"/>
      <c r="J4" s="163"/>
      <c r="K4" s="163"/>
      <c r="L4" s="163"/>
      <c r="M4" s="163"/>
      <c r="N4" s="163"/>
      <c r="O4" s="163"/>
      <c r="P4" s="163"/>
      <c r="Q4" s="163"/>
      <c r="R4" s="163"/>
      <c r="S4" s="163"/>
      <c r="T4" s="159" t="s">
        <v>52</v>
      </c>
      <c r="U4" s="159"/>
      <c r="V4" s="159"/>
      <c r="W4" s="159"/>
      <c r="X4" s="159"/>
      <c r="Y4" s="159"/>
      <c r="Z4" s="159"/>
      <c r="AA4" s="159"/>
      <c r="AB4" s="159"/>
      <c r="AC4" s="159"/>
      <c r="AD4" s="159"/>
      <c r="AE4" s="159" t="s">
        <v>53</v>
      </c>
      <c r="AF4" s="159"/>
      <c r="AG4" s="159"/>
      <c r="AH4" s="159"/>
      <c r="AI4" s="159"/>
      <c r="AJ4" s="159"/>
      <c r="AK4" s="159"/>
      <c r="AL4" s="159"/>
      <c r="AM4" s="159"/>
      <c r="AN4" s="159"/>
      <c r="AO4" s="159"/>
      <c r="AP4" s="159" t="s">
        <v>54</v>
      </c>
      <c r="AQ4" s="159"/>
      <c r="AR4" s="159"/>
      <c r="AS4" s="159"/>
      <c r="AT4" s="159"/>
      <c r="AU4" s="159"/>
      <c r="AV4" s="159"/>
      <c r="AW4" s="159"/>
      <c r="AX4" s="159"/>
      <c r="AY4" s="159"/>
      <c r="AZ4" s="159"/>
      <c r="BA4" s="159" t="s">
        <v>55</v>
      </c>
      <c r="BB4" s="159"/>
      <c r="BC4" s="159"/>
      <c r="BD4" s="159"/>
      <c r="BE4" s="159"/>
      <c r="BF4" s="159"/>
      <c r="BG4" s="159"/>
      <c r="BH4" s="159"/>
      <c r="BI4" s="159"/>
      <c r="BJ4" s="159"/>
      <c r="BK4" s="159"/>
      <c r="BL4" s="159" t="s">
        <v>56</v>
      </c>
      <c r="BM4" s="159"/>
      <c r="BN4" s="159"/>
      <c r="BO4" s="159"/>
      <c r="BP4" s="159"/>
      <c r="BQ4" s="159"/>
      <c r="BR4" s="159"/>
      <c r="BS4" s="159"/>
      <c r="BT4" s="159"/>
      <c r="BU4" s="159"/>
      <c r="BV4" s="159"/>
      <c r="BW4" s="159" t="s">
        <v>57</v>
      </c>
      <c r="BX4" s="159"/>
      <c r="BY4" s="159"/>
      <c r="BZ4" s="159"/>
      <c r="CA4" s="159"/>
      <c r="CB4" s="159"/>
      <c r="CC4" s="159"/>
      <c r="CD4" s="159"/>
      <c r="CE4" s="159"/>
      <c r="CF4" s="159"/>
      <c r="CG4" s="159"/>
      <c r="CH4" s="159" t="s">
        <v>58</v>
      </c>
      <c r="CI4" s="159"/>
      <c r="CJ4" s="159"/>
      <c r="CK4" s="159"/>
      <c r="CL4" s="159"/>
      <c r="CM4" s="159"/>
      <c r="CN4" s="159"/>
      <c r="CO4" s="159"/>
      <c r="CP4" s="159"/>
      <c r="CQ4" s="159"/>
      <c r="CR4" s="159"/>
      <c r="CS4" s="159" t="s">
        <v>59</v>
      </c>
      <c r="CT4" s="159"/>
      <c r="CU4" s="159"/>
      <c r="CV4" s="159"/>
      <c r="CW4" s="159"/>
      <c r="CX4" s="159"/>
      <c r="CY4" s="159"/>
      <c r="CZ4" s="159"/>
      <c r="DA4" s="159"/>
      <c r="DB4" s="159"/>
      <c r="DC4" s="159"/>
      <c r="DD4" s="159" t="s">
        <v>60</v>
      </c>
      <c r="DE4" s="159"/>
      <c r="DF4" s="159"/>
      <c r="DG4" s="159"/>
      <c r="DH4" s="159"/>
      <c r="DI4" s="159"/>
      <c r="DJ4" s="159"/>
      <c r="DK4" s="159"/>
      <c r="DL4" s="159"/>
      <c r="DM4" s="159"/>
      <c r="DN4" s="159"/>
      <c r="DO4" s="159" t="s">
        <v>61</v>
      </c>
      <c r="DP4" s="159"/>
      <c r="DQ4" s="159"/>
      <c r="DR4" s="159"/>
      <c r="DS4" s="159"/>
      <c r="DT4" s="159"/>
      <c r="DU4" s="159"/>
      <c r="DV4" s="159"/>
      <c r="DW4" s="159"/>
      <c r="DX4" s="159"/>
      <c r="DY4" s="159"/>
      <c r="DZ4" s="159" t="s">
        <v>62</v>
      </c>
      <c r="EA4" s="159"/>
      <c r="EB4" s="159"/>
      <c r="EC4" s="159"/>
      <c r="ED4" s="159"/>
      <c r="EE4" s="159"/>
      <c r="EF4" s="159"/>
      <c r="EG4" s="159"/>
      <c r="EH4" s="159"/>
      <c r="EI4" s="159"/>
      <c r="EJ4" s="159"/>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125.06</v>
      </c>
      <c r="U6" s="52">
        <f>U7</f>
        <v>126.89</v>
      </c>
      <c r="V6" s="52">
        <f>V7</f>
        <v>125.21</v>
      </c>
      <c r="W6" s="52">
        <f>W7</f>
        <v>124.17</v>
      </c>
      <c r="X6" s="52">
        <f t="shared" si="3"/>
        <v>128.75</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614.36</v>
      </c>
      <c r="AQ6" s="52">
        <f>AQ7</f>
        <v>575.04</v>
      </c>
      <c r="AR6" s="52">
        <f>AR7</f>
        <v>489.86</v>
      </c>
      <c r="AS6" s="52">
        <f>AS7</f>
        <v>458.38</v>
      </c>
      <c r="AT6" s="52">
        <f t="shared" si="3"/>
        <v>382.97</v>
      </c>
      <c r="AU6" s="52">
        <f t="shared" si="3"/>
        <v>619</v>
      </c>
      <c r="AV6" s="52">
        <f t="shared" si="3"/>
        <v>688.41</v>
      </c>
      <c r="AW6" s="52">
        <f t="shared" si="3"/>
        <v>649.91999999999996</v>
      </c>
      <c r="AX6" s="52">
        <f t="shared" si="3"/>
        <v>680.22</v>
      </c>
      <c r="AY6" s="52">
        <f t="shared" si="3"/>
        <v>786.06</v>
      </c>
      <c r="AZ6" s="50" t="str">
        <f>IF(AZ7="-","【-】","【"&amp;SUBSTITUTE(TEXT(AZ7,"#,##0.00"),"-","△")&amp;"】")</f>
        <v>【420.52】</v>
      </c>
      <c r="BA6" s="52">
        <f t="shared" si="3"/>
        <v>654.35</v>
      </c>
      <c r="BB6" s="52">
        <f>BB7</f>
        <v>545.28</v>
      </c>
      <c r="BC6" s="52">
        <f>BC7</f>
        <v>503</v>
      </c>
      <c r="BD6" s="52">
        <f>BD7</f>
        <v>474.7</v>
      </c>
      <c r="BE6" s="52">
        <f t="shared" si="3"/>
        <v>407.59</v>
      </c>
      <c r="BF6" s="52">
        <f t="shared" si="3"/>
        <v>552.4</v>
      </c>
      <c r="BG6" s="52">
        <f t="shared" si="3"/>
        <v>505.25</v>
      </c>
      <c r="BH6" s="52">
        <f t="shared" si="3"/>
        <v>531.53</v>
      </c>
      <c r="BI6" s="52">
        <f t="shared" si="3"/>
        <v>504.73</v>
      </c>
      <c r="BJ6" s="52">
        <f t="shared" si="3"/>
        <v>450.91</v>
      </c>
      <c r="BK6" s="50" t="str">
        <f>IF(BK7="-","【-】","【"&amp;SUBSTITUTE(TEXT(BK7,"#,##0.00"),"-","△")&amp;"】")</f>
        <v>【238.81】</v>
      </c>
      <c r="BL6" s="52">
        <f t="shared" si="3"/>
        <v>106.81</v>
      </c>
      <c r="BM6" s="52">
        <f>BM7</f>
        <v>108.79</v>
      </c>
      <c r="BN6" s="52">
        <f>BN7</f>
        <v>106.08</v>
      </c>
      <c r="BO6" s="52">
        <f>BO7</f>
        <v>105.1</v>
      </c>
      <c r="BP6" s="52">
        <f t="shared" si="3"/>
        <v>110.5</v>
      </c>
      <c r="BQ6" s="52">
        <f t="shared" si="3"/>
        <v>90.99</v>
      </c>
      <c r="BR6" s="52">
        <f t="shared" si="3"/>
        <v>93.58</v>
      </c>
      <c r="BS6" s="52">
        <f t="shared" si="3"/>
        <v>93.31</v>
      </c>
      <c r="BT6" s="52">
        <f t="shared" si="3"/>
        <v>92.2</v>
      </c>
      <c r="BU6" s="52">
        <f t="shared" si="3"/>
        <v>103.39</v>
      </c>
      <c r="BV6" s="50" t="str">
        <f>IF(BV7="-","【-】","【"&amp;SUBSTITUTE(TEXT(BV7,"#,##0.00"),"-","△")&amp;"】")</f>
        <v>【115.00】</v>
      </c>
      <c r="BW6" s="52">
        <f t="shared" si="3"/>
        <v>43.12</v>
      </c>
      <c r="BX6" s="52">
        <f>BX7</f>
        <v>43.18</v>
      </c>
      <c r="BY6" s="52">
        <f>BY7</f>
        <v>43.91</v>
      </c>
      <c r="BZ6" s="52">
        <f>BZ7</f>
        <v>43.41</v>
      </c>
      <c r="CA6" s="52">
        <f t="shared" si="3"/>
        <v>41.85</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76.23</v>
      </c>
      <c r="CI6" s="52">
        <f>CI7</f>
        <v>82.6</v>
      </c>
      <c r="CJ6" s="52">
        <f>CJ7</f>
        <v>78.37</v>
      </c>
      <c r="CK6" s="52">
        <f>CK7</f>
        <v>77.05</v>
      </c>
      <c r="CL6" s="52">
        <f t="shared" si="5"/>
        <v>72.56</v>
      </c>
      <c r="CM6" s="52">
        <f t="shared" si="5"/>
        <v>42.43</v>
      </c>
      <c r="CN6" s="52">
        <f t="shared" si="5"/>
        <v>43.12</v>
      </c>
      <c r="CO6" s="52">
        <f t="shared" si="5"/>
        <v>43.85</v>
      </c>
      <c r="CP6" s="52">
        <f t="shared" si="5"/>
        <v>44.05</v>
      </c>
      <c r="CQ6" s="52">
        <f t="shared" si="5"/>
        <v>45.51</v>
      </c>
      <c r="CR6" s="50" t="str">
        <f>IF(CR7="-","【-】","【"&amp;SUBSTITUTE(TEXT(CR7,"#,##0.00"),"-","△")&amp;"】")</f>
        <v>【55.21】</v>
      </c>
      <c r="CS6" s="52">
        <f t="shared" ref="CS6:DB6" si="6">CS7</f>
        <v>76.209999999999994</v>
      </c>
      <c r="CT6" s="52">
        <f>CT7</f>
        <v>81.849999999999994</v>
      </c>
      <c r="CU6" s="52">
        <f>CU7</f>
        <v>81.849999999999994</v>
      </c>
      <c r="CV6" s="52">
        <f>CV7</f>
        <v>81.849999999999994</v>
      </c>
      <c r="CW6" s="52">
        <f t="shared" si="6"/>
        <v>72.5</v>
      </c>
      <c r="CX6" s="52">
        <f t="shared" si="6"/>
        <v>61.07</v>
      </c>
      <c r="CY6" s="52">
        <f t="shared" si="6"/>
        <v>61.62</v>
      </c>
      <c r="CZ6" s="52">
        <f t="shared" si="6"/>
        <v>61.64</v>
      </c>
      <c r="DA6" s="52">
        <f t="shared" si="6"/>
        <v>61.85</v>
      </c>
      <c r="DB6" s="52">
        <f t="shared" si="6"/>
        <v>64.14</v>
      </c>
      <c r="DC6" s="50" t="str">
        <f>IF(DC7="-","【-】","【"&amp;SUBSTITUTE(TEXT(DC7,"#,##0.00"),"-","△")&amp;"】")</f>
        <v>【77.39】</v>
      </c>
      <c r="DD6" s="52">
        <f t="shared" ref="DD6:DM6" si="7">DD7</f>
        <v>48.99</v>
      </c>
      <c r="DE6" s="52">
        <f>DE7</f>
        <v>50.57</v>
      </c>
      <c r="DF6" s="52">
        <f>DF7</f>
        <v>52.84</v>
      </c>
      <c r="DG6" s="52">
        <f>DG7</f>
        <v>54.07</v>
      </c>
      <c r="DH6" s="52">
        <f t="shared" si="7"/>
        <v>56.48</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0.54</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89</v>
      </c>
      <c r="C7" s="54" t="s">
        <v>90</v>
      </c>
      <c r="D7" s="54" t="s">
        <v>91</v>
      </c>
      <c r="E7" s="54" t="s">
        <v>92</v>
      </c>
      <c r="F7" s="54" t="s">
        <v>93</v>
      </c>
      <c r="G7" s="54" t="s">
        <v>94</v>
      </c>
      <c r="H7" s="54" t="s">
        <v>95</v>
      </c>
      <c r="I7" s="54" t="s">
        <v>96</v>
      </c>
      <c r="J7" s="54" t="s">
        <v>97</v>
      </c>
      <c r="K7" s="55">
        <v>14000</v>
      </c>
      <c r="L7" s="54" t="s">
        <v>98</v>
      </c>
      <c r="M7" s="55">
        <v>1</v>
      </c>
      <c r="N7" s="55">
        <v>10159</v>
      </c>
      <c r="O7" s="56" t="s">
        <v>99</v>
      </c>
      <c r="P7" s="56">
        <v>78.7</v>
      </c>
      <c r="Q7" s="55">
        <v>6</v>
      </c>
      <c r="R7" s="55">
        <v>10150</v>
      </c>
      <c r="S7" s="54" t="s">
        <v>100</v>
      </c>
      <c r="T7" s="57">
        <v>125.06</v>
      </c>
      <c r="U7" s="57">
        <v>126.89</v>
      </c>
      <c r="V7" s="57">
        <v>125.21</v>
      </c>
      <c r="W7" s="57">
        <v>124.17</v>
      </c>
      <c r="X7" s="57">
        <v>128.75</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614.36</v>
      </c>
      <c r="AQ7" s="57">
        <v>575.04</v>
      </c>
      <c r="AR7" s="57">
        <v>489.86</v>
      </c>
      <c r="AS7" s="57">
        <v>458.38</v>
      </c>
      <c r="AT7" s="57">
        <v>382.97</v>
      </c>
      <c r="AU7" s="57">
        <v>619</v>
      </c>
      <c r="AV7" s="57">
        <v>688.41</v>
      </c>
      <c r="AW7" s="57">
        <v>649.91999999999996</v>
      </c>
      <c r="AX7" s="57">
        <v>680.22</v>
      </c>
      <c r="AY7" s="57">
        <v>786.06</v>
      </c>
      <c r="AZ7" s="57">
        <v>420.52</v>
      </c>
      <c r="BA7" s="57">
        <v>654.35</v>
      </c>
      <c r="BB7" s="57">
        <v>545.28</v>
      </c>
      <c r="BC7" s="57">
        <v>503</v>
      </c>
      <c r="BD7" s="57">
        <v>474.7</v>
      </c>
      <c r="BE7" s="57">
        <v>407.59</v>
      </c>
      <c r="BF7" s="57">
        <v>552.4</v>
      </c>
      <c r="BG7" s="57">
        <v>505.25</v>
      </c>
      <c r="BH7" s="57">
        <v>531.53</v>
      </c>
      <c r="BI7" s="57">
        <v>504.73</v>
      </c>
      <c r="BJ7" s="57">
        <v>450.91</v>
      </c>
      <c r="BK7" s="57">
        <v>238.81</v>
      </c>
      <c r="BL7" s="57">
        <v>106.81</v>
      </c>
      <c r="BM7" s="57">
        <v>108.79</v>
      </c>
      <c r="BN7" s="57">
        <v>106.08</v>
      </c>
      <c r="BO7" s="57">
        <v>105.1</v>
      </c>
      <c r="BP7" s="57">
        <v>110.5</v>
      </c>
      <c r="BQ7" s="57">
        <v>90.99</v>
      </c>
      <c r="BR7" s="57">
        <v>93.58</v>
      </c>
      <c r="BS7" s="57">
        <v>93.31</v>
      </c>
      <c r="BT7" s="57">
        <v>92.2</v>
      </c>
      <c r="BU7" s="57">
        <v>103.39</v>
      </c>
      <c r="BV7" s="57">
        <v>115</v>
      </c>
      <c r="BW7" s="57">
        <v>43.12</v>
      </c>
      <c r="BX7" s="57">
        <v>43.18</v>
      </c>
      <c r="BY7" s="57">
        <v>43.91</v>
      </c>
      <c r="BZ7" s="57">
        <v>43.41</v>
      </c>
      <c r="CA7" s="57">
        <v>41.85</v>
      </c>
      <c r="CB7" s="57">
        <v>34.1</v>
      </c>
      <c r="CC7" s="57">
        <v>33.79</v>
      </c>
      <c r="CD7" s="57">
        <v>33.81</v>
      </c>
      <c r="CE7" s="57">
        <v>34.33</v>
      </c>
      <c r="CF7" s="57">
        <v>30.96</v>
      </c>
      <c r="CG7" s="57">
        <v>18.600000000000001</v>
      </c>
      <c r="CH7" s="57">
        <v>76.23</v>
      </c>
      <c r="CI7" s="57">
        <v>82.6</v>
      </c>
      <c r="CJ7" s="57">
        <v>78.37</v>
      </c>
      <c r="CK7" s="57">
        <v>77.05</v>
      </c>
      <c r="CL7" s="57">
        <v>72.56</v>
      </c>
      <c r="CM7" s="57">
        <v>42.43</v>
      </c>
      <c r="CN7" s="57">
        <v>43.12</v>
      </c>
      <c r="CO7" s="57">
        <v>43.85</v>
      </c>
      <c r="CP7" s="57">
        <v>44.05</v>
      </c>
      <c r="CQ7" s="57">
        <v>45.51</v>
      </c>
      <c r="CR7" s="57">
        <v>55.21</v>
      </c>
      <c r="CS7" s="57">
        <v>76.209999999999994</v>
      </c>
      <c r="CT7" s="57">
        <v>81.849999999999994</v>
      </c>
      <c r="CU7" s="57">
        <v>81.849999999999994</v>
      </c>
      <c r="CV7" s="57">
        <v>81.849999999999994</v>
      </c>
      <c r="CW7" s="57">
        <v>72.5</v>
      </c>
      <c r="CX7" s="57">
        <v>61.07</v>
      </c>
      <c r="CY7" s="57">
        <v>61.62</v>
      </c>
      <c r="CZ7" s="57">
        <v>61.64</v>
      </c>
      <c r="DA7" s="57">
        <v>61.85</v>
      </c>
      <c r="DB7" s="57">
        <v>64.14</v>
      </c>
      <c r="DC7" s="57">
        <v>77.39</v>
      </c>
      <c r="DD7" s="57">
        <v>48.99</v>
      </c>
      <c r="DE7" s="57">
        <v>50.57</v>
      </c>
      <c r="DF7" s="57">
        <v>52.84</v>
      </c>
      <c r="DG7" s="57">
        <v>54.07</v>
      </c>
      <c r="DH7" s="57">
        <v>56.48</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0.54</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125.06</v>
      </c>
      <c r="V11" s="65">
        <f>IF(U6="-",NA(),U6)</f>
        <v>126.89</v>
      </c>
      <c r="W11" s="65">
        <f>IF(V6="-",NA(),V6)</f>
        <v>125.21</v>
      </c>
      <c r="X11" s="65">
        <f>IF(W6="-",NA(),W6)</f>
        <v>124.17</v>
      </c>
      <c r="Y11" s="65">
        <f>IF(X6="-",NA(),X6)</f>
        <v>128.75</v>
      </c>
      <c r="AE11" s="64" t="s">
        <v>23</v>
      </c>
      <c r="AF11" s="65">
        <f>IF(AE6="-",NA(),AE6)</f>
        <v>0</v>
      </c>
      <c r="AG11" s="65">
        <f>IF(AF6="-",NA(),AF6)</f>
        <v>0</v>
      </c>
      <c r="AH11" s="65">
        <f>IF(AG6="-",NA(),AG6)</f>
        <v>0</v>
      </c>
      <c r="AI11" s="65">
        <f>IF(AH6="-",NA(),AH6)</f>
        <v>0</v>
      </c>
      <c r="AJ11" s="65">
        <f>IF(AI6="-",NA(),AI6)</f>
        <v>0</v>
      </c>
      <c r="AP11" s="64" t="s">
        <v>23</v>
      </c>
      <c r="AQ11" s="65">
        <f>IF(AP6="-",NA(),AP6)</f>
        <v>614.36</v>
      </c>
      <c r="AR11" s="65">
        <f>IF(AQ6="-",NA(),AQ6)</f>
        <v>575.04</v>
      </c>
      <c r="AS11" s="65">
        <f>IF(AR6="-",NA(),AR6)</f>
        <v>489.86</v>
      </c>
      <c r="AT11" s="65">
        <f>IF(AS6="-",NA(),AS6)</f>
        <v>458.38</v>
      </c>
      <c r="AU11" s="65">
        <f>IF(AT6="-",NA(),AT6)</f>
        <v>382.97</v>
      </c>
      <c r="BA11" s="64" t="s">
        <v>23</v>
      </c>
      <c r="BB11" s="65">
        <f>IF(BA6="-",NA(),BA6)</f>
        <v>654.35</v>
      </c>
      <c r="BC11" s="65">
        <f>IF(BB6="-",NA(),BB6)</f>
        <v>545.28</v>
      </c>
      <c r="BD11" s="65">
        <f>IF(BC6="-",NA(),BC6)</f>
        <v>503</v>
      </c>
      <c r="BE11" s="65">
        <f>IF(BD6="-",NA(),BD6)</f>
        <v>474.7</v>
      </c>
      <c r="BF11" s="65">
        <f>IF(BE6="-",NA(),BE6)</f>
        <v>407.59</v>
      </c>
      <c r="BL11" s="64" t="s">
        <v>23</v>
      </c>
      <c r="BM11" s="65">
        <f>IF(BL6="-",NA(),BL6)</f>
        <v>106.81</v>
      </c>
      <c r="BN11" s="65">
        <f>IF(BM6="-",NA(),BM6)</f>
        <v>108.79</v>
      </c>
      <c r="BO11" s="65">
        <f>IF(BN6="-",NA(),BN6)</f>
        <v>106.08</v>
      </c>
      <c r="BP11" s="65">
        <f>IF(BO6="-",NA(),BO6)</f>
        <v>105.1</v>
      </c>
      <c r="BQ11" s="65">
        <f>IF(BP6="-",NA(),BP6)</f>
        <v>110.5</v>
      </c>
      <c r="BW11" s="64" t="s">
        <v>23</v>
      </c>
      <c r="BX11" s="65">
        <f>IF(BW6="-",NA(),BW6)</f>
        <v>43.12</v>
      </c>
      <c r="BY11" s="65">
        <f>IF(BX6="-",NA(),BX6)</f>
        <v>43.18</v>
      </c>
      <c r="BZ11" s="65">
        <f>IF(BY6="-",NA(),BY6)</f>
        <v>43.91</v>
      </c>
      <c r="CA11" s="65">
        <f>IF(BZ6="-",NA(),BZ6)</f>
        <v>43.41</v>
      </c>
      <c r="CB11" s="65">
        <f>IF(CA6="-",NA(),CA6)</f>
        <v>41.85</v>
      </c>
      <c r="CH11" s="64" t="s">
        <v>23</v>
      </c>
      <c r="CI11" s="65">
        <f>IF(CH6="-",NA(),CH6)</f>
        <v>76.23</v>
      </c>
      <c r="CJ11" s="65">
        <f>IF(CI6="-",NA(),CI6)</f>
        <v>82.6</v>
      </c>
      <c r="CK11" s="65">
        <f>IF(CJ6="-",NA(),CJ6)</f>
        <v>78.37</v>
      </c>
      <c r="CL11" s="65">
        <f>IF(CK6="-",NA(),CK6)</f>
        <v>77.05</v>
      </c>
      <c r="CM11" s="65">
        <f>IF(CL6="-",NA(),CL6)</f>
        <v>72.56</v>
      </c>
      <c r="CS11" s="64" t="s">
        <v>23</v>
      </c>
      <c r="CT11" s="65">
        <f>IF(CS6="-",NA(),CS6)</f>
        <v>76.209999999999994</v>
      </c>
      <c r="CU11" s="65">
        <f>IF(CT6="-",NA(),CT6)</f>
        <v>81.849999999999994</v>
      </c>
      <c r="CV11" s="65">
        <f>IF(CU6="-",NA(),CU6)</f>
        <v>81.849999999999994</v>
      </c>
      <c r="CW11" s="65">
        <f>IF(CV6="-",NA(),CV6)</f>
        <v>81.849999999999994</v>
      </c>
      <c r="CX11" s="65">
        <f>IF(CW6="-",NA(),CW6)</f>
        <v>72.5</v>
      </c>
      <c r="DD11" s="64" t="s">
        <v>23</v>
      </c>
      <c r="DE11" s="65">
        <f>IF(DD6="-",NA(),DD6)</f>
        <v>48.99</v>
      </c>
      <c r="DF11" s="65">
        <f>IF(DE6="-",NA(),DE6)</f>
        <v>50.57</v>
      </c>
      <c r="DG11" s="65">
        <f>IF(DF6="-",NA(),DF6)</f>
        <v>52.84</v>
      </c>
      <c r="DH11" s="65">
        <f>IF(DG6="-",NA(),DG6)</f>
        <v>54.07</v>
      </c>
      <c r="DI11" s="65">
        <f>IF(DH6="-",NA(),DH6)</f>
        <v>56.48</v>
      </c>
      <c r="DO11" s="64" t="s">
        <v>23</v>
      </c>
      <c r="DP11" s="65">
        <f>IF(DO6="-",NA(),DO6)</f>
        <v>0</v>
      </c>
      <c r="DQ11" s="65">
        <f>IF(DP6="-",NA(),DP6)</f>
        <v>0</v>
      </c>
      <c r="DR11" s="65">
        <f>IF(DQ6="-",NA(),DQ6)</f>
        <v>0</v>
      </c>
      <c r="DS11" s="65">
        <f>IF(DR6="-",NA(),DR6)</f>
        <v>0</v>
      </c>
      <c r="DT11" s="65">
        <f>IF(DS6="-",NA(),DS6)</f>
        <v>0</v>
      </c>
      <c r="DZ11" s="64" t="s">
        <v>23</v>
      </c>
      <c r="EA11" s="65">
        <f>IF(DZ6="-",NA(),DZ6)</f>
        <v>0</v>
      </c>
      <c r="EB11" s="65">
        <f>IF(EA6="-",NA(),EA6)</f>
        <v>0.54</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2021-01-20T07:17:08Z</cp:lastPrinted>
  <dcterms:created xsi:type="dcterms:W3CDTF">2020-12-04T03:44:07Z</dcterms:created>
  <dcterms:modified xsi:type="dcterms:W3CDTF">2021-02-24T02:05:06Z</dcterms:modified>
  <cp:category/>
</cp:coreProperties>
</file>