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4_市町→県\01 長崎市　○農集漁集未提出\病院\"/>
    </mc:Choice>
  </mc:AlternateContent>
  <xr:revisionPtr revIDLastSave="0" documentId="13_ncr:1_{CBD99893-01ED-4476-9E7A-E30709B1322F}" xr6:coauthVersionLast="45" xr6:coauthVersionMax="46" xr10:uidLastSave="{00000000-0000-0000-0000-000000000000}"/>
  <workbookProtection workbookAlgorithmName="SHA-512" workbookHashValue="/ZpOYQebfe8JKC0IztXDdazxror2x32TmxtYgykolCa3qYz7WoeWHUTU/figxRzOzQcNrwyA94kEmrNDqtwPMQ==" workbookSaltValue="0vZOAKKV/s9+brx6dX++N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MH80" i="4" s="1"/>
  <c r="EV7" i="5"/>
  <c r="EU7" i="5"/>
  <c r="KV80" i="4" s="1"/>
  <c r="ET7" i="5"/>
  <c r="KC80" i="4" s="1"/>
  <c r="ES7" i="5"/>
  <c r="ER7" i="5"/>
  <c r="EQ7" i="5"/>
  <c r="EP7" i="5"/>
  <c r="EO7" i="5"/>
  <c r="KC79" i="4" s="1"/>
  <c r="EN7" i="5"/>
  <c r="EL7" i="5"/>
  <c r="EK7" i="5"/>
  <c r="GT80" i="4" s="1"/>
  <c r="EJ7" i="5"/>
  <c r="GA80" i="4" s="1"/>
  <c r="EI7" i="5"/>
  <c r="EH7" i="5"/>
  <c r="EG7" i="5"/>
  <c r="HM79" i="4" s="1"/>
  <c r="EF7" i="5"/>
  <c r="EE7" i="5"/>
  <c r="GA79" i="4" s="1"/>
  <c r="ED7" i="5"/>
  <c r="FH79" i="4" s="1"/>
  <c r="EC7" i="5"/>
  <c r="EO79" i="4" s="1"/>
  <c r="EA7" i="5"/>
  <c r="CS80" i="4" s="1"/>
  <c r="DZ7" i="5"/>
  <c r="DY7" i="5"/>
  <c r="DX7" i="5"/>
  <c r="DW7" i="5"/>
  <c r="U80" i="4" s="1"/>
  <c r="DV7" i="5"/>
  <c r="DU7" i="5"/>
  <c r="BZ79" i="4" s="1"/>
  <c r="DT7" i="5"/>
  <c r="BG79" i="4" s="1"/>
  <c r="DS7" i="5"/>
  <c r="AN79" i="4" s="1"/>
  <c r="DR7" i="5"/>
  <c r="DP7" i="5"/>
  <c r="MN56" i="4" s="1"/>
  <c r="DO7" i="5"/>
  <c r="LY56" i="4" s="1"/>
  <c r="DN7" i="5"/>
  <c r="DM7" i="5"/>
  <c r="DL7" i="5"/>
  <c r="KF56" i="4" s="1"/>
  <c r="DK7" i="5"/>
  <c r="MN55" i="4" s="1"/>
  <c r="DJ7" i="5"/>
  <c r="DI7" i="5"/>
  <c r="DH7" i="5"/>
  <c r="DG7" i="5"/>
  <c r="KF55" i="4" s="1"/>
  <c r="DE7" i="5"/>
  <c r="IZ56" i="4" s="1"/>
  <c r="DD7" i="5"/>
  <c r="DC7" i="5"/>
  <c r="DB7" i="5"/>
  <c r="HG56" i="4" s="1"/>
  <c r="DA7" i="5"/>
  <c r="CZ7" i="5"/>
  <c r="CY7" i="5"/>
  <c r="CX7" i="5"/>
  <c r="HV55" i="4" s="1"/>
  <c r="CW7" i="5"/>
  <c r="HG55" i="4" s="1"/>
  <c r="CV7" i="5"/>
  <c r="CT7" i="5"/>
  <c r="CS7" i="5"/>
  <c r="CR7" i="5"/>
  <c r="CQ7" i="5"/>
  <c r="CP7" i="5"/>
  <c r="CO7" i="5"/>
  <c r="FL55" i="4" s="1"/>
  <c r="CN7" i="5"/>
  <c r="CM7" i="5"/>
  <c r="EH55" i="4" s="1"/>
  <c r="CL7" i="5"/>
  <c r="DS55" i="4" s="1"/>
  <c r="CK7" i="5"/>
  <c r="DD55" i="4" s="1"/>
  <c r="CI7" i="5"/>
  <c r="BX56" i="4" s="1"/>
  <c r="CH7" i="5"/>
  <c r="BI56" i="4" s="1"/>
  <c r="CG7" i="5"/>
  <c r="AT56" i="4" s="1"/>
  <c r="CF7" i="5"/>
  <c r="AE56" i="4" s="1"/>
  <c r="CE7" i="5"/>
  <c r="CD7" i="5"/>
  <c r="CC7" i="5"/>
  <c r="BI55" i="4" s="1"/>
  <c r="CB7" i="5"/>
  <c r="AT55" i="4" s="1"/>
  <c r="CA7" i="5"/>
  <c r="AE55" i="4" s="1"/>
  <c r="BZ7" i="5"/>
  <c r="BX7" i="5"/>
  <c r="MN34" i="4" s="1"/>
  <c r="BW7" i="5"/>
  <c r="LY34" i="4" s="1"/>
  <c r="BV7" i="5"/>
  <c r="BU7" i="5"/>
  <c r="BT7" i="5"/>
  <c r="KF34" i="4" s="1"/>
  <c r="BS7" i="5"/>
  <c r="MN33" i="4" s="1"/>
  <c r="BR7" i="5"/>
  <c r="LY33" i="4" s="1"/>
  <c r="BQ7" i="5"/>
  <c r="BP7" i="5"/>
  <c r="BO7" i="5"/>
  <c r="KF33" i="4" s="1"/>
  <c r="BM7" i="5"/>
  <c r="IZ34" i="4" s="1"/>
  <c r="BL7" i="5"/>
  <c r="BK7" i="5"/>
  <c r="BJ7" i="5"/>
  <c r="HG34" i="4" s="1"/>
  <c r="BI7" i="5"/>
  <c r="GR34" i="4" s="1"/>
  <c r="BH7" i="5"/>
  <c r="BG7" i="5"/>
  <c r="BF7" i="5"/>
  <c r="BE7" i="5"/>
  <c r="BD7" i="5"/>
  <c r="BB7" i="5"/>
  <c r="BA7" i="5"/>
  <c r="AZ7" i="5"/>
  <c r="AY7" i="5"/>
  <c r="AX7" i="5"/>
  <c r="AW7" i="5"/>
  <c r="FL33" i="4" s="1"/>
  <c r="AV7" i="5"/>
  <c r="EW33" i="4" s="1"/>
  <c r="AU7" i="5"/>
  <c r="EH33" i="4" s="1"/>
  <c r="AT7" i="5"/>
  <c r="DS33" i="4" s="1"/>
  <c r="AS7" i="5"/>
  <c r="DD33" i="4" s="1"/>
  <c r="AQ7" i="5"/>
  <c r="AP7" i="5"/>
  <c r="BI34" i="4" s="1"/>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AD6" i="5"/>
  <c r="AC6" i="5"/>
  <c r="AB6" i="5"/>
  <c r="AA6" i="5"/>
  <c r="Z6" i="5"/>
  <c r="JW8" i="4" s="1"/>
  <c r="Y6" i="5"/>
  <c r="ID8" i="4" s="1"/>
  <c r="X6" i="5"/>
  <c r="W6" i="5"/>
  <c r="CN12" i="4" s="1"/>
  <c r="V6" i="5"/>
  <c r="AU12" i="4" s="1"/>
  <c r="U6" i="5"/>
  <c r="B12" i="4" s="1"/>
  <c r="T6" i="5"/>
  <c r="S6" i="5"/>
  <c r="R6" i="5"/>
  <c r="CN10" i="4" s="1"/>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D90" i="4"/>
  <c r="B90" i="4"/>
  <c r="LO80" i="4"/>
  <c r="JJ80" i="4"/>
  <c r="HM80" i="4"/>
  <c r="FH80" i="4"/>
  <c r="EO80" i="4"/>
  <c r="BZ80" i="4"/>
  <c r="BG80" i="4"/>
  <c r="AN80" i="4"/>
  <c r="MH79" i="4"/>
  <c r="LO79" i="4"/>
  <c r="KV79" i="4"/>
  <c r="JJ79" i="4"/>
  <c r="GT79" i="4"/>
  <c r="CS79" i="4"/>
  <c r="U79" i="4"/>
  <c r="LJ56" i="4"/>
  <c r="KU56" i="4"/>
  <c r="IK56" i="4"/>
  <c r="HV56" i="4"/>
  <c r="GR56" i="4"/>
  <c r="FL56" i="4"/>
  <c r="EW56" i="4"/>
  <c r="EH56" i="4"/>
  <c r="DS56" i="4"/>
  <c r="DD56" i="4"/>
  <c r="P56" i="4"/>
  <c r="LY55" i="4"/>
  <c r="LJ55" i="4"/>
  <c r="KU55" i="4"/>
  <c r="IZ55" i="4"/>
  <c r="IK55" i="4"/>
  <c r="GR55" i="4"/>
  <c r="EW55" i="4"/>
  <c r="BX55" i="4"/>
  <c r="P55" i="4"/>
  <c r="LJ34" i="4"/>
  <c r="KU34" i="4"/>
  <c r="IK34" i="4"/>
  <c r="HV34" i="4"/>
  <c r="FL34" i="4"/>
  <c r="EW34" i="4"/>
  <c r="EH34" i="4"/>
  <c r="DS34" i="4"/>
  <c r="DD34" i="4"/>
  <c r="BX34" i="4"/>
  <c r="P34" i="4"/>
  <c r="LJ33" i="4"/>
  <c r="KU33" i="4"/>
  <c r="IZ33" i="4"/>
  <c r="IK33" i="4"/>
  <c r="HV33" i="4"/>
  <c r="HG33" i="4"/>
  <c r="GR33" i="4"/>
  <c r="BX33" i="4"/>
  <c r="AE33" i="4"/>
  <c r="P33" i="4"/>
  <c r="JW12" i="4"/>
  <c r="ID12" i="4"/>
  <c r="EG12" i="4"/>
  <c r="LP10" i="4"/>
  <c r="JW10" i="4"/>
  <c r="ID10" i="4"/>
  <c r="FZ10" i="4"/>
  <c r="EG10" i="4"/>
  <c r="AU10" i="4"/>
  <c r="B10" i="4"/>
  <c r="LP8" i="4"/>
  <c r="FZ8" i="4"/>
  <c r="EG8" i="4"/>
  <c r="AU8" i="4"/>
  <c r="B8" i="4"/>
  <c r="B6" i="4"/>
  <c r="MN54" i="4" l="1"/>
  <c r="MH78" i="4"/>
  <c r="IZ54" i="4"/>
  <c r="IZ32" i="4"/>
  <c r="FL54" i="4"/>
  <c r="MN32" i="4"/>
  <c r="HM78" i="4"/>
  <c r="FL32" i="4"/>
  <c r="CS78" i="4"/>
  <c r="BX54" i="4"/>
  <c r="BX32" i="4"/>
  <c r="C11" i="5"/>
  <c r="D11" i="5"/>
  <c r="E11" i="5"/>
  <c r="B11" i="5"/>
  <c r="KF54" i="4" l="1"/>
  <c r="JJ78" i="4"/>
  <c r="GR54" i="4"/>
  <c r="GR32" i="4"/>
  <c r="DD32" i="4"/>
  <c r="P32" i="4"/>
  <c r="EO78" i="4"/>
  <c r="DD54" i="4"/>
  <c r="U78" i="4"/>
  <c r="P54" i="4"/>
  <c r="KF32" i="4"/>
  <c r="BZ78" i="4"/>
  <c r="BI54" i="4"/>
  <c r="LY54" i="4"/>
  <c r="LY32" i="4"/>
  <c r="LO78" i="4"/>
  <c r="IK54" i="4"/>
  <c r="IK32" i="4"/>
  <c r="EW32" i="4"/>
  <c r="BI32" i="4"/>
  <c r="GT78" i="4"/>
  <c r="EW54" i="4"/>
  <c r="KC78" i="4"/>
  <c r="HG54" i="4"/>
  <c r="HG32" i="4"/>
  <c r="FH78" i="4"/>
  <c r="DS54" i="4"/>
  <c r="DS32" i="4"/>
  <c r="AE54" i="4"/>
  <c r="KU32" i="4"/>
  <c r="AN78" i="4"/>
  <c r="AE32" i="4"/>
  <c r="KU54" i="4"/>
  <c r="GA78" i="4"/>
  <c r="EH54" i="4"/>
  <c r="BG78" i="4"/>
  <c r="AT54" i="4"/>
  <c r="AT32" i="4"/>
  <c r="LJ32" i="4"/>
  <c r="EH32" i="4"/>
  <c r="LJ54" i="4"/>
  <c r="HV32" i="4"/>
  <c r="KV78" i="4"/>
  <c r="HV54" i="4"/>
</calcChain>
</file>

<file path=xl/sharedStrings.xml><?xml version="1.0" encoding="utf-8"?>
<sst xmlns="http://schemas.openxmlformats.org/spreadsheetml/2006/main" count="321" uniqueCount="191">
  <si>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</si>
  <si>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</si>
  <si>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</si>
  <si>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</si>
  <si>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</si>
  <si>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</si>
  <si>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</si>
  <si>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</si>
  <si>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</si>
  <si>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</si>
  <si>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</si>
  <si>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</si>
  <si>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</si>
  <si>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</si>
  <si>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</si>
  <si>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</si>
  <si>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</si>
  <si>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</si>
  <si>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</si>
  <si>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</si>
  <si>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</si>
  <si>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</si>
  <si>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</si>
  <si>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</si>
  <si>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</si>
  <si>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</si>
  <si>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</si>
  <si>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</si>
  <si>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</si>
  <si>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</si>
  <si>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</si>
  <si>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</si>
  <si>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</si>
  <si>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</si>
  <si>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</si>
  <si>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</si>
  <si>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</si>
  <si>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</si>
  <si>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</si>
  <si>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</si>
  <si>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</si>
  <si>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</si>
  <si>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</si>
  <si>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</si>
  <si>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</si>
  <si>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</si>
  <si>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</si>
  <si>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</si>
  <si>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</si>
  <si>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</si>
  <si>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</si>
  <si>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</si>
  <si>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</si>
  <si>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</si>
  <si>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</si>
  <si>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</si>
  <si>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</si>
  <si>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</si>
  <si>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</si>
  <si>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</si>
  <si>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</si>
  <si>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</si>
  <si>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</si>
  <si>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</si>
  <si>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</si>
  <si>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</si>
  <si>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</si>
  <si>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</si>
  <si>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</si>
  <si>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</si>
  <si>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</si>
  <si>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</si>
  <si>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</si>
  <si>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</si>
  <si>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</si>
  <si>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</si>
  <si>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</si>
  <si>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</si>
  <si>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</si>
  <si>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</si>
  <si>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</si>
  <si>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</si>
  <si>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</si>
  <si>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</si>
  <si>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</si>
  <si>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</si>
  <si>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</si>
  <si>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</si>
  <si>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</si>
  <si>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</si>
  <si>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</si>
  <si>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</si>
  <si>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</si>
  <si>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</si>
  <si>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</si>
  <si>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</si>
  <si>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</si>
  <si>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</si>
  <si>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</si>
  <si>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</si>
  <si>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</si>
  <si>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</si>
  <si>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</si>
  <si>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</si>
  <si>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</si>
  <si>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</si>
  <si>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</si>
  <si>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</si>
  <si>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</si>
  <si>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</si>
  <si>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</si>
  <si>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</si>
  <si>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</si>
  <si>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</si>
  <si>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</si>
  <si>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</si>
  <si>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</si>
  <si>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</si>
  <si>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</si>
  <si>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</si>
  <si>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</si>
  <si>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</si>
  <si>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</si>
  <si>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</si>
  <si>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</si>
  <si>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</si>
  <si>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</si>
  <si>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</si>
  <si>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</si>
  <si>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</si>
  <si>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</si>
  <si>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</si>
  <si>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</si>
  <si>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</si>
  <si>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</si>
  <si>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</si>
  <si>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</si>
  <si>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</si>
  <si>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</si>
  <si>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</si>
  <si>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</si>
  <si>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</si>
  <si>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</si>
  <si>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</si>
  <si>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</si>
  <si>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</si>
  <si>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</si>
  <si>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</si>
  <si>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</si>
  <si>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</si>
  <si>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</si>
  <si>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</si>
  <si>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</si>
  <si>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</si>
  <si>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</si>
  <si>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</si>
  <si>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</si>
  <si>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t>
    <phoneticPr fontId="5"/>
  </si>
  <si>
    <t>当該値(N-3)</t>
    <phoneticPr fontId="5"/>
  </si>
  <si>
    <t>当該値(N-2)</t>
    <phoneticPr fontId="5"/>
  </si>
  <si>
    <t>当該値(N)</t>
    <phoneticPr fontId="5"/>
  </si>
  <si>
    <t>当該値(N-1)</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</si>
  <si>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</si>
  <si>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</si>
  <si>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</si>
  <si>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</si>
  <si>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</si>
  <si>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</si>
  <si>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</si>
  <si>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地方独立行政法人長崎市立病院機構</t>
  </si>
  <si>
    <t>長崎みなとメディカルセンター</t>
  </si>
  <si>
    <t>地方独立行政法人</t>
  </si>
  <si>
    <t>病院事業</t>
  </si>
  <si>
    <t>一般病院</t>
  </si>
  <si>
    <t>500床以上</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</si>
  <si>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</si>
  <si>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</si>
  <si>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</si>
  <si>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</si>
  <si>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</si>
  <si>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</si>
  <si>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</si>
  <si>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</si>
  <si>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</si>
  <si>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</si>
  <si>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</si>
  <si>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</si>
  <si>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長崎市における中核的病院・公的病院として、①救急医療の充実（救命救急センター整備）②がん診療〔地域がん診療連携拠点病院〕の機能維持 ③心疾患・脳血管疾患等の3大疾病に対応する高度急性期医療の充実④小児、周産期医療の提供〔地域周産期母子医療センター〕⑤結核、感染症医療への対応⑥地域医療機関との連携強化・地域包括ケアシステムの構築〔地域医療支援病院〕等に取り組み、その役割を果たしている。</t>
    <phoneticPr fontId="5"/>
  </si>
  <si>
    <t>　独法化以降、医師・看護師を中心とした職員の先行採用（増員）、医療機器や備品など、新病院建設に併せて設備投資を進めてきたことに伴う給与費・経費の負担が重くのしかかり、平成25年度から4期連続で赤字が続いた。診療単価の増加を主な要因として営業収益を伸ばす中で平成29年度からは黒字に転換したが、病床利用率・新入院患者数・入院延べ患者数の伸び悩みもあり、令和元年度には再び赤字に転落し累積欠損金比率の安定的改善を果たせていない。これまで実施してきた経営改善へ向けた対策の中に「選択と集中」を加えるなど、効率性の向上に対する取り組みの強化が必要。</t>
    <rPh sb="41" eb="42">
      <t>シン</t>
    </rPh>
    <rPh sb="42" eb="44">
      <t>ビョウイン</t>
    </rPh>
    <rPh sb="44" eb="46">
      <t>ケンセツ</t>
    </rPh>
    <rPh sb="47" eb="48">
      <t>アワ</t>
    </rPh>
    <rPh sb="63" eb="64">
      <t>トモナ</t>
    </rPh>
    <rPh sb="65" eb="67">
      <t>キュウヨ</t>
    </rPh>
    <rPh sb="67" eb="68">
      <t>ヒ</t>
    </rPh>
    <rPh sb="69" eb="71">
      <t>ケイヒ</t>
    </rPh>
    <rPh sb="72" eb="74">
      <t>フタン</t>
    </rPh>
    <rPh sb="75" eb="76">
      <t>オモ</t>
    </rPh>
    <rPh sb="111" eb="112">
      <t>オモ</t>
    </rPh>
    <rPh sb="113" eb="115">
      <t>ヨウイン</t>
    </rPh>
    <rPh sb="123" eb="124">
      <t>ノ</t>
    </rPh>
    <rPh sb="126" eb="127">
      <t>ナカ</t>
    </rPh>
    <rPh sb="128" eb="130">
      <t>ヘイセイ</t>
    </rPh>
    <rPh sb="132" eb="134">
      <t>ネンド</t>
    </rPh>
    <rPh sb="146" eb="148">
      <t>ビョウショウ</t>
    </rPh>
    <rPh sb="148" eb="151">
      <t>リヨウリツ</t>
    </rPh>
    <rPh sb="152" eb="155">
      <t>シンニュウイン</t>
    </rPh>
    <rPh sb="155" eb="158">
      <t>カンジャスウ</t>
    </rPh>
    <rPh sb="159" eb="161">
      <t>ニュウイン</t>
    </rPh>
    <rPh sb="161" eb="162">
      <t>ノ</t>
    </rPh>
    <rPh sb="163" eb="165">
      <t>カンジャ</t>
    </rPh>
    <rPh sb="165" eb="166">
      <t>スウ</t>
    </rPh>
    <rPh sb="167" eb="168">
      <t>ノ</t>
    </rPh>
    <rPh sb="169" eb="170">
      <t>ナヤ</t>
    </rPh>
    <rPh sb="175" eb="177">
      <t>レイワ</t>
    </rPh>
    <rPh sb="177" eb="179">
      <t>ガンネン</t>
    </rPh>
    <rPh sb="179" eb="180">
      <t>ド</t>
    </rPh>
    <rPh sb="182" eb="183">
      <t>フタタ</t>
    </rPh>
    <rPh sb="184" eb="186">
      <t>アカジ</t>
    </rPh>
    <rPh sb="187" eb="189">
      <t>テンラク</t>
    </rPh>
    <rPh sb="198" eb="201">
      <t>アンテイテキ</t>
    </rPh>
    <rPh sb="201" eb="203">
      <t>カイゼン</t>
    </rPh>
    <rPh sb="204" eb="205">
      <t>ハ</t>
    </rPh>
    <rPh sb="216" eb="218">
      <t>ジッシ</t>
    </rPh>
    <rPh sb="222" eb="224">
      <t>ケイエイ</t>
    </rPh>
    <rPh sb="224" eb="226">
      <t>カイゼン</t>
    </rPh>
    <rPh sb="227" eb="228">
      <t>ム</t>
    </rPh>
    <rPh sb="233" eb="234">
      <t>ナカ</t>
    </rPh>
    <rPh sb="236" eb="238">
      <t>センタク</t>
    </rPh>
    <rPh sb="239" eb="241">
      <t>シュウチュウ</t>
    </rPh>
    <rPh sb="243" eb="244">
      <t>クワ</t>
    </rPh>
    <rPh sb="249" eb="251">
      <t>コウリツ</t>
    </rPh>
    <rPh sb="251" eb="252">
      <t>セイ</t>
    </rPh>
    <rPh sb="253" eb="255">
      <t>コウジョウ</t>
    </rPh>
    <rPh sb="256" eb="257">
      <t>タイ</t>
    </rPh>
    <rPh sb="259" eb="260">
      <t>ト</t>
    </rPh>
    <rPh sb="261" eb="262">
      <t>ク</t>
    </rPh>
    <rPh sb="264" eb="266">
      <t>キョウカ</t>
    </rPh>
    <rPh sb="267" eb="269">
      <t>ヒツヨウ</t>
    </rPh>
    <phoneticPr fontId="5"/>
  </si>
  <si>
    <t>病院の建て替え時期（Ⅰ期棟開院：平成26年2月、Ⅱ期棟開院：平成28年3月）に合わせて医療機器の更新を実施してきたことから、特に平成25年～平成28年にかけて機械備品減価償却費率が高水準で増大してきたが、全面開院となった平成28年度以降は、6～10年ごとに、税務上の法定耐用年数によらず機器使用可能年数を伸ばしつつ、経年劣化による更新を行って行く予定としている。　</t>
    <rPh sb="1" eb="2">
      <t>イン</t>
    </rPh>
    <rPh sb="95" eb="96">
      <t>ダイ</t>
    </rPh>
    <rPh sb="129" eb="131">
      <t>ゼイム</t>
    </rPh>
    <rPh sb="131" eb="132">
      <t>ジョウ</t>
    </rPh>
    <rPh sb="133" eb="135">
      <t>ホウテイ</t>
    </rPh>
    <rPh sb="135" eb="137">
      <t>タイヨウ</t>
    </rPh>
    <rPh sb="137" eb="139">
      <t>ネンスウ</t>
    </rPh>
    <rPh sb="143" eb="145">
      <t>キキ</t>
    </rPh>
    <rPh sb="145" eb="147">
      <t>シヨウ</t>
    </rPh>
    <rPh sb="147" eb="149">
      <t>カノウ</t>
    </rPh>
    <rPh sb="149" eb="151">
      <t>ネンスウ</t>
    </rPh>
    <rPh sb="152" eb="153">
      <t>ノ</t>
    </rPh>
    <rPh sb="168" eb="169">
      <t>オコナ</t>
    </rPh>
    <rPh sb="171" eb="172">
      <t>イ</t>
    </rPh>
    <phoneticPr fontId="5"/>
  </si>
  <si>
    <t xml:space="preserve"> 当院が高度急性期病院としての機能を発揮し、地域における役割を永続的に果たして行くためには、何よりも将来にわたって持続可能な安定した経営基盤を確立する必要がある。平成29年度から収支黒字化となったものの、令和元年度には再び赤字に転落しており、累積欠損金の解消には至っていない。単年度収支黒字化を継続する中で累積欠損金の解消を達成するためには、救急医療を主とする病院の診療機能の強化と併行して地域における医療機関連携の見直し等により一般病床利用率（80.5％）をさらに向上させ、収益の安定的確保に努めなければならない。また、病院運営の効率化・費用削減も引き続き継続していくなど、今後さらに経営改善への取り組みを組織全体で強化していかなければならない。</t>
    <rPh sb="31" eb="33">
      <t>エイゾク</t>
    </rPh>
    <rPh sb="33" eb="34">
      <t>テキ</t>
    </rPh>
    <rPh sb="102" eb="104">
      <t>レイワ</t>
    </rPh>
    <rPh sb="104" eb="106">
      <t>ガンネン</t>
    </rPh>
    <rPh sb="106" eb="107">
      <t>ド</t>
    </rPh>
    <rPh sb="109" eb="110">
      <t>フタタ</t>
    </rPh>
    <rPh sb="111" eb="113">
      <t>アカジ</t>
    </rPh>
    <rPh sb="114" eb="116">
      <t>テンラク</t>
    </rPh>
    <rPh sb="151" eb="152">
      <t>ナカ</t>
    </rPh>
    <rPh sb="153" eb="155">
      <t>ルイセキ</t>
    </rPh>
    <rPh sb="155" eb="157">
      <t>ケッソン</t>
    </rPh>
    <rPh sb="157" eb="158">
      <t>キン</t>
    </rPh>
    <rPh sb="159" eb="161">
      <t>カイショウ</t>
    </rPh>
    <rPh sb="162" eb="164">
      <t>タッセイ</t>
    </rPh>
    <rPh sb="171" eb="173">
      <t>キュウキュウ</t>
    </rPh>
    <rPh sb="173" eb="175">
      <t>イリョウ</t>
    </rPh>
    <rPh sb="176" eb="177">
      <t>シュ</t>
    </rPh>
    <rPh sb="180" eb="182">
      <t>ビョウイン</t>
    </rPh>
    <rPh sb="183" eb="185">
      <t>シンリョウ</t>
    </rPh>
    <rPh sb="185" eb="187">
      <t>キノウ</t>
    </rPh>
    <rPh sb="188" eb="190">
      <t>キョウカ</t>
    </rPh>
    <rPh sb="191" eb="193">
      <t>ヘイコウ</t>
    </rPh>
    <rPh sb="195" eb="197">
      <t>チイキ</t>
    </rPh>
    <rPh sb="201" eb="203">
      <t>イリョウ</t>
    </rPh>
    <rPh sb="203" eb="205">
      <t>キカン</t>
    </rPh>
    <rPh sb="205" eb="207">
      <t>レンケイ</t>
    </rPh>
    <rPh sb="208" eb="210">
      <t>ミナオ</t>
    </rPh>
    <rPh sb="211" eb="212">
      <t>トウ</t>
    </rPh>
    <rPh sb="238" eb="240">
      <t>シュウエキ</t>
    </rPh>
    <rPh sb="241" eb="244">
      <t>アンテイテキ</t>
    </rPh>
    <rPh sb="244" eb="246">
      <t>カクホ</t>
    </rPh>
    <rPh sb="247" eb="248">
      <t>ツト</t>
    </rPh>
    <rPh sb="261" eb="263">
      <t>ビョウイン</t>
    </rPh>
    <rPh sb="263" eb="265">
      <t>ウンエイ</t>
    </rPh>
    <rPh sb="266" eb="269">
      <t>コウリツカ</t>
    </rPh>
    <rPh sb="270" eb="272">
      <t>ヒヨウ</t>
    </rPh>
    <rPh sb="272" eb="274">
      <t>サクゲン</t>
    </rPh>
    <rPh sb="275" eb="276">
      <t>ヒ</t>
    </rPh>
    <rPh sb="277" eb="278">
      <t>ツヅ</t>
    </rPh>
    <rPh sb="279" eb="281">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</si>
</sst>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79.5</c:v>
                </c:pt>
                <c:pt idx="1">
                  <c:v>77.599999999999994</c:v>
                </c:pt>
                <c:pt idx="2">
                  <c:v>78.8</c:v>
                </c:pt>
                <c:pt idx="3">
                  <c:v>78.3</c:v>
                </c:pt>
                <c:pt idx="4">
                  <c:v>77.900000000000006</c:v>
                </c:pt>
              </c:numCache>
            </c:numRef>
          </c:val>
          <c:extLst>
            <c:ext xmlns:c16="http://schemas.microsoft.com/office/drawing/2014/chart" uri="{C3380CC4-5D6E-409C-BE32-E72D297353CC}">
              <c16:uniqueId val="{00000000-72F7-4299-8F4D-7E0E9F40C6D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79.5</c:v>
                </c:pt>
                <c:pt idx="2">
                  <c:v>79.900000000000006</c:v>
                </c:pt>
                <c:pt idx="3">
                  <c:v>80.2</c:v>
                </c:pt>
                <c:pt idx="4">
                  <c:v>79.8</c:v>
                </c:pt>
              </c:numCache>
            </c:numRef>
          </c:val>
          <c:smooth val="0"/>
          <c:extLst>
            <c:ext xmlns:c16="http://schemas.microsoft.com/office/drawing/2014/chart" uri="{C3380CC4-5D6E-409C-BE32-E72D297353CC}">
              <c16:uniqueId val="{00000001-72F7-4299-8F4D-7E0E9F40C6D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19803</c:v>
                </c:pt>
                <c:pt idx="1">
                  <c:v>19120</c:v>
                </c:pt>
                <c:pt idx="2">
                  <c:v>19225</c:v>
                </c:pt>
                <c:pt idx="3">
                  <c:v>20137</c:v>
                </c:pt>
                <c:pt idx="4">
                  <c:v>20990</c:v>
                </c:pt>
              </c:numCache>
            </c:numRef>
          </c:val>
          <c:extLst>
            <c:ext xmlns:c16="http://schemas.microsoft.com/office/drawing/2014/chart" uri="{C3380CC4-5D6E-409C-BE32-E72D297353CC}">
              <c16:uniqueId val="{00000000-2DF5-4049-B249-ACABFF39EA9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17680</c:v>
                </c:pt>
                <c:pt idx="2">
                  <c:v>18393</c:v>
                </c:pt>
                <c:pt idx="3">
                  <c:v>19207</c:v>
                </c:pt>
                <c:pt idx="4">
                  <c:v>20687</c:v>
                </c:pt>
              </c:numCache>
            </c:numRef>
          </c:val>
          <c:smooth val="0"/>
          <c:extLst>
            <c:ext xmlns:c16="http://schemas.microsoft.com/office/drawing/2014/chart" uri="{C3380CC4-5D6E-409C-BE32-E72D297353CC}">
              <c16:uniqueId val="{00000001-2DF5-4049-B249-ACABFF39EA9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67273</c:v>
                </c:pt>
                <c:pt idx="1">
                  <c:v>63430</c:v>
                </c:pt>
                <c:pt idx="2">
                  <c:v>64514</c:v>
                </c:pt>
                <c:pt idx="3">
                  <c:v>65642</c:v>
                </c:pt>
                <c:pt idx="4">
                  <c:v>67215</c:v>
                </c:pt>
              </c:numCache>
            </c:numRef>
          </c:val>
          <c:extLst>
            <c:ext xmlns:c16="http://schemas.microsoft.com/office/drawing/2014/chart" uri="{C3380CC4-5D6E-409C-BE32-E72D297353CC}">
              <c16:uniqueId val="{00000000-B9A0-4777-AD9B-831443474CB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64765</c:v>
                </c:pt>
                <c:pt idx="2">
                  <c:v>66228</c:v>
                </c:pt>
                <c:pt idx="3">
                  <c:v>68751</c:v>
                </c:pt>
                <c:pt idx="4">
                  <c:v>70630</c:v>
                </c:pt>
              </c:numCache>
            </c:numRef>
          </c:val>
          <c:smooth val="0"/>
          <c:extLst>
            <c:ext xmlns:c16="http://schemas.microsoft.com/office/drawing/2014/chart" uri="{C3380CC4-5D6E-409C-BE32-E72D297353CC}">
              <c16:uniqueId val="{00000001-B9A0-4777-AD9B-831443474CB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c:v>
                </c:pt>
                <c:pt idx="1">
                  <c:v>19.7</c:v>
                </c:pt>
                <c:pt idx="2">
                  <c:v>15.2</c:v>
                </c:pt>
                <c:pt idx="3">
                  <c:v>14.9</c:v>
                </c:pt>
                <c:pt idx="4">
                  <c:v>17.3</c:v>
                </c:pt>
              </c:numCache>
            </c:numRef>
          </c:val>
          <c:extLst>
            <c:ext xmlns:c16="http://schemas.microsoft.com/office/drawing/2014/chart" uri="{C3380CC4-5D6E-409C-BE32-E72D297353CC}">
              <c16:uniqueId val="{00000000-A81E-4BB6-9259-E73AD99E283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33.9</c:v>
                </c:pt>
                <c:pt idx="2">
                  <c:v>34.9</c:v>
                </c:pt>
                <c:pt idx="3">
                  <c:v>32.6</c:v>
                </c:pt>
                <c:pt idx="4">
                  <c:v>27</c:v>
                </c:pt>
              </c:numCache>
            </c:numRef>
          </c:val>
          <c:smooth val="0"/>
          <c:extLst>
            <c:ext xmlns:c16="http://schemas.microsoft.com/office/drawing/2014/chart" uri="{C3380CC4-5D6E-409C-BE32-E72D297353CC}">
              <c16:uniqueId val="{00000001-A81E-4BB6-9259-E73AD99E283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88.8</c:v>
                </c:pt>
                <c:pt idx="1">
                  <c:v>89.8</c:v>
                </c:pt>
                <c:pt idx="2">
                  <c:v>94.7</c:v>
                </c:pt>
                <c:pt idx="3">
                  <c:v>94.3</c:v>
                </c:pt>
                <c:pt idx="4">
                  <c:v>92.7</c:v>
                </c:pt>
              </c:numCache>
            </c:numRef>
          </c:val>
          <c:extLst>
            <c:ext xmlns:c16="http://schemas.microsoft.com/office/drawing/2014/chart" uri="{C3380CC4-5D6E-409C-BE32-E72D297353CC}">
              <c16:uniqueId val="{00000000-7C2E-462A-AFAB-649CCF52E38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93.6</c:v>
                </c:pt>
                <c:pt idx="2">
                  <c:v>94</c:v>
                </c:pt>
                <c:pt idx="3">
                  <c:v>94.1</c:v>
                </c:pt>
                <c:pt idx="4">
                  <c:v>93.7</c:v>
                </c:pt>
              </c:numCache>
            </c:numRef>
          </c:val>
          <c:smooth val="0"/>
          <c:extLst>
            <c:ext xmlns:c16="http://schemas.microsoft.com/office/drawing/2014/chart" uri="{C3380CC4-5D6E-409C-BE32-E72D297353CC}">
              <c16:uniqueId val="{00000001-7C2E-462A-AFAB-649CCF52E38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95.8</c:v>
                </c:pt>
                <c:pt idx="1">
                  <c:v>98.2</c:v>
                </c:pt>
                <c:pt idx="2">
                  <c:v>102.3</c:v>
                </c:pt>
                <c:pt idx="3">
                  <c:v>101.4</c:v>
                </c:pt>
                <c:pt idx="4">
                  <c:v>97.7</c:v>
                </c:pt>
              </c:numCache>
            </c:numRef>
          </c:val>
          <c:extLst>
            <c:ext xmlns:c16="http://schemas.microsoft.com/office/drawing/2014/chart" uri="{C3380CC4-5D6E-409C-BE32-E72D297353CC}">
              <c16:uniqueId val="{00000000-A86D-45E3-A71F-72A66B9F953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99.8</c:v>
                </c:pt>
                <c:pt idx="2">
                  <c:v>100.1</c:v>
                </c:pt>
                <c:pt idx="3">
                  <c:v>100</c:v>
                </c:pt>
                <c:pt idx="4">
                  <c:v>99.2</c:v>
                </c:pt>
              </c:numCache>
            </c:numRef>
          </c:val>
          <c:smooth val="0"/>
          <c:extLst>
            <c:ext xmlns:c16="http://schemas.microsoft.com/office/drawing/2014/chart" uri="{C3380CC4-5D6E-409C-BE32-E72D297353CC}">
              <c16:uniqueId val="{00000001-A86D-45E3-A71F-72A66B9F953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19.7</c:v>
                </c:pt>
                <c:pt idx="1">
                  <c:v>24.8</c:v>
                </c:pt>
                <c:pt idx="2">
                  <c:v>31.6</c:v>
                </c:pt>
                <c:pt idx="3">
                  <c:v>36.9</c:v>
                </c:pt>
                <c:pt idx="4">
                  <c:v>41.9</c:v>
                </c:pt>
              </c:numCache>
            </c:numRef>
          </c:val>
          <c:extLst>
            <c:ext xmlns:c16="http://schemas.microsoft.com/office/drawing/2014/chart" uri="{C3380CC4-5D6E-409C-BE32-E72D297353CC}">
              <c16:uniqueId val="{00000000-2F05-4894-8346-7C8D8DDA5D0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51.2</c:v>
                </c:pt>
                <c:pt idx="2">
                  <c:v>52</c:v>
                </c:pt>
                <c:pt idx="3">
                  <c:v>52.5</c:v>
                </c:pt>
                <c:pt idx="4">
                  <c:v>52.5</c:v>
                </c:pt>
              </c:numCache>
            </c:numRef>
          </c:val>
          <c:smooth val="0"/>
          <c:extLst>
            <c:ext xmlns:c16="http://schemas.microsoft.com/office/drawing/2014/chart" uri="{C3380CC4-5D6E-409C-BE32-E72D297353CC}">
              <c16:uniqueId val="{00000001-2F05-4894-8346-7C8D8DDA5D0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40.5</c:v>
                </c:pt>
                <c:pt idx="1">
                  <c:v>51.3</c:v>
                </c:pt>
                <c:pt idx="2">
                  <c:v>62.5</c:v>
                </c:pt>
                <c:pt idx="3">
                  <c:v>67.8</c:v>
                </c:pt>
                <c:pt idx="4">
                  <c:v>74.2</c:v>
                </c:pt>
              </c:numCache>
            </c:numRef>
          </c:val>
          <c:extLst>
            <c:ext xmlns:c16="http://schemas.microsoft.com/office/drawing/2014/chart" uri="{C3380CC4-5D6E-409C-BE32-E72D297353CC}">
              <c16:uniqueId val="{00000000-2CCA-4359-922A-416055375CD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2CCA-4359-922A-416055375CD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39389425</c:v>
                </c:pt>
                <c:pt idx="1">
                  <c:v>34057146</c:v>
                </c:pt>
                <c:pt idx="2">
                  <c:v>34364014</c:v>
                </c:pt>
                <c:pt idx="3">
                  <c:v>35339595</c:v>
                </c:pt>
                <c:pt idx="4">
                  <c:v>35572220</c:v>
                </c:pt>
              </c:numCache>
            </c:numRef>
          </c:val>
          <c:extLst>
            <c:ext xmlns:c16="http://schemas.microsoft.com/office/drawing/2014/chart" uri="{C3380CC4-5D6E-409C-BE32-E72D297353CC}">
              <c16:uniqueId val="{00000000-094C-4D0C-AAF7-AD404C3F897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51669762</c:v>
                </c:pt>
                <c:pt idx="2">
                  <c:v>53351028</c:v>
                </c:pt>
                <c:pt idx="3">
                  <c:v>55620962</c:v>
                </c:pt>
                <c:pt idx="4">
                  <c:v>57155394</c:v>
                </c:pt>
              </c:numCache>
            </c:numRef>
          </c:val>
          <c:smooth val="0"/>
          <c:extLst>
            <c:ext xmlns:c16="http://schemas.microsoft.com/office/drawing/2014/chart" uri="{C3380CC4-5D6E-409C-BE32-E72D297353CC}">
              <c16:uniqueId val="{00000001-094C-4D0C-AAF7-AD404C3F897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25.3</c:v>
                </c:pt>
                <c:pt idx="1">
                  <c:v>22.4</c:v>
                </c:pt>
                <c:pt idx="2">
                  <c:v>23.4</c:v>
                </c:pt>
                <c:pt idx="3">
                  <c:v>23.4</c:v>
                </c:pt>
                <c:pt idx="4">
                  <c:v>25</c:v>
                </c:pt>
              </c:numCache>
            </c:numRef>
          </c:val>
          <c:extLst>
            <c:ext xmlns:c16="http://schemas.microsoft.com/office/drawing/2014/chart" uri="{C3380CC4-5D6E-409C-BE32-E72D297353CC}">
              <c16:uniqueId val="{00000000-1867-45F2-8572-6DCD59EFF77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27.4</c:v>
                </c:pt>
                <c:pt idx="2">
                  <c:v>27.8</c:v>
                </c:pt>
                <c:pt idx="3">
                  <c:v>28.1</c:v>
                </c:pt>
                <c:pt idx="4">
                  <c:v>29.2</c:v>
                </c:pt>
              </c:numCache>
            </c:numRef>
          </c:val>
          <c:smooth val="0"/>
          <c:extLst>
            <c:ext xmlns:c16="http://schemas.microsoft.com/office/drawing/2014/chart" uri="{C3380CC4-5D6E-409C-BE32-E72D297353CC}">
              <c16:uniqueId val="{00000001-1867-45F2-8572-6DCD59EFF77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51.7</c:v>
                </c:pt>
                <c:pt idx="1">
                  <c:v>53.2</c:v>
                </c:pt>
                <c:pt idx="2">
                  <c:v>50</c:v>
                </c:pt>
                <c:pt idx="3">
                  <c:v>51.2</c:v>
                </c:pt>
                <c:pt idx="4">
                  <c:v>52.8</c:v>
                </c:pt>
              </c:numCache>
            </c:numRef>
          </c:val>
          <c:extLst>
            <c:ext xmlns:c16="http://schemas.microsoft.com/office/drawing/2014/chart" uri="{C3380CC4-5D6E-409C-BE32-E72D297353CC}">
              <c16:uniqueId val="{00000000-F7E1-4234-8472-3607D7AB0D7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49.2</c:v>
                </c:pt>
                <c:pt idx="2">
                  <c:v>48.7</c:v>
                </c:pt>
                <c:pt idx="3">
                  <c:v>48.3</c:v>
                </c:pt>
                <c:pt idx="4">
                  <c:v>47.7</c:v>
                </c:pt>
              </c:numCache>
            </c:numRef>
          </c:val>
          <c:smooth val="0"/>
          <c:extLst>
            <c:ext xmlns:c16="http://schemas.microsoft.com/office/drawing/2014/chart" uri="{C3380CC4-5D6E-409C-BE32-E72D297353CC}">
              <c16:uniqueId val="{00000001-F7E1-4234-8472-3607D7AB0D7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T1" zoomScale="90" zoomScaleNormal="90" zoomScaleSheetLayoutView="70" workbookViewId="0">
      <selection activeCell="OG76" sqref="OG7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row>
    <row r="3" spans="1:388" ht="9.75" customHeight="1" x14ac:dyDescent="0.15">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row>
    <row r="4" spans="1:388" ht="9.75" customHeight="1" x14ac:dyDescent="0.15">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3" t="str">
        <f>データ!H6</f>
        <v>長崎県地方独立行政法人長崎市立病院機構　長崎みなとメディカルセンター</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5" t="s">
        <v>1</v>
      </c>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7"/>
      <c r="AU7" s="145" t="s">
        <v>2</v>
      </c>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7"/>
      <c r="CN7" s="145" t="s">
        <v>3</v>
      </c>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7"/>
      <c r="EG7" s="145" t="s">
        <v>4</v>
      </c>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7"/>
      <c r="FZ7" s="145" t="s">
        <v>5</v>
      </c>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7"/>
      <c r="ID7" s="145" t="s">
        <v>6</v>
      </c>
      <c r="IE7" s="146"/>
      <c r="IF7" s="146"/>
      <c r="IG7" s="146"/>
      <c r="IH7" s="146"/>
      <c r="II7" s="146"/>
      <c r="IJ7" s="146"/>
      <c r="IK7" s="146"/>
      <c r="IL7" s="146"/>
      <c r="IM7" s="146"/>
      <c r="IN7" s="146"/>
      <c r="IO7" s="146"/>
      <c r="IP7" s="146"/>
      <c r="IQ7" s="146"/>
      <c r="IR7" s="146"/>
      <c r="IS7" s="146"/>
      <c r="IT7" s="146"/>
      <c r="IU7" s="146"/>
      <c r="IV7" s="146"/>
      <c r="IW7" s="146"/>
      <c r="IX7" s="146"/>
      <c r="IY7" s="146"/>
      <c r="IZ7" s="146"/>
      <c r="JA7" s="146"/>
      <c r="JB7" s="146"/>
      <c r="JC7" s="146"/>
      <c r="JD7" s="146"/>
      <c r="JE7" s="146"/>
      <c r="JF7" s="146"/>
      <c r="JG7" s="146"/>
      <c r="JH7" s="146"/>
      <c r="JI7" s="146"/>
      <c r="JJ7" s="146"/>
      <c r="JK7" s="146"/>
      <c r="JL7" s="146"/>
      <c r="JM7" s="146"/>
      <c r="JN7" s="146"/>
      <c r="JO7" s="146"/>
      <c r="JP7" s="146"/>
      <c r="JQ7" s="146"/>
      <c r="JR7" s="146"/>
      <c r="JS7" s="146"/>
      <c r="JT7" s="146"/>
      <c r="JU7" s="146"/>
      <c r="JV7" s="147"/>
      <c r="JW7" s="145" t="s">
        <v>7</v>
      </c>
      <c r="JX7" s="146"/>
      <c r="JY7" s="146"/>
      <c r="JZ7" s="146"/>
      <c r="KA7" s="146"/>
      <c r="KB7" s="146"/>
      <c r="KC7" s="146"/>
      <c r="KD7" s="146"/>
      <c r="KE7" s="146"/>
      <c r="KF7" s="146"/>
      <c r="KG7" s="146"/>
      <c r="KH7" s="146"/>
      <c r="KI7" s="146"/>
      <c r="KJ7" s="146"/>
      <c r="KK7" s="146"/>
      <c r="KL7" s="146"/>
      <c r="KM7" s="146"/>
      <c r="KN7" s="146"/>
      <c r="KO7" s="146"/>
      <c r="KP7" s="146"/>
      <c r="KQ7" s="146"/>
      <c r="KR7" s="146"/>
      <c r="KS7" s="146"/>
      <c r="KT7" s="146"/>
      <c r="KU7" s="146"/>
      <c r="KV7" s="146"/>
      <c r="KW7" s="146"/>
      <c r="KX7" s="146"/>
      <c r="KY7" s="146"/>
      <c r="KZ7" s="146"/>
      <c r="LA7" s="146"/>
      <c r="LB7" s="146"/>
      <c r="LC7" s="146"/>
      <c r="LD7" s="146"/>
      <c r="LE7" s="146"/>
      <c r="LF7" s="146"/>
      <c r="LG7" s="146"/>
      <c r="LH7" s="146"/>
      <c r="LI7" s="146"/>
      <c r="LJ7" s="146"/>
      <c r="LK7" s="146"/>
      <c r="LL7" s="146"/>
      <c r="LM7" s="146"/>
      <c r="LN7" s="146"/>
      <c r="LO7" s="147"/>
      <c r="LP7" s="145" t="s">
        <v>8</v>
      </c>
      <c r="LQ7" s="146"/>
      <c r="LR7" s="146"/>
      <c r="LS7" s="146"/>
      <c r="LT7" s="146"/>
      <c r="LU7" s="146"/>
      <c r="LV7" s="146"/>
      <c r="LW7" s="146"/>
      <c r="LX7" s="146"/>
      <c r="LY7" s="146"/>
      <c r="LZ7" s="146"/>
      <c r="MA7" s="146"/>
      <c r="MB7" s="146"/>
      <c r="MC7" s="146"/>
      <c r="MD7" s="146"/>
      <c r="ME7" s="146"/>
      <c r="MF7" s="146"/>
      <c r="MG7" s="146"/>
      <c r="MH7" s="146"/>
      <c r="MI7" s="146"/>
      <c r="MJ7" s="146"/>
      <c r="MK7" s="146"/>
      <c r="ML7" s="146"/>
      <c r="MM7" s="146"/>
      <c r="MN7" s="146"/>
      <c r="MO7" s="146"/>
      <c r="MP7" s="146"/>
      <c r="MQ7" s="146"/>
      <c r="MR7" s="146"/>
      <c r="MS7" s="146"/>
      <c r="MT7" s="146"/>
      <c r="MU7" s="146"/>
      <c r="MV7" s="146"/>
      <c r="MW7" s="146"/>
      <c r="MX7" s="146"/>
      <c r="MY7" s="146"/>
      <c r="MZ7" s="146"/>
      <c r="NA7" s="146"/>
      <c r="NB7" s="146"/>
      <c r="NC7" s="146"/>
      <c r="ND7" s="146"/>
      <c r="NE7" s="146"/>
      <c r="NF7" s="146"/>
      <c r="NG7" s="146"/>
      <c r="NH7" s="147"/>
      <c r="NI7" s="3"/>
      <c r="NJ7" s="6" t="s">
        <v>9</v>
      </c>
      <c r="NK7" s="7"/>
      <c r="NL7" s="7"/>
      <c r="NM7" s="7"/>
      <c r="NN7" s="7"/>
      <c r="NO7" s="7"/>
      <c r="NP7" s="7"/>
      <c r="NQ7" s="7"/>
      <c r="NR7" s="7"/>
      <c r="NS7" s="7"/>
      <c r="NT7" s="7"/>
      <c r="NU7" s="7"/>
      <c r="NV7" s="7"/>
      <c r="NW7" s="8"/>
      <c r="NX7" s="3"/>
    </row>
    <row r="8" spans="1:388" ht="18.75" customHeight="1" x14ac:dyDescent="0.15">
      <c r="A8" s="2"/>
      <c r="B8" s="140" t="str">
        <f>データ!K6</f>
        <v>地方独立行政法人</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2"/>
      <c r="AU8" s="140" t="str">
        <f>データ!L6</f>
        <v>病院事業</v>
      </c>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2"/>
      <c r="CN8" s="140" t="str">
        <f>データ!M6</f>
        <v>一般病院</v>
      </c>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2"/>
      <c r="EG8" s="140" t="str">
        <f>データ!N6</f>
        <v>500床以上</v>
      </c>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2"/>
      <c r="FZ8" s="140" t="str">
        <f>データ!O7</f>
        <v>非設置</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29">
        <f>データ!Y6</f>
        <v>494</v>
      </c>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c r="JR8" s="130"/>
      <c r="JS8" s="130"/>
      <c r="JT8" s="130"/>
      <c r="JU8" s="130"/>
      <c r="JV8" s="131"/>
      <c r="JW8" s="129" t="str">
        <f>データ!Z6</f>
        <v>-</v>
      </c>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30"/>
      <c r="LK8" s="130"/>
      <c r="LL8" s="130"/>
      <c r="LM8" s="130"/>
      <c r="LN8" s="130"/>
      <c r="LO8" s="131"/>
      <c r="LP8" s="129">
        <f>データ!AA6</f>
        <v>13</v>
      </c>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130"/>
      <c r="ND8" s="130"/>
      <c r="NE8" s="130"/>
      <c r="NF8" s="130"/>
      <c r="NG8" s="130"/>
      <c r="NH8" s="131"/>
      <c r="NI8" s="3"/>
      <c r="NJ8" s="150" t="s">
        <v>10</v>
      </c>
      <c r="NK8" s="151"/>
      <c r="NL8" s="9" t="s">
        <v>11</v>
      </c>
      <c r="NM8" s="10"/>
      <c r="NN8" s="10"/>
      <c r="NO8" s="10"/>
      <c r="NP8" s="10"/>
      <c r="NQ8" s="10"/>
      <c r="NR8" s="10"/>
      <c r="NS8" s="10"/>
      <c r="NT8" s="10"/>
      <c r="NU8" s="10"/>
      <c r="NV8" s="10"/>
      <c r="NW8" s="11"/>
      <c r="NX8" s="3"/>
    </row>
    <row r="9" spans="1:388" ht="18.75" customHeight="1" x14ac:dyDescent="0.15">
      <c r="A9" s="2"/>
      <c r="B9" s="145" t="s">
        <v>12</v>
      </c>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7"/>
      <c r="AU9" s="145" t="s">
        <v>13</v>
      </c>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7"/>
      <c r="CN9" s="145" t="s">
        <v>14</v>
      </c>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7"/>
      <c r="EG9" s="145" t="s">
        <v>15</v>
      </c>
      <c r="EH9" s="146"/>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7"/>
      <c r="FZ9" s="145" t="s">
        <v>16</v>
      </c>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7"/>
      <c r="ID9" s="145" t="s">
        <v>17</v>
      </c>
      <c r="IE9" s="146"/>
      <c r="IF9" s="146"/>
      <c r="IG9" s="146"/>
      <c r="IH9" s="146"/>
      <c r="II9" s="146"/>
      <c r="IJ9" s="146"/>
      <c r="IK9" s="146"/>
      <c r="IL9" s="146"/>
      <c r="IM9" s="146"/>
      <c r="IN9" s="146"/>
      <c r="IO9" s="146"/>
      <c r="IP9" s="146"/>
      <c r="IQ9" s="146"/>
      <c r="IR9" s="146"/>
      <c r="IS9" s="146"/>
      <c r="IT9" s="146"/>
      <c r="IU9" s="146"/>
      <c r="IV9" s="146"/>
      <c r="IW9" s="146"/>
      <c r="IX9" s="146"/>
      <c r="IY9" s="146"/>
      <c r="IZ9" s="146"/>
      <c r="JA9" s="146"/>
      <c r="JB9" s="146"/>
      <c r="JC9" s="146"/>
      <c r="JD9" s="146"/>
      <c r="JE9" s="146"/>
      <c r="JF9" s="146"/>
      <c r="JG9" s="146"/>
      <c r="JH9" s="146"/>
      <c r="JI9" s="146"/>
      <c r="JJ9" s="146"/>
      <c r="JK9" s="146"/>
      <c r="JL9" s="146"/>
      <c r="JM9" s="146"/>
      <c r="JN9" s="146"/>
      <c r="JO9" s="146"/>
      <c r="JP9" s="146"/>
      <c r="JQ9" s="146"/>
      <c r="JR9" s="146"/>
      <c r="JS9" s="146"/>
      <c r="JT9" s="146"/>
      <c r="JU9" s="146"/>
      <c r="JV9" s="147"/>
      <c r="JW9" s="145" t="s">
        <v>18</v>
      </c>
      <c r="JX9" s="146"/>
      <c r="JY9" s="146"/>
      <c r="JZ9" s="146"/>
      <c r="KA9" s="146"/>
      <c r="KB9" s="146"/>
      <c r="KC9" s="146"/>
      <c r="KD9" s="146"/>
      <c r="KE9" s="146"/>
      <c r="KF9" s="146"/>
      <c r="KG9" s="146"/>
      <c r="KH9" s="146"/>
      <c r="KI9" s="146"/>
      <c r="KJ9" s="146"/>
      <c r="KK9" s="146"/>
      <c r="KL9" s="146"/>
      <c r="KM9" s="146"/>
      <c r="KN9" s="146"/>
      <c r="KO9" s="146"/>
      <c r="KP9" s="146"/>
      <c r="KQ9" s="146"/>
      <c r="KR9" s="146"/>
      <c r="KS9" s="146"/>
      <c r="KT9" s="146"/>
      <c r="KU9" s="146"/>
      <c r="KV9" s="146"/>
      <c r="KW9" s="146"/>
      <c r="KX9" s="146"/>
      <c r="KY9" s="146"/>
      <c r="KZ9" s="146"/>
      <c r="LA9" s="146"/>
      <c r="LB9" s="146"/>
      <c r="LC9" s="146"/>
      <c r="LD9" s="146"/>
      <c r="LE9" s="146"/>
      <c r="LF9" s="146"/>
      <c r="LG9" s="146"/>
      <c r="LH9" s="146"/>
      <c r="LI9" s="146"/>
      <c r="LJ9" s="146"/>
      <c r="LK9" s="146"/>
      <c r="LL9" s="146"/>
      <c r="LM9" s="146"/>
      <c r="LN9" s="146"/>
      <c r="LO9" s="147"/>
      <c r="LP9" s="145" t="s">
        <v>19</v>
      </c>
      <c r="LQ9" s="146"/>
      <c r="LR9" s="146"/>
      <c r="LS9" s="146"/>
      <c r="LT9" s="146"/>
      <c r="LU9" s="146"/>
      <c r="LV9" s="146"/>
      <c r="LW9" s="146"/>
      <c r="LX9" s="146"/>
      <c r="LY9" s="146"/>
      <c r="LZ9" s="146"/>
      <c r="MA9" s="146"/>
      <c r="MB9" s="146"/>
      <c r="MC9" s="146"/>
      <c r="MD9" s="146"/>
      <c r="ME9" s="146"/>
      <c r="MF9" s="146"/>
      <c r="MG9" s="146"/>
      <c r="MH9" s="146"/>
      <c r="MI9" s="146"/>
      <c r="MJ9" s="146"/>
      <c r="MK9" s="146"/>
      <c r="ML9" s="146"/>
      <c r="MM9" s="146"/>
      <c r="MN9" s="146"/>
      <c r="MO9" s="146"/>
      <c r="MP9" s="146"/>
      <c r="MQ9" s="146"/>
      <c r="MR9" s="146"/>
      <c r="MS9" s="146"/>
      <c r="MT9" s="146"/>
      <c r="MU9" s="146"/>
      <c r="MV9" s="146"/>
      <c r="MW9" s="146"/>
      <c r="MX9" s="146"/>
      <c r="MY9" s="146"/>
      <c r="MZ9" s="146"/>
      <c r="NA9" s="146"/>
      <c r="NB9" s="146"/>
      <c r="NC9" s="146"/>
      <c r="ND9" s="146"/>
      <c r="NE9" s="146"/>
      <c r="NF9" s="146"/>
      <c r="NG9" s="146"/>
      <c r="NH9" s="147"/>
      <c r="NI9" s="3"/>
      <c r="NJ9" s="148" t="s">
        <v>20</v>
      </c>
      <c r="NK9" s="149"/>
      <c r="NL9" s="12" t="s">
        <v>21</v>
      </c>
      <c r="NM9" s="13"/>
      <c r="NN9" s="13"/>
      <c r="NO9" s="13"/>
      <c r="NP9" s="13"/>
      <c r="NQ9" s="13"/>
      <c r="NR9" s="13"/>
      <c r="NS9" s="13"/>
      <c r="NT9" s="13"/>
      <c r="NU9" s="14"/>
      <c r="NV9" s="14"/>
      <c r="NW9" s="15"/>
      <c r="NX9" s="3"/>
    </row>
    <row r="10" spans="1:388" ht="18.75" customHeight="1" x14ac:dyDescent="0.15">
      <c r="A10" s="2"/>
      <c r="B10" s="140" t="str">
        <f>データ!P6</f>
        <v>直営</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2"/>
      <c r="AU10" s="129">
        <f>データ!Q6</f>
        <v>35</v>
      </c>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1"/>
      <c r="CN10" s="140" t="str">
        <f>データ!R6</f>
        <v>対象</v>
      </c>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2"/>
      <c r="EG10" s="140" t="str">
        <f>データ!S6</f>
        <v>ド 透 I 未 訓 ガ</v>
      </c>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2"/>
      <c r="FZ10" s="140" t="str">
        <f>データ!T6</f>
        <v>救 臨 が 感 災 地 輪</v>
      </c>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2"/>
      <c r="ID10" s="129" t="str">
        <f>データ!AB6</f>
        <v>-</v>
      </c>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c r="JR10" s="130"/>
      <c r="JS10" s="130"/>
      <c r="JT10" s="130"/>
      <c r="JU10" s="130"/>
      <c r="JV10" s="131"/>
      <c r="JW10" s="129">
        <f>データ!AC6</f>
        <v>6</v>
      </c>
      <c r="JX10" s="130"/>
      <c r="JY10" s="130"/>
      <c r="JZ10" s="130"/>
      <c r="KA10" s="130"/>
      <c r="KB10" s="130"/>
      <c r="KC10" s="130"/>
      <c r="KD10" s="130"/>
      <c r="KE10" s="130"/>
      <c r="KF10" s="130"/>
      <c r="KG10" s="130"/>
      <c r="KH10" s="130"/>
      <c r="KI10" s="130"/>
      <c r="KJ10" s="130"/>
      <c r="KK10" s="130"/>
      <c r="KL10" s="130"/>
      <c r="KM10" s="130"/>
      <c r="KN10" s="130"/>
      <c r="KO10" s="130"/>
      <c r="KP10" s="130"/>
      <c r="KQ10" s="130"/>
      <c r="KR10" s="130"/>
      <c r="KS10" s="130"/>
      <c r="KT10" s="130"/>
      <c r="KU10" s="130"/>
      <c r="KV10" s="130"/>
      <c r="KW10" s="130"/>
      <c r="KX10" s="130"/>
      <c r="KY10" s="130"/>
      <c r="KZ10" s="130"/>
      <c r="LA10" s="130"/>
      <c r="LB10" s="130"/>
      <c r="LC10" s="130"/>
      <c r="LD10" s="130"/>
      <c r="LE10" s="130"/>
      <c r="LF10" s="130"/>
      <c r="LG10" s="130"/>
      <c r="LH10" s="130"/>
      <c r="LI10" s="130"/>
      <c r="LJ10" s="130"/>
      <c r="LK10" s="130"/>
      <c r="LL10" s="130"/>
      <c r="LM10" s="130"/>
      <c r="LN10" s="130"/>
      <c r="LO10" s="131"/>
      <c r="LP10" s="129">
        <f>データ!AD6</f>
        <v>513</v>
      </c>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130"/>
      <c r="ND10" s="130"/>
      <c r="NE10" s="130"/>
      <c r="NF10" s="130"/>
      <c r="NG10" s="130"/>
      <c r="NH10" s="131"/>
      <c r="NI10" s="2"/>
      <c r="NJ10" s="143" t="s">
        <v>22</v>
      </c>
      <c r="NK10" s="144"/>
      <c r="NL10" s="16" t="s">
        <v>23</v>
      </c>
      <c r="NM10" s="17"/>
      <c r="NN10" s="17"/>
      <c r="NO10" s="17"/>
      <c r="NP10" s="17"/>
      <c r="NQ10" s="17"/>
      <c r="NR10" s="17"/>
      <c r="NS10" s="17"/>
      <c r="NT10" s="17"/>
      <c r="NU10" s="17"/>
      <c r="NV10" s="17"/>
      <c r="NW10" s="18"/>
      <c r="NX10" s="3"/>
    </row>
    <row r="11" spans="1:388" ht="18.75" customHeight="1" x14ac:dyDescent="0.15">
      <c r="A11" s="2"/>
      <c r="B11" s="145" t="s">
        <v>24</v>
      </c>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7"/>
      <c r="AU11" s="145" t="s">
        <v>25</v>
      </c>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7"/>
      <c r="CN11" s="145" t="s">
        <v>26</v>
      </c>
      <c r="CO11" s="146"/>
      <c r="CP11" s="146"/>
      <c r="CQ11" s="146"/>
      <c r="CR11" s="146"/>
      <c r="CS11" s="146"/>
      <c r="CT11" s="146"/>
      <c r="CU11" s="146"/>
      <c r="CV11" s="146"/>
      <c r="CW11" s="146"/>
      <c r="CX11" s="146"/>
      <c r="CY11" s="146"/>
      <c r="CZ11" s="146"/>
      <c r="DA11" s="146"/>
      <c r="DB11" s="146"/>
      <c r="DC11" s="146"/>
      <c r="DD11" s="146"/>
      <c r="DE11" s="146"/>
      <c r="DF11" s="146"/>
      <c r="DG11" s="146"/>
      <c r="DH11" s="146"/>
      <c r="DI11" s="146"/>
      <c r="DJ11" s="146"/>
      <c r="DK11" s="146"/>
      <c r="DL11" s="146"/>
      <c r="DM11" s="146"/>
      <c r="DN11" s="146"/>
      <c r="DO11" s="146"/>
      <c r="DP11" s="146"/>
      <c r="DQ11" s="146"/>
      <c r="DR11" s="146"/>
      <c r="DS11" s="146"/>
      <c r="DT11" s="146"/>
      <c r="DU11" s="146"/>
      <c r="DV11" s="146"/>
      <c r="DW11" s="146"/>
      <c r="DX11" s="146"/>
      <c r="DY11" s="146"/>
      <c r="DZ11" s="146"/>
      <c r="EA11" s="146"/>
      <c r="EB11" s="146"/>
      <c r="EC11" s="146"/>
      <c r="ED11" s="146"/>
      <c r="EE11" s="146"/>
      <c r="EF11" s="147"/>
      <c r="EG11" s="145" t="s">
        <v>27</v>
      </c>
      <c r="EH11" s="146"/>
      <c r="EI11" s="146"/>
      <c r="EJ11" s="146"/>
      <c r="EK11" s="146"/>
      <c r="EL11" s="146"/>
      <c r="EM11" s="146"/>
      <c r="EN11" s="146"/>
      <c r="EO11" s="146"/>
      <c r="EP11" s="146"/>
      <c r="EQ11" s="146"/>
      <c r="ER11" s="146"/>
      <c r="ES11" s="146"/>
      <c r="ET11" s="146"/>
      <c r="EU11" s="146"/>
      <c r="EV11" s="146"/>
      <c r="EW11" s="146"/>
      <c r="EX11" s="146"/>
      <c r="EY11" s="146"/>
      <c r="EZ11" s="146"/>
      <c r="FA11" s="146"/>
      <c r="FB11" s="146"/>
      <c r="FC11" s="146"/>
      <c r="FD11" s="146"/>
      <c r="FE11" s="146"/>
      <c r="FF11" s="146"/>
      <c r="FG11" s="146"/>
      <c r="FH11" s="146"/>
      <c r="FI11" s="146"/>
      <c r="FJ11" s="146"/>
      <c r="FK11" s="146"/>
      <c r="FL11" s="146"/>
      <c r="FM11" s="146"/>
      <c r="FN11" s="146"/>
      <c r="FO11" s="146"/>
      <c r="FP11" s="146"/>
      <c r="FQ11" s="146"/>
      <c r="FR11" s="146"/>
      <c r="FS11" s="146"/>
      <c r="FT11" s="146"/>
      <c r="FU11" s="146"/>
      <c r="FV11" s="146"/>
      <c r="FW11" s="146"/>
      <c r="FX11" s="146"/>
      <c r="FY11" s="147"/>
      <c r="ID11" s="145" t="s">
        <v>28</v>
      </c>
      <c r="IE11" s="146"/>
      <c r="IF11" s="146"/>
      <c r="IG11" s="146"/>
      <c r="IH11" s="146"/>
      <c r="II11" s="146"/>
      <c r="IJ11" s="146"/>
      <c r="IK11" s="146"/>
      <c r="IL11" s="146"/>
      <c r="IM11" s="146"/>
      <c r="IN11" s="146"/>
      <c r="IO11" s="146"/>
      <c r="IP11" s="146"/>
      <c r="IQ11" s="146"/>
      <c r="IR11" s="146"/>
      <c r="IS11" s="146"/>
      <c r="IT11" s="146"/>
      <c r="IU11" s="146"/>
      <c r="IV11" s="146"/>
      <c r="IW11" s="146"/>
      <c r="IX11" s="146"/>
      <c r="IY11" s="146"/>
      <c r="IZ11" s="146"/>
      <c r="JA11" s="146"/>
      <c r="JB11" s="146"/>
      <c r="JC11" s="146"/>
      <c r="JD11" s="146"/>
      <c r="JE11" s="146"/>
      <c r="JF11" s="146"/>
      <c r="JG11" s="146"/>
      <c r="JH11" s="146"/>
      <c r="JI11" s="146"/>
      <c r="JJ11" s="146"/>
      <c r="JK11" s="146"/>
      <c r="JL11" s="146"/>
      <c r="JM11" s="146"/>
      <c r="JN11" s="146"/>
      <c r="JO11" s="146"/>
      <c r="JP11" s="146"/>
      <c r="JQ11" s="146"/>
      <c r="JR11" s="146"/>
      <c r="JS11" s="146"/>
      <c r="JT11" s="146"/>
      <c r="JU11" s="146"/>
      <c r="JV11" s="147"/>
      <c r="JW11" s="145" t="s">
        <v>29</v>
      </c>
      <c r="JX11" s="146"/>
      <c r="JY11" s="146"/>
      <c r="JZ11" s="146"/>
      <c r="KA11" s="146"/>
      <c r="KB11" s="146"/>
      <c r="KC11" s="146"/>
      <c r="KD11" s="146"/>
      <c r="KE11" s="146"/>
      <c r="KF11" s="146"/>
      <c r="KG11" s="146"/>
      <c r="KH11" s="146"/>
      <c r="KI11" s="146"/>
      <c r="KJ11" s="146"/>
      <c r="KK11" s="146"/>
      <c r="KL11" s="146"/>
      <c r="KM11" s="146"/>
      <c r="KN11" s="146"/>
      <c r="KO11" s="146"/>
      <c r="KP11" s="146"/>
      <c r="KQ11" s="146"/>
      <c r="KR11" s="146"/>
      <c r="KS11" s="146"/>
      <c r="KT11" s="146"/>
      <c r="KU11" s="146"/>
      <c r="KV11" s="146"/>
      <c r="KW11" s="146"/>
      <c r="KX11" s="146"/>
      <c r="KY11" s="146"/>
      <c r="KZ11" s="146"/>
      <c r="LA11" s="146"/>
      <c r="LB11" s="146"/>
      <c r="LC11" s="146"/>
      <c r="LD11" s="146"/>
      <c r="LE11" s="146"/>
      <c r="LF11" s="146"/>
      <c r="LG11" s="146"/>
      <c r="LH11" s="146"/>
      <c r="LI11" s="146"/>
      <c r="LJ11" s="146"/>
      <c r="LK11" s="146"/>
      <c r="LL11" s="146"/>
      <c r="LM11" s="146"/>
      <c r="LN11" s="146"/>
      <c r="LO11" s="147"/>
      <c r="LP11" s="145" t="s">
        <v>30</v>
      </c>
      <c r="LQ11" s="146"/>
      <c r="LR11" s="146"/>
      <c r="LS11" s="146"/>
      <c r="LT11" s="146"/>
      <c r="LU11" s="146"/>
      <c r="LV11" s="146"/>
      <c r="LW11" s="146"/>
      <c r="LX11" s="146"/>
      <c r="LY11" s="146"/>
      <c r="LZ11" s="146"/>
      <c r="MA11" s="146"/>
      <c r="MB11" s="146"/>
      <c r="MC11" s="146"/>
      <c r="MD11" s="146"/>
      <c r="ME11" s="146"/>
      <c r="MF11" s="146"/>
      <c r="MG11" s="146"/>
      <c r="MH11" s="146"/>
      <c r="MI11" s="146"/>
      <c r="MJ11" s="146"/>
      <c r="MK11" s="146"/>
      <c r="ML11" s="146"/>
      <c r="MM11" s="146"/>
      <c r="MN11" s="146"/>
      <c r="MO11" s="146"/>
      <c r="MP11" s="146"/>
      <c r="MQ11" s="146"/>
      <c r="MR11" s="146"/>
      <c r="MS11" s="146"/>
      <c r="MT11" s="146"/>
      <c r="MU11" s="146"/>
      <c r="MV11" s="146"/>
      <c r="MW11" s="146"/>
      <c r="MX11" s="146"/>
      <c r="MY11" s="146"/>
      <c r="MZ11" s="146"/>
      <c r="NA11" s="146"/>
      <c r="NB11" s="146"/>
      <c r="NC11" s="146"/>
      <c r="ND11" s="146"/>
      <c r="NE11" s="146"/>
      <c r="NF11" s="146"/>
      <c r="NG11" s="146"/>
      <c r="NH11" s="147"/>
      <c r="NI11" s="19"/>
      <c r="NJ11" s="3"/>
      <c r="NK11" s="3"/>
      <c r="NL11" s="3"/>
      <c r="NM11" s="3"/>
      <c r="NN11" s="3"/>
      <c r="NO11" s="3"/>
      <c r="NP11" s="3"/>
      <c r="NQ11" s="3"/>
      <c r="NR11" s="3"/>
      <c r="NS11" s="3"/>
      <c r="NT11" s="3"/>
      <c r="NU11" s="3"/>
      <c r="NV11" s="3"/>
      <c r="NW11" s="3"/>
      <c r="NX11" s="3"/>
    </row>
    <row r="12" spans="1:388" ht="18.75" customHeight="1" x14ac:dyDescent="0.15">
      <c r="A12" s="2"/>
      <c r="B12" s="129" t="str">
        <f>データ!U6</f>
        <v>-</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1"/>
      <c r="AU12" s="129">
        <f>データ!V6</f>
        <v>48721</v>
      </c>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1"/>
      <c r="CN12" s="140" t="str">
        <f>データ!W6</f>
        <v>非該当</v>
      </c>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2"/>
      <c r="EG12" s="140" t="str">
        <f>データ!X6</f>
        <v>７：１</v>
      </c>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2"/>
      <c r="ID12" s="129">
        <f>データ!AE6</f>
        <v>478</v>
      </c>
      <c r="IE12" s="130"/>
      <c r="IF12" s="130"/>
      <c r="IG12" s="130"/>
      <c r="IH12" s="130"/>
      <c r="II12" s="130"/>
      <c r="IJ12" s="130"/>
      <c r="IK12" s="130"/>
      <c r="IL12" s="130"/>
      <c r="IM12" s="130"/>
      <c r="IN12" s="130"/>
      <c r="IO12" s="130"/>
      <c r="IP12" s="130"/>
      <c r="IQ12" s="130"/>
      <c r="IR12" s="130"/>
      <c r="IS12" s="130"/>
      <c r="IT12" s="130"/>
      <c r="IU12" s="130"/>
      <c r="IV12" s="130"/>
      <c r="IW12" s="130"/>
      <c r="IX12" s="130"/>
      <c r="IY12" s="130"/>
      <c r="IZ12" s="130"/>
      <c r="JA12" s="130"/>
      <c r="JB12" s="130"/>
      <c r="JC12" s="130"/>
      <c r="JD12" s="130"/>
      <c r="JE12" s="130"/>
      <c r="JF12" s="130"/>
      <c r="JG12" s="130"/>
      <c r="JH12" s="130"/>
      <c r="JI12" s="130"/>
      <c r="JJ12" s="130"/>
      <c r="JK12" s="130"/>
      <c r="JL12" s="130"/>
      <c r="JM12" s="130"/>
      <c r="JN12" s="130"/>
      <c r="JO12" s="130"/>
      <c r="JP12" s="130"/>
      <c r="JQ12" s="130"/>
      <c r="JR12" s="130"/>
      <c r="JS12" s="130"/>
      <c r="JT12" s="130"/>
      <c r="JU12" s="130"/>
      <c r="JV12" s="131"/>
      <c r="JW12" s="129" t="str">
        <f>データ!AF6</f>
        <v>-</v>
      </c>
      <c r="JX12" s="130"/>
      <c r="JY12" s="130"/>
      <c r="JZ12" s="130"/>
      <c r="KA12" s="130"/>
      <c r="KB12" s="130"/>
      <c r="KC12" s="130"/>
      <c r="KD12" s="130"/>
      <c r="KE12" s="130"/>
      <c r="KF12" s="130"/>
      <c r="KG12" s="130"/>
      <c r="KH12" s="130"/>
      <c r="KI12" s="130"/>
      <c r="KJ12" s="130"/>
      <c r="KK12" s="130"/>
      <c r="KL12" s="130"/>
      <c r="KM12" s="130"/>
      <c r="KN12" s="130"/>
      <c r="KO12" s="130"/>
      <c r="KP12" s="130"/>
      <c r="KQ12" s="130"/>
      <c r="KR12" s="130"/>
      <c r="KS12" s="130"/>
      <c r="KT12" s="130"/>
      <c r="KU12" s="130"/>
      <c r="KV12" s="130"/>
      <c r="KW12" s="130"/>
      <c r="KX12" s="130"/>
      <c r="KY12" s="130"/>
      <c r="KZ12" s="130"/>
      <c r="LA12" s="130"/>
      <c r="LB12" s="130"/>
      <c r="LC12" s="130"/>
      <c r="LD12" s="130"/>
      <c r="LE12" s="130"/>
      <c r="LF12" s="130"/>
      <c r="LG12" s="130"/>
      <c r="LH12" s="130"/>
      <c r="LI12" s="130"/>
      <c r="LJ12" s="130"/>
      <c r="LK12" s="130"/>
      <c r="LL12" s="130"/>
      <c r="LM12" s="130"/>
      <c r="LN12" s="130"/>
      <c r="LO12" s="131"/>
      <c r="LP12" s="129">
        <f>データ!AG6</f>
        <v>478</v>
      </c>
      <c r="LQ12" s="130"/>
      <c r="LR12" s="130"/>
      <c r="LS12" s="130"/>
      <c r="LT12" s="130"/>
      <c r="LU12" s="130"/>
      <c r="LV12" s="130"/>
      <c r="LW12" s="130"/>
      <c r="LX12" s="130"/>
      <c r="LY12" s="130"/>
      <c r="LZ12" s="130"/>
      <c r="MA12" s="130"/>
      <c r="MB12" s="130"/>
      <c r="MC12" s="130"/>
      <c r="MD12" s="130"/>
      <c r="ME12" s="130"/>
      <c r="MF12" s="130"/>
      <c r="MG12" s="130"/>
      <c r="MH12" s="130"/>
      <c r="MI12" s="130"/>
      <c r="MJ12" s="130"/>
      <c r="MK12" s="130"/>
      <c r="ML12" s="130"/>
      <c r="MM12" s="130"/>
      <c r="MN12" s="130"/>
      <c r="MO12" s="130"/>
      <c r="MP12" s="130"/>
      <c r="MQ12" s="130"/>
      <c r="MR12" s="130"/>
      <c r="MS12" s="130"/>
      <c r="MT12" s="130"/>
      <c r="MU12" s="130"/>
      <c r="MV12" s="130"/>
      <c r="MW12" s="130"/>
      <c r="MX12" s="130"/>
      <c r="MY12" s="130"/>
      <c r="MZ12" s="130"/>
      <c r="NA12" s="130"/>
      <c r="NB12" s="130"/>
      <c r="NC12" s="130"/>
      <c r="ND12" s="130"/>
      <c r="NE12" s="130"/>
      <c r="NF12" s="130"/>
      <c r="NG12" s="130"/>
      <c r="NH12" s="131"/>
      <c r="NI12" s="19"/>
      <c r="NJ12" s="3"/>
      <c r="NK12" s="3"/>
      <c r="NL12" s="3"/>
      <c r="NM12" s="3"/>
      <c r="NN12" s="3"/>
      <c r="NO12" s="3"/>
      <c r="NP12" s="3"/>
      <c r="NQ12" s="3"/>
      <c r="NR12" s="3"/>
      <c r="NS12" s="3"/>
      <c r="NT12" s="3"/>
      <c r="NU12" s="3"/>
      <c r="NV12" s="3"/>
      <c r="NW12" s="3"/>
      <c r="NX12" s="3"/>
    </row>
    <row r="13" spans="1:388" ht="17.25" customHeight="1" x14ac:dyDescent="0.2">
      <c r="A13" s="2"/>
      <c r="B13" s="132" t="s">
        <v>31</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c r="IW13" s="132"/>
      <c r="IX13" s="132"/>
      <c r="IY13" s="132"/>
      <c r="IZ13" s="132"/>
      <c r="JA13" s="132"/>
      <c r="JB13" s="132"/>
      <c r="JC13" s="132"/>
      <c r="JD13" s="132"/>
      <c r="JE13" s="132"/>
      <c r="JF13" s="132"/>
      <c r="JG13" s="132"/>
      <c r="JH13" s="132"/>
      <c r="JI13" s="132"/>
      <c r="JJ13" s="132"/>
      <c r="JK13" s="132"/>
      <c r="JL13" s="132"/>
      <c r="JM13" s="132"/>
      <c r="JN13" s="132"/>
      <c r="JO13" s="132"/>
      <c r="JP13" s="132"/>
      <c r="JQ13" s="132"/>
      <c r="JR13" s="132"/>
      <c r="JS13" s="132"/>
      <c r="JT13" s="132"/>
      <c r="JU13" s="132"/>
      <c r="JV13" s="132"/>
      <c r="JW13" s="132"/>
      <c r="JX13" s="132"/>
      <c r="JY13" s="132"/>
      <c r="JZ13" s="132"/>
      <c r="KA13" s="132"/>
      <c r="KB13" s="132"/>
      <c r="KC13" s="132"/>
      <c r="KD13" s="132"/>
      <c r="KE13" s="132"/>
      <c r="KF13" s="132"/>
      <c r="KG13" s="132"/>
      <c r="KH13" s="132"/>
      <c r="KI13" s="132"/>
      <c r="KJ13" s="132"/>
      <c r="KK13" s="132"/>
      <c r="KL13" s="132"/>
      <c r="KM13" s="132"/>
      <c r="KN13" s="132"/>
      <c r="KO13" s="132"/>
      <c r="KP13" s="132"/>
      <c r="KQ13" s="132"/>
      <c r="KR13" s="132"/>
      <c r="KS13" s="132"/>
      <c r="KT13" s="132"/>
      <c r="KU13" s="132"/>
      <c r="KV13" s="132"/>
      <c r="KW13" s="132"/>
      <c r="KX13" s="132"/>
      <c r="KY13" s="132"/>
      <c r="KZ13" s="132"/>
      <c r="LA13" s="132"/>
      <c r="LB13" s="132"/>
      <c r="LC13" s="132"/>
      <c r="LD13" s="132"/>
      <c r="LE13" s="132"/>
      <c r="LF13" s="132"/>
      <c r="LG13" s="132"/>
      <c r="LH13" s="132"/>
      <c r="LI13" s="132"/>
      <c r="LJ13" s="132"/>
      <c r="LK13" s="132"/>
      <c r="LL13" s="132"/>
      <c r="LM13" s="132"/>
      <c r="LN13" s="132"/>
      <c r="LO13" s="132"/>
      <c r="LP13" s="132"/>
      <c r="LQ13" s="132"/>
      <c r="LR13" s="132"/>
      <c r="LS13" s="132"/>
      <c r="LT13" s="132"/>
      <c r="LU13" s="132"/>
      <c r="LV13" s="132"/>
      <c r="LW13" s="132"/>
      <c r="LX13" s="132"/>
      <c r="LY13" s="132"/>
      <c r="LZ13" s="132"/>
      <c r="MA13" s="132"/>
      <c r="MB13" s="132"/>
      <c r="MC13" s="132"/>
      <c r="MD13" s="132"/>
      <c r="ME13" s="132"/>
      <c r="MF13" s="132"/>
      <c r="MG13" s="132"/>
      <c r="MH13" s="132"/>
      <c r="MI13" s="132"/>
      <c r="MJ13" s="132"/>
      <c r="MK13" s="132"/>
      <c r="ML13" s="132"/>
      <c r="MM13" s="132"/>
      <c r="MN13" s="132"/>
      <c r="MO13" s="132"/>
      <c r="MP13" s="132"/>
      <c r="MQ13" s="132"/>
      <c r="MR13" s="132"/>
      <c r="MS13" s="132"/>
      <c r="MT13" s="132"/>
      <c r="MU13" s="132"/>
      <c r="MV13" s="132"/>
      <c r="MW13" s="132"/>
      <c r="MX13" s="132"/>
      <c r="MY13" s="132"/>
      <c r="MZ13" s="132"/>
      <c r="NA13" s="132"/>
      <c r="NB13" s="132"/>
      <c r="NC13" s="132"/>
      <c r="ND13" s="132"/>
      <c r="NE13" s="132"/>
      <c r="NF13" s="132"/>
      <c r="NG13" s="132"/>
      <c r="NH13" s="132"/>
      <c r="NI13" s="19"/>
      <c r="NJ13" s="20"/>
      <c r="NK13" s="20"/>
      <c r="NL13" s="20"/>
      <c r="NM13" s="20"/>
      <c r="NN13" s="20"/>
      <c r="NO13" s="20"/>
      <c r="NP13" s="20"/>
      <c r="NQ13" s="20"/>
      <c r="NR13" s="20"/>
      <c r="NS13" s="20"/>
      <c r="NT13" s="20"/>
      <c r="NU13" s="20"/>
      <c r="NV13" s="20"/>
      <c r="NW13" s="20"/>
      <c r="NX13" s="20"/>
    </row>
    <row r="14" spans="1:388" ht="17.25" customHeight="1" x14ac:dyDescent="0.15">
      <c r="A14" s="2"/>
      <c r="B14" s="132" t="s">
        <v>32</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9"/>
      <c r="NJ14" s="133" t="s">
        <v>33</v>
      </c>
      <c r="NK14" s="133"/>
      <c r="NL14" s="133"/>
      <c r="NM14" s="133"/>
      <c r="NN14" s="133"/>
      <c r="NO14" s="133"/>
      <c r="NP14" s="133"/>
      <c r="NQ14" s="133"/>
      <c r="NR14" s="133"/>
      <c r="NS14" s="133"/>
      <c r="NT14" s="133"/>
      <c r="NU14" s="133"/>
      <c r="NV14" s="133"/>
      <c r="NW14" s="133"/>
      <c r="NX14" s="13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3"/>
      <c r="NK15" s="133"/>
      <c r="NL15" s="133"/>
      <c r="NM15" s="133"/>
      <c r="NN15" s="133"/>
      <c r="NO15" s="133"/>
      <c r="NP15" s="133"/>
      <c r="NQ15" s="133"/>
      <c r="NR15" s="133"/>
      <c r="NS15" s="133"/>
      <c r="NT15" s="133"/>
      <c r="NU15" s="133"/>
      <c r="NV15" s="133"/>
      <c r="NW15" s="133"/>
      <c r="NX15" s="133"/>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4" t="s">
        <v>35</v>
      </c>
      <c r="NK16" s="135"/>
      <c r="NL16" s="135"/>
      <c r="NM16" s="135"/>
      <c r="NN16" s="136"/>
      <c r="NO16" s="134" t="s">
        <v>36</v>
      </c>
      <c r="NP16" s="135"/>
      <c r="NQ16" s="135"/>
      <c r="NR16" s="135"/>
      <c r="NS16" s="136"/>
      <c r="NT16" s="134" t="s">
        <v>37</v>
      </c>
      <c r="NU16" s="135"/>
      <c r="NV16" s="135"/>
      <c r="NW16" s="135"/>
      <c r="NX16" s="136"/>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7"/>
      <c r="NK17" s="138"/>
      <c r="NL17" s="138"/>
      <c r="NM17" s="138"/>
      <c r="NN17" s="139"/>
      <c r="NO17" s="137"/>
      <c r="NP17" s="138"/>
      <c r="NQ17" s="138"/>
      <c r="NR17" s="138"/>
      <c r="NS17" s="139"/>
      <c r="NT17" s="137"/>
      <c r="NU17" s="138"/>
      <c r="NV17" s="138"/>
      <c r="NW17" s="138"/>
      <c r="NX17" s="139"/>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1" t="s">
        <v>73</v>
      </c>
      <c r="NK18" s="122"/>
      <c r="NL18" s="122"/>
      <c r="NM18" s="125" t="s">
        <v>39</v>
      </c>
      <c r="NN18" s="126"/>
      <c r="NO18" s="121" t="s">
        <v>69</v>
      </c>
      <c r="NP18" s="122"/>
      <c r="NQ18" s="122"/>
      <c r="NR18" s="125" t="s">
        <v>39</v>
      </c>
      <c r="NS18" s="126"/>
      <c r="NT18" s="121" t="s">
        <v>38</v>
      </c>
      <c r="NU18" s="122"/>
      <c r="NV18" s="122"/>
      <c r="NW18" s="125" t="s">
        <v>39</v>
      </c>
      <c r="NX18" s="126"/>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3"/>
      <c r="NK19" s="124"/>
      <c r="NL19" s="124"/>
      <c r="NM19" s="127"/>
      <c r="NN19" s="128"/>
      <c r="NO19" s="123"/>
      <c r="NP19" s="124"/>
      <c r="NQ19" s="124"/>
      <c r="NR19" s="127"/>
      <c r="NS19" s="128"/>
      <c r="NT19" s="123"/>
      <c r="NU19" s="124"/>
      <c r="NV19" s="124"/>
      <c r="NW19" s="127"/>
      <c r="NX19" s="128"/>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187</v>
      </c>
      <c r="NK22" s="119"/>
      <c r="NL22" s="119"/>
      <c r="NM22" s="119"/>
      <c r="NN22" s="119"/>
      <c r="NO22" s="119"/>
      <c r="NP22" s="119"/>
      <c r="NQ22" s="119"/>
      <c r="NR22" s="119"/>
      <c r="NS22" s="119"/>
      <c r="NT22" s="119"/>
      <c r="NU22" s="119"/>
      <c r="NV22" s="119"/>
      <c r="NW22" s="119"/>
      <c r="NX22" s="120"/>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7"/>
      <c r="NL23" s="117"/>
      <c r="NM23" s="117"/>
      <c r="NN23" s="117"/>
      <c r="NO23" s="117"/>
      <c r="NP23" s="117"/>
      <c r="NQ23" s="117"/>
      <c r="NR23" s="117"/>
      <c r="NS23" s="117"/>
      <c r="NT23" s="117"/>
      <c r="NU23" s="117"/>
      <c r="NV23" s="117"/>
      <c r="NW23" s="117"/>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7"/>
      <c r="NL24" s="117"/>
      <c r="NM24" s="117"/>
      <c r="NN24" s="117"/>
      <c r="NO24" s="117"/>
      <c r="NP24" s="117"/>
      <c r="NQ24" s="117"/>
      <c r="NR24" s="117"/>
      <c r="NS24" s="117"/>
      <c r="NT24" s="117"/>
      <c r="NU24" s="117"/>
      <c r="NV24" s="117"/>
      <c r="NW24" s="117"/>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7"/>
      <c r="NL25" s="117"/>
      <c r="NM25" s="117"/>
      <c r="NN25" s="117"/>
      <c r="NO25" s="117"/>
      <c r="NP25" s="117"/>
      <c r="NQ25" s="117"/>
      <c r="NR25" s="117"/>
      <c r="NS25" s="117"/>
      <c r="NT25" s="117"/>
      <c r="NU25" s="117"/>
      <c r="NV25" s="117"/>
      <c r="NW25" s="117"/>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7"/>
      <c r="NL26" s="117"/>
      <c r="NM26" s="117"/>
      <c r="NN26" s="117"/>
      <c r="NO26" s="117"/>
      <c r="NP26" s="117"/>
      <c r="NQ26" s="117"/>
      <c r="NR26" s="117"/>
      <c r="NS26" s="117"/>
      <c r="NT26" s="117"/>
      <c r="NU26" s="117"/>
      <c r="NV26" s="117"/>
      <c r="NW26" s="117"/>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7"/>
      <c r="NL27" s="117"/>
      <c r="NM27" s="117"/>
      <c r="NN27" s="117"/>
      <c r="NO27" s="117"/>
      <c r="NP27" s="117"/>
      <c r="NQ27" s="117"/>
      <c r="NR27" s="117"/>
      <c r="NS27" s="117"/>
      <c r="NT27" s="117"/>
      <c r="NU27" s="117"/>
      <c r="NV27" s="117"/>
      <c r="NW27" s="117"/>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7"/>
      <c r="NL28" s="117"/>
      <c r="NM28" s="117"/>
      <c r="NN28" s="117"/>
      <c r="NO28" s="117"/>
      <c r="NP28" s="117"/>
      <c r="NQ28" s="117"/>
      <c r="NR28" s="117"/>
      <c r="NS28" s="117"/>
      <c r="NT28" s="117"/>
      <c r="NU28" s="117"/>
      <c r="NV28" s="117"/>
      <c r="NW28" s="117"/>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7"/>
      <c r="NL29" s="117"/>
      <c r="NM29" s="117"/>
      <c r="NN29" s="117"/>
      <c r="NO29" s="117"/>
      <c r="NP29" s="117"/>
      <c r="NQ29" s="117"/>
      <c r="NR29" s="117"/>
      <c r="NS29" s="117"/>
      <c r="NT29" s="117"/>
      <c r="NU29" s="117"/>
      <c r="NV29" s="117"/>
      <c r="NW29" s="117"/>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7"/>
      <c r="NL30" s="117"/>
      <c r="NM30" s="117"/>
      <c r="NN30" s="117"/>
      <c r="NO30" s="117"/>
      <c r="NP30" s="117"/>
      <c r="NQ30" s="117"/>
      <c r="NR30" s="117"/>
      <c r="NS30" s="117"/>
      <c r="NT30" s="117"/>
      <c r="NU30" s="117"/>
      <c r="NV30" s="117"/>
      <c r="NW30" s="117"/>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7"/>
      <c r="NL31" s="117"/>
      <c r="NM31" s="117"/>
      <c r="NN31" s="117"/>
      <c r="NO31" s="117"/>
      <c r="NP31" s="117"/>
      <c r="NQ31" s="117"/>
      <c r="NR31" s="117"/>
      <c r="NS31" s="117"/>
      <c r="NT31" s="117"/>
      <c r="NU31" s="117"/>
      <c r="NV31" s="117"/>
      <c r="NW31" s="117"/>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7"/>
      <c r="NL32" s="117"/>
      <c r="NM32" s="117"/>
      <c r="NN32" s="117"/>
      <c r="NO32" s="117"/>
      <c r="NP32" s="117"/>
      <c r="NQ32" s="117"/>
      <c r="NR32" s="117"/>
      <c r="NS32" s="117"/>
      <c r="NT32" s="117"/>
      <c r="NU32" s="117"/>
      <c r="NV32" s="117"/>
      <c r="NW32" s="117"/>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95.8</v>
      </c>
      <c r="Q33" s="86"/>
      <c r="R33" s="86"/>
      <c r="S33" s="86"/>
      <c r="T33" s="86"/>
      <c r="U33" s="86"/>
      <c r="V33" s="86"/>
      <c r="W33" s="86"/>
      <c r="X33" s="86"/>
      <c r="Y33" s="86"/>
      <c r="Z33" s="86"/>
      <c r="AA33" s="86"/>
      <c r="AB33" s="86"/>
      <c r="AC33" s="86"/>
      <c r="AD33" s="87"/>
      <c r="AE33" s="85">
        <f>データ!AI7</f>
        <v>98.2</v>
      </c>
      <c r="AF33" s="86"/>
      <c r="AG33" s="86"/>
      <c r="AH33" s="86"/>
      <c r="AI33" s="86"/>
      <c r="AJ33" s="86"/>
      <c r="AK33" s="86"/>
      <c r="AL33" s="86"/>
      <c r="AM33" s="86"/>
      <c r="AN33" s="86"/>
      <c r="AO33" s="86"/>
      <c r="AP33" s="86"/>
      <c r="AQ33" s="86"/>
      <c r="AR33" s="86"/>
      <c r="AS33" s="87"/>
      <c r="AT33" s="85">
        <f>データ!AJ7</f>
        <v>102.3</v>
      </c>
      <c r="AU33" s="86"/>
      <c r="AV33" s="86"/>
      <c r="AW33" s="86"/>
      <c r="AX33" s="86"/>
      <c r="AY33" s="86"/>
      <c r="AZ33" s="86"/>
      <c r="BA33" s="86"/>
      <c r="BB33" s="86"/>
      <c r="BC33" s="86"/>
      <c r="BD33" s="86"/>
      <c r="BE33" s="86"/>
      <c r="BF33" s="86"/>
      <c r="BG33" s="86"/>
      <c r="BH33" s="87"/>
      <c r="BI33" s="85">
        <f>データ!AK7</f>
        <v>101.4</v>
      </c>
      <c r="BJ33" s="86"/>
      <c r="BK33" s="86"/>
      <c r="BL33" s="86"/>
      <c r="BM33" s="86"/>
      <c r="BN33" s="86"/>
      <c r="BO33" s="86"/>
      <c r="BP33" s="86"/>
      <c r="BQ33" s="86"/>
      <c r="BR33" s="86"/>
      <c r="BS33" s="86"/>
      <c r="BT33" s="86"/>
      <c r="BU33" s="86"/>
      <c r="BV33" s="86"/>
      <c r="BW33" s="87"/>
      <c r="BX33" s="85">
        <f>データ!AL7</f>
        <v>97.7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88.8</v>
      </c>
      <c r="DE33" s="86"/>
      <c r="DF33" s="86"/>
      <c r="DG33" s="86"/>
      <c r="DH33" s="86"/>
      <c r="DI33" s="86"/>
      <c r="DJ33" s="86"/>
      <c r="DK33" s="86"/>
      <c r="DL33" s="86"/>
      <c r="DM33" s="86"/>
      <c r="DN33" s="86"/>
      <c r="DO33" s="86"/>
      <c r="DP33" s="86"/>
      <c r="DQ33" s="86"/>
      <c r="DR33" s="87"/>
      <c r="DS33" s="85">
        <f>データ!AT7</f>
        <v>89.8</v>
      </c>
      <c r="DT33" s="86"/>
      <c r="DU33" s="86"/>
      <c r="DV33" s="86"/>
      <c r="DW33" s="86"/>
      <c r="DX33" s="86"/>
      <c r="DY33" s="86"/>
      <c r="DZ33" s="86"/>
      <c r="EA33" s="86"/>
      <c r="EB33" s="86"/>
      <c r="EC33" s="86"/>
      <c r="ED33" s="86"/>
      <c r="EE33" s="86"/>
      <c r="EF33" s="86"/>
      <c r="EG33" s="87"/>
      <c r="EH33" s="85">
        <f>データ!AU7</f>
        <v>94.7</v>
      </c>
      <c r="EI33" s="86"/>
      <c r="EJ33" s="86"/>
      <c r="EK33" s="86"/>
      <c r="EL33" s="86"/>
      <c r="EM33" s="86"/>
      <c r="EN33" s="86"/>
      <c r="EO33" s="86"/>
      <c r="EP33" s="86"/>
      <c r="EQ33" s="86"/>
      <c r="ER33" s="86"/>
      <c r="ES33" s="86"/>
      <c r="ET33" s="86"/>
      <c r="EU33" s="86"/>
      <c r="EV33" s="87"/>
      <c r="EW33" s="85">
        <f>データ!AV7</f>
        <v>94.3</v>
      </c>
      <c r="EX33" s="86"/>
      <c r="EY33" s="86"/>
      <c r="EZ33" s="86"/>
      <c r="FA33" s="86"/>
      <c r="FB33" s="86"/>
      <c r="FC33" s="86"/>
      <c r="FD33" s="86"/>
      <c r="FE33" s="86"/>
      <c r="FF33" s="86"/>
      <c r="FG33" s="86"/>
      <c r="FH33" s="86"/>
      <c r="FI33" s="86"/>
      <c r="FJ33" s="86"/>
      <c r="FK33" s="87"/>
      <c r="FL33" s="85">
        <f>データ!AW7</f>
        <v>92.7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14</v>
      </c>
      <c r="GS33" s="86"/>
      <c r="GT33" s="86"/>
      <c r="GU33" s="86"/>
      <c r="GV33" s="86"/>
      <c r="GW33" s="86"/>
      <c r="GX33" s="86"/>
      <c r="GY33" s="86"/>
      <c r="GZ33" s="86"/>
      <c r="HA33" s="86"/>
      <c r="HB33" s="86"/>
      <c r="HC33" s="86"/>
      <c r="HD33" s="86"/>
      <c r="HE33" s="86"/>
      <c r="HF33" s="87"/>
      <c r="HG33" s="85">
        <f>データ!BE7</f>
        <v>19.7</v>
      </c>
      <c r="HH33" s="86"/>
      <c r="HI33" s="86"/>
      <c r="HJ33" s="86"/>
      <c r="HK33" s="86"/>
      <c r="HL33" s="86"/>
      <c r="HM33" s="86"/>
      <c r="HN33" s="86"/>
      <c r="HO33" s="86"/>
      <c r="HP33" s="86"/>
      <c r="HQ33" s="86"/>
      <c r="HR33" s="86"/>
      <c r="HS33" s="86"/>
      <c r="HT33" s="86"/>
      <c r="HU33" s="87"/>
      <c r="HV33" s="85">
        <f>データ!BF7</f>
        <v>15.2</v>
      </c>
      <c r="HW33" s="86"/>
      <c r="HX33" s="86"/>
      <c r="HY33" s="86"/>
      <c r="HZ33" s="86"/>
      <c r="IA33" s="86"/>
      <c r="IB33" s="86"/>
      <c r="IC33" s="86"/>
      <c r="ID33" s="86"/>
      <c r="IE33" s="86"/>
      <c r="IF33" s="86"/>
      <c r="IG33" s="86"/>
      <c r="IH33" s="86"/>
      <c r="II33" s="86"/>
      <c r="IJ33" s="87"/>
      <c r="IK33" s="85">
        <f>データ!BG7</f>
        <v>14.9</v>
      </c>
      <c r="IL33" s="86"/>
      <c r="IM33" s="86"/>
      <c r="IN33" s="86"/>
      <c r="IO33" s="86"/>
      <c r="IP33" s="86"/>
      <c r="IQ33" s="86"/>
      <c r="IR33" s="86"/>
      <c r="IS33" s="86"/>
      <c r="IT33" s="86"/>
      <c r="IU33" s="86"/>
      <c r="IV33" s="86"/>
      <c r="IW33" s="86"/>
      <c r="IX33" s="86"/>
      <c r="IY33" s="87"/>
      <c r="IZ33" s="85">
        <f>データ!BH7</f>
        <v>17.3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79.5</v>
      </c>
      <c r="KG33" s="86"/>
      <c r="KH33" s="86"/>
      <c r="KI33" s="86"/>
      <c r="KJ33" s="86"/>
      <c r="KK33" s="86"/>
      <c r="KL33" s="86"/>
      <c r="KM33" s="86"/>
      <c r="KN33" s="86"/>
      <c r="KO33" s="86"/>
      <c r="KP33" s="86"/>
      <c r="KQ33" s="86"/>
      <c r="KR33" s="86"/>
      <c r="KS33" s="86"/>
      <c r="KT33" s="87"/>
      <c r="KU33" s="85">
        <f>データ!BP7</f>
        <v>77.599999999999994</v>
      </c>
      <c r="KV33" s="86"/>
      <c r="KW33" s="86"/>
      <c r="KX33" s="86"/>
      <c r="KY33" s="86"/>
      <c r="KZ33" s="86"/>
      <c r="LA33" s="86"/>
      <c r="LB33" s="86"/>
      <c r="LC33" s="86"/>
      <c r="LD33" s="86"/>
      <c r="LE33" s="86"/>
      <c r="LF33" s="86"/>
      <c r="LG33" s="86"/>
      <c r="LH33" s="86"/>
      <c r="LI33" s="87"/>
      <c r="LJ33" s="85">
        <f>データ!BQ7</f>
        <v>78.8</v>
      </c>
      <c r="LK33" s="86"/>
      <c r="LL33" s="86"/>
      <c r="LM33" s="86"/>
      <c r="LN33" s="86"/>
      <c r="LO33" s="86"/>
      <c r="LP33" s="86"/>
      <c r="LQ33" s="86"/>
      <c r="LR33" s="86"/>
      <c r="LS33" s="86"/>
      <c r="LT33" s="86"/>
      <c r="LU33" s="86"/>
      <c r="LV33" s="86"/>
      <c r="LW33" s="86"/>
      <c r="LX33" s="87"/>
      <c r="LY33" s="85">
        <f>データ!BR7</f>
        <v>78.3</v>
      </c>
      <c r="LZ33" s="86"/>
      <c r="MA33" s="86"/>
      <c r="MB33" s="86"/>
      <c r="MC33" s="86"/>
      <c r="MD33" s="86"/>
      <c r="ME33" s="86"/>
      <c r="MF33" s="86"/>
      <c r="MG33" s="86"/>
      <c r="MH33" s="86"/>
      <c r="MI33" s="86"/>
      <c r="MJ33" s="86"/>
      <c r="MK33" s="86"/>
      <c r="ML33" s="86"/>
      <c r="MM33" s="87"/>
      <c r="MN33" s="85">
        <f>データ!BS7</f>
        <v>77.900000000000006</v>
      </c>
      <c r="MO33" s="86"/>
      <c r="MP33" s="86"/>
      <c r="MQ33" s="86"/>
      <c r="MR33" s="86"/>
      <c r="MS33" s="86"/>
      <c r="MT33" s="86"/>
      <c r="MU33" s="86"/>
      <c r="MV33" s="86"/>
      <c r="MW33" s="86"/>
      <c r="MX33" s="86"/>
      <c r="MY33" s="86"/>
      <c r="MZ33" s="86"/>
      <c r="NA33" s="86"/>
      <c r="NB33" s="87"/>
      <c r="ND33" s="5"/>
      <c r="NE33" s="5"/>
      <c r="NF33" s="5"/>
      <c r="NG33" s="5"/>
      <c r="NH33" s="27"/>
      <c r="NI33" s="2"/>
      <c r="NJ33" s="111"/>
      <c r="NK33" s="117"/>
      <c r="NL33" s="117"/>
      <c r="NM33" s="117"/>
      <c r="NN33" s="117"/>
      <c r="NO33" s="117"/>
      <c r="NP33" s="117"/>
      <c r="NQ33" s="117"/>
      <c r="NR33" s="117"/>
      <c r="NS33" s="117"/>
      <c r="NT33" s="117"/>
      <c r="NU33" s="117"/>
      <c r="NV33" s="117"/>
      <c r="NW33" s="117"/>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189</v>
      </c>
      <c r="NK54" s="117"/>
      <c r="NL54" s="117"/>
      <c r="NM54" s="117"/>
      <c r="NN54" s="117"/>
      <c r="NO54" s="117"/>
      <c r="NP54" s="117"/>
      <c r="NQ54" s="117"/>
      <c r="NR54" s="117"/>
      <c r="NS54" s="117"/>
      <c r="NT54" s="117"/>
      <c r="NU54" s="117"/>
      <c r="NV54" s="117"/>
      <c r="NW54" s="117"/>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67273</v>
      </c>
      <c r="Q55" s="104"/>
      <c r="R55" s="104"/>
      <c r="S55" s="104"/>
      <c r="T55" s="104"/>
      <c r="U55" s="104"/>
      <c r="V55" s="104"/>
      <c r="W55" s="104"/>
      <c r="X55" s="104"/>
      <c r="Y55" s="104"/>
      <c r="Z55" s="104"/>
      <c r="AA55" s="104"/>
      <c r="AB55" s="104"/>
      <c r="AC55" s="104"/>
      <c r="AD55" s="105"/>
      <c r="AE55" s="103">
        <f>データ!CA7</f>
        <v>63430</v>
      </c>
      <c r="AF55" s="104"/>
      <c r="AG55" s="104"/>
      <c r="AH55" s="104"/>
      <c r="AI55" s="104"/>
      <c r="AJ55" s="104"/>
      <c r="AK55" s="104"/>
      <c r="AL55" s="104"/>
      <c r="AM55" s="104"/>
      <c r="AN55" s="104"/>
      <c r="AO55" s="104"/>
      <c r="AP55" s="104"/>
      <c r="AQ55" s="104"/>
      <c r="AR55" s="104"/>
      <c r="AS55" s="105"/>
      <c r="AT55" s="103">
        <f>データ!CB7</f>
        <v>64514</v>
      </c>
      <c r="AU55" s="104"/>
      <c r="AV55" s="104"/>
      <c r="AW55" s="104"/>
      <c r="AX55" s="104"/>
      <c r="AY55" s="104"/>
      <c r="AZ55" s="104"/>
      <c r="BA55" s="104"/>
      <c r="BB55" s="104"/>
      <c r="BC55" s="104"/>
      <c r="BD55" s="104"/>
      <c r="BE55" s="104"/>
      <c r="BF55" s="104"/>
      <c r="BG55" s="104"/>
      <c r="BH55" s="105"/>
      <c r="BI55" s="103">
        <f>データ!CC7</f>
        <v>65642</v>
      </c>
      <c r="BJ55" s="104"/>
      <c r="BK55" s="104"/>
      <c r="BL55" s="104"/>
      <c r="BM55" s="104"/>
      <c r="BN55" s="104"/>
      <c r="BO55" s="104"/>
      <c r="BP55" s="104"/>
      <c r="BQ55" s="104"/>
      <c r="BR55" s="104"/>
      <c r="BS55" s="104"/>
      <c r="BT55" s="104"/>
      <c r="BU55" s="104"/>
      <c r="BV55" s="104"/>
      <c r="BW55" s="105"/>
      <c r="BX55" s="103">
        <f>データ!CD7</f>
        <v>67215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19803</v>
      </c>
      <c r="DE55" s="104"/>
      <c r="DF55" s="104"/>
      <c r="DG55" s="104"/>
      <c r="DH55" s="104"/>
      <c r="DI55" s="104"/>
      <c r="DJ55" s="104"/>
      <c r="DK55" s="104"/>
      <c r="DL55" s="104"/>
      <c r="DM55" s="104"/>
      <c r="DN55" s="104"/>
      <c r="DO55" s="104"/>
      <c r="DP55" s="104"/>
      <c r="DQ55" s="104"/>
      <c r="DR55" s="105"/>
      <c r="DS55" s="103">
        <f>データ!CL7</f>
        <v>19120</v>
      </c>
      <c r="DT55" s="104"/>
      <c r="DU55" s="104"/>
      <c r="DV55" s="104"/>
      <c r="DW55" s="104"/>
      <c r="DX55" s="104"/>
      <c r="DY55" s="104"/>
      <c r="DZ55" s="104"/>
      <c r="EA55" s="104"/>
      <c r="EB55" s="104"/>
      <c r="EC55" s="104"/>
      <c r="ED55" s="104"/>
      <c r="EE55" s="104"/>
      <c r="EF55" s="104"/>
      <c r="EG55" s="105"/>
      <c r="EH55" s="103">
        <f>データ!CM7</f>
        <v>19225</v>
      </c>
      <c r="EI55" s="104"/>
      <c r="EJ55" s="104"/>
      <c r="EK55" s="104"/>
      <c r="EL55" s="104"/>
      <c r="EM55" s="104"/>
      <c r="EN55" s="104"/>
      <c r="EO55" s="104"/>
      <c r="EP55" s="104"/>
      <c r="EQ55" s="104"/>
      <c r="ER55" s="104"/>
      <c r="ES55" s="104"/>
      <c r="ET55" s="104"/>
      <c r="EU55" s="104"/>
      <c r="EV55" s="105"/>
      <c r="EW55" s="103">
        <f>データ!CN7</f>
        <v>20137</v>
      </c>
      <c r="EX55" s="104"/>
      <c r="EY55" s="104"/>
      <c r="EZ55" s="104"/>
      <c r="FA55" s="104"/>
      <c r="FB55" s="104"/>
      <c r="FC55" s="104"/>
      <c r="FD55" s="104"/>
      <c r="FE55" s="104"/>
      <c r="FF55" s="104"/>
      <c r="FG55" s="104"/>
      <c r="FH55" s="104"/>
      <c r="FI55" s="104"/>
      <c r="FJ55" s="104"/>
      <c r="FK55" s="105"/>
      <c r="FL55" s="103">
        <f>データ!CO7</f>
        <v>20990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51.7</v>
      </c>
      <c r="GS55" s="86"/>
      <c r="GT55" s="86"/>
      <c r="GU55" s="86"/>
      <c r="GV55" s="86"/>
      <c r="GW55" s="86"/>
      <c r="GX55" s="86"/>
      <c r="GY55" s="86"/>
      <c r="GZ55" s="86"/>
      <c r="HA55" s="86"/>
      <c r="HB55" s="86"/>
      <c r="HC55" s="86"/>
      <c r="HD55" s="86"/>
      <c r="HE55" s="86"/>
      <c r="HF55" s="87"/>
      <c r="HG55" s="85">
        <f>データ!CW7</f>
        <v>53.2</v>
      </c>
      <c r="HH55" s="86"/>
      <c r="HI55" s="86"/>
      <c r="HJ55" s="86"/>
      <c r="HK55" s="86"/>
      <c r="HL55" s="86"/>
      <c r="HM55" s="86"/>
      <c r="HN55" s="86"/>
      <c r="HO55" s="86"/>
      <c r="HP55" s="86"/>
      <c r="HQ55" s="86"/>
      <c r="HR55" s="86"/>
      <c r="HS55" s="86"/>
      <c r="HT55" s="86"/>
      <c r="HU55" s="87"/>
      <c r="HV55" s="85">
        <f>データ!CX7</f>
        <v>50</v>
      </c>
      <c r="HW55" s="86"/>
      <c r="HX55" s="86"/>
      <c r="HY55" s="86"/>
      <c r="HZ55" s="86"/>
      <c r="IA55" s="86"/>
      <c r="IB55" s="86"/>
      <c r="IC55" s="86"/>
      <c r="ID55" s="86"/>
      <c r="IE55" s="86"/>
      <c r="IF55" s="86"/>
      <c r="IG55" s="86"/>
      <c r="IH55" s="86"/>
      <c r="II55" s="86"/>
      <c r="IJ55" s="87"/>
      <c r="IK55" s="85">
        <f>データ!CY7</f>
        <v>51.2</v>
      </c>
      <c r="IL55" s="86"/>
      <c r="IM55" s="86"/>
      <c r="IN55" s="86"/>
      <c r="IO55" s="86"/>
      <c r="IP55" s="86"/>
      <c r="IQ55" s="86"/>
      <c r="IR55" s="86"/>
      <c r="IS55" s="86"/>
      <c r="IT55" s="86"/>
      <c r="IU55" s="86"/>
      <c r="IV55" s="86"/>
      <c r="IW55" s="86"/>
      <c r="IX55" s="86"/>
      <c r="IY55" s="87"/>
      <c r="IZ55" s="85">
        <f>データ!CZ7</f>
        <v>52.8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25.3</v>
      </c>
      <c r="KG55" s="86"/>
      <c r="KH55" s="86"/>
      <c r="KI55" s="86"/>
      <c r="KJ55" s="86"/>
      <c r="KK55" s="86"/>
      <c r="KL55" s="86"/>
      <c r="KM55" s="86"/>
      <c r="KN55" s="86"/>
      <c r="KO55" s="86"/>
      <c r="KP55" s="86"/>
      <c r="KQ55" s="86"/>
      <c r="KR55" s="86"/>
      <c r="KS55" s="86"/>
      <c r="KT55" s="87"/>
      <c r="KU55" s="85">
        <f>データ!DH7</f>
        <v>22.4</v>
      </c>
      <c r="KV55" s="86"/>
      <c r="KW55" s="86"/>
      <c r="KX55" s="86"/>
      <c r="KY55" s="86"/>
      <c r="KZ55" s="86"/>
      <c r="LA55" s="86"/>
      <c r="LB55" s="86"/>
      <c r="LC55" s="86"/>
      <c r="LD55" s="86"/>
      <c r="LE55" s="86"/>
      <c r="LF55" s="86"/>
      <c r="LG55" s="86"/>
      <c r="LH55" s="86"/>
      <c r="LI55" s="87"/>
      <c r="LJ55" s="85">
        <f>データ!DI7</f>
        <v>23.4</v>
      </c>
      <c r="LK55" s="86"/>
      <c r="LL55" s="86"/>
      <c r="LM55" s="86"/>
      <c r="LN55" s="86"/>
      <c r="LO55" s="86"/>
      <c r="LP55" s="86"/>
      <c r="LQ55" s="86"/>
      <c r="LR55" s="86"/>
      <c r="LS55" s="86"/>
      <c r="LT55" s="86"/>
      <c r="LU55" s="86"/>
      <c r="LV55" s="86"/>
      <c r="LW55" s="86"/>
      <c r="LX55" s="87"/>
      <c r="LY55" s="85">
        <f>データ!DJ7</f>
        <v>23.4</v>
      </c>
      <c r="LZ55" s="86"/>
      <c r="MA55" s="86"/>
      <c r="MB55" s="86"/>
      <c r="MC55" s="86"/>
      <c r="MD55" s="86"/>
      <c r="ME55" s="86"/>
      <c r="MF55" s="86"/>
      <c r="MG55" s="86"/>
      <c r="MH55" s="86"/>
      <c r="MI55" s="86"/>
      <c r="MJ55" s="86"/>
      <c r="MK55" s="86"/>
      <c r="ML55" s="86"/>
      <c r="MM55" s="87"/>
      <c r="MN55" s="85">
        <f>データ!DK7</f>
        <v>25</v>
      </c>
      <c r="MO55" s="86"/>
      <c r="MP55" s="86"/>
      <c r="MQ55" s="86"/>
      <c r="MR55" s="86"/>
      <c r="MS55" s="86"/>
      <c r="MT55" s="86"/>
      <c r="MU55" s="86"/>
      <c r="MV55" s="86"/>
      <c r="MW55" s="86"/>
      <c r="MX55" s="86"/>
      <c r="MY55" s="86"/>
      <c r="MZ55" s="86"/>
      <c r="NA55" s="86"/>
      <c r="NB55" s="87"/>
      <c r="NC55" s="5"/>
      <c r="ND55" s="5"/>
      <c r="NE55" s="5"/>
      <c r="NF55" s="5"/>
      <c r="NG55" s="5"/>
      <c r="NH55" s="27"/>
      <c r="NI55" s="2"/>
      <c r="NJ55" s="111"/>
      <c r="NK55" s="117"/>
      <c r="NL55" s="117"/>
      <c r="NM55" s="117"/>
      <c r="NN55" s="117"/>
      <c r="NO55" s="117"/>
      <c r="NP55" s="117"/>
      <c r="NQ55" s="117"/>
      <c r="NR55" s="117"/>
      <c r="NS55" s="117"/>
      <c r="NT55" s="117"/>
      <c r="NU55" s="117"/>
      <c r="NV55" s="117"/>
      <c r="NW55" s="117"/>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1"/>
      <c r="NK56" s="117"/>
      <c r="NL56" s="117"/>
      <c r="NM56" s="117"/>
      <c r="NN56" s="117"/>
      <c r="NO56" s="117"/>
      <c r="NP56" s="117"/>
      <c r="NQ56" s="117"/>
      <c r="NR56" s="117"/>
      <c r="NS56" s="117"/>
      <c r="NT56" s="117"/>
      <c r="NU56" s="117"/>
      <c r="NV56" s="117"/>
      <c r="NW56" s="117"/>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7"/>
      <c r="NL57" s="117"/>
      <c r="NM57" s="117"/>
      <c r="NN57" s="117"/>
      <c r="NO57" s="117"/>
      <c r="NP57" s="117"/>
      <c r="NQ57" s="117"/>
      <c r="NR57" s="117"/>
      <c r="NS57" s="117"/>
      <c r="NT57" s="117"/>
      <c r="NU57" s="117"/>
      <c r="NV57" s="117"/>
      <c r="NW57" s="117"/>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7"/>
      <c r="NL58" s="117"/>
      <c r="NM58" s="117"/>
      <c r="NN58" s="117"/>
      <c r="NO58" s="117"/>
      <c r="NP58" s="117"/>
      <c r="NQ58" s="117"/>
      <c r="NR58" s="117"/>
      <c r="NS58" s="117"/>
      <c r="NT58" s="117"/>
      <c r="NU58" s="117"/>
      <c r="NV58" s="117"/>
      <c r="NW58" s="117"/>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7"/>
      <c r="NL59" s="117"/>
      <c r="NM59" s="117"/>
      <c r="NN59" s="117"/>
      <c r="NO59" s="117"/>
      <c r="NP59" s="117"/>
      <c r="NQ59" s="117"/>
      <c r="NR59" s="117"/>
      <c r="NS59" s="117"/>
      <c r="NT59" s="117"/>
      <c r="NU59" s="117"/>
      <c r="NV59" s="117"/>
      <c r="NW59" s="117"/>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7"/>
      <c r="NL60" s="117"/>
      <c r="NM60" s="117"/>
      <c r="NN60" s="117"/>
      <c r="NO60" s="117"/>
      <c r="NP60" s="117"/>
      <c r="NQ60" s="117"/>
      <c r="NR60" s="117"/>
      <c r="NS60" s="117"/>
      <c r="NT60" s="117"/>
      <c r="NU60" s="117"/>
      <c r="NV60" s="117"/>
      <c r="NW60" s="117"/>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7"/>
      <c r="NL61" s="117"/>
      <c r="NM61" s="117"/>
      <c r="NN61" s="117"/>
      <c r="NO61" s="117"/>
      <c r="NP61" s="117"/>
      <c r="NQ61" s="117"/>
      <c r="NR61" s="117"/>
      <c r="NS61" s="117"/>
      <c r="NT61" s="117"/>
      <c r="NU61" s="117"/>
      <c r="NV61" s="117"/>
      <c r="NW61" s="117"/>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7"/>
      <c r="NL62" s="117"/>
      <c r="NM62" s="117"/>
      <c r="NN62" s="117"/>
      <c r="NO62" s="117"/>
      <c r="NP62" s="117"/>
      <c r="NQ62" s="117"/>
      <c r="NR62" s="117"/>
      <c r="NS62" s="117"/>
      <c r="NT62" s="117"/>
      <c r="NU62" s="117"/>
      <c r="NV62" s="117"/>
      <c r="NW62" s="117"/>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7"/>
      <c r="NL63" s="117"/>
      <c r="NM63" s="117"/>
      <c r="NN63" s="117"/>
      <c r="NO63" s="117"/>
      <c r="NP63" s="117"/>
      <c r="NQ63" s="117"/>
      <c r="NR63" s="117"/>
      <c r="NS63" s="117"/>
      <c r="NT63" s="117"/>
      <c r="NU63" s="117"/>
      <c r="NV63" s="117"/>
      <c r="NW63" s="117"/>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7"/>
      <c r="NL64" s="117"/>
      <c r="NM64" s="117"/>
      <c r="NN64" s="117"/>
      <c r="NO64" s="117"/>
      <c r="NP64" s="117"/>
      <c r="NQ64" s="117"/>
      <c r="NR64" s="117"/>
      <c r="NS64" s="117"/>
      <c r="NT64" s="117"/>
      <c r="NU64" s="117"/>
      <c r="NV64" s="117"/>
      <c r="NW64" s="117"/>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7"/>
      <c r="NL65" s="117"/>
      <c r="NM65" s="117"/>
      <c r="NN65" s="117"/>
      <c r="NO65" s="117"/>
      <c r="NP65" s="117"/>
      <c r="NQ65" s="117"/>
      <c r="NR65" s="117"/>
      <c r="NS65" s="117"/>
      <c r="NT65" s="117"/>
      <c r="NU65" s="117"/>
      <c r="NV65" s="117"/>
      <c r="NW65" s="117"/>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7"/>
      <c r="NL66" s="117"/>
      <c r="NM66" s="117"/>
      <c r="NN66" s="117"/>
      <c r="NO66" s="117"/>
      <c r="NP66" s="117"/>
      <c r="NQ66" s="117"/>
      <c r="NR66" s="117"/>
      <c r="NS66" s="117"/>
      <c r="NT66" s="117"/>
      <c r="NU66" s="117"/>
      <c r="NV66" s="117"/>
      <c r="NW66" s="117"/>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19.7</v>
      </c>
      <c r="V79" s="80"/>
      <c r="W79" s="80"/>
      <c r="X79" s="80"/>
      <c r="Y79" s="80"/>
      <c r="Z79" s="80"/>
      <c r="AA79" s="80"/>
      <c r="AB79" s="80"/>
      <c r="AC79" s="80"/>
      <c r="AD79" s="80"/>
      <c r="AE79" s="80"/>
      <c r="AF79" s="80"/>
      <c r="AG79" s="80"/>
      <c r="AH79" s="80"/>
      <c r="AI79" s="80"/>
      <c r="AJ79" s="80"/>
      <c r="AK79" s="80"/>
      <c r="AL79" s="80"/>
      <c r="AM79" s="80"/>
      <c r="AN79" s="80">
        <f>データ!DS7</f>
        <v>24.8</v>
      </c>
      <c r="AO79" s="80"/>
      <c r="AP79" s="80"/>
      <c r="AQ79" s="80"/>
      <c r="AR79" s="80"/>
      <c r="AS79" s="80"/>
      <c r="AT79" s="80"/>
      <c r="AU79" s="80"/>
      <c r="AV79" s="80"/>
      <c r="AW79" s="80"/>
      <c r="AX79" s="80"/>
      <c r="AY79" s="80"/>
      <c r="AZ79" s="80"/>
      <c r="BA79" s="80"/>
      <c r="BB79" s="80"/>
      <c r="BC79" s="80"/>
      <c r="BD79" s="80"/>
      <c r="BE79" s="80"/>
      <c r="BF79" s="80"/>
      <c r="BG79" s="80">
        <f>データ!DT7</f>
        <v>31.6</v>
      </c>
      <c r="BH79" s="80"/>
      <c r="BI79" s="80"/>
      <c r="BJ79" s="80"/>
      <c r="BK79" s="80"/>
      <c r="BL79" s="80"/>
      <c r="BM79" s="80"/>
      <c r="BN79" s="80"/>
      <c r="BO79" s="80"/>
      <c r="BP79" s="80"/>
      <c r="BQ79" s="80"/>
      <c r="BR79" s="80"/>
      <c r="BS79" s="80"/>
      <c r="BT79" s="80"/>
      <c r="BU79" s="80"/>
      <c r="BV79" s="80"/>
      <c r="BW79" s="80"/>
      <c r="BX79" s="80"/>
      <c r="BY79" s="80"/>
      <c r="BZ79" s="80">
        <f>データ!DU7</f>
        <v>36.9</v>
      </c>
      <c r="CA79" s="80"/>
      <c r="CB79" s="80"/>
      <c r="CC79" s="80"/>
      <c r="CD79" s="80"/>
      <c r="CE79" s="80"/>
      <c r="CF79" s="80"/>
      <c r="CG79" s="80"/>
      <c r="CH79" s="80"/>
      <c r="CI79" s="80"/>
      <c r="CJ79" s="80"/>
      <c r="CK79" s="80"/>
      <c r="CL79" s="80"/>
      <c r="CM79" s="80"/>
      <c r="CN79" s="80"/>
      <c r="CO79" s="80"/>
      <c r="CP79" s="80"/>
      <c r="CQ79" s="80"/>
      <c r="CR79" s="80"/>
      <c r="CS79" s="80">
        <f>データ!DV7</f>
        <v>41.9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40.5</v>
      </c>
      <c r="EP79" s="80"/>
      <c r="EQ79" s="80"/>
      <c r="ER79" s="80"/>
      <c r="ES79" s="80"/>
      <c r="ET79" s="80"/>
      <c r="EU79" s="80"/>
      <c r="EV79" s="80"/>
      <c r="EW79" s="80"/>
      <c r="EX79" s="80"/>
      <c r="EY79" s="80"/>
      <c r="EZ79" s="80"/>
      <c r="FA79" s="80"/>
      <c r="FB79" s="80"/>
      <c r="FC79" s="80"/>
      <c r="FD79" s="80"/>
      <c r="FE79" s="80"/>
      <c r="FF79" s="80"/>
      <c r="FG79" s="80"/>
      <c r="FH79" s="80">
        <f>データ!ED7</f>
        <v>51.3</v>
      </c>
      <c r="FI79" s="80"/>
      <c r="FJ79" s="80"/>
      <c r="FK79" s="80"/>
      <c r="FL79" s="80"/>
      <c r="FM79" s="80"/>
      <c r="FN79" s="80"/>
      <c r="FO79" s="80"/>
      <c r="FP79" s="80"/>
      <c r="FQ79" s="80"/>
      <c r="FR79" s="80"/>
      <c r="FS79" s="80"/>
      <c r="FT79" s="80"/>
      <c r="FU79" s="80"/>
      <c r="FV79" s="80"/>
      <c r="FW79" s="80"/>
      <c r="FX79" s="80"/>
      <c r="FY79" s="80"/>
      <c r="FZ79" s="80"/>
      <c r="GA79" s="80">
        <f>データ!EE7</f>
        <v>62.5</v>
      </c>
      <c r="GB79" s="80"/>
      <c r="GC79" s="80"/>
      <c r="GD79" s="80"/>
      <c r="GE79" s="80"/>
      <c r="GF79" s="80"/>
      <c r="GG79" s="80"/>
      <c r="GH79" s="80"/>
      <c r="GI79" s="80"/>
      <c r="GJ79" s="80"/>
      <c r="GK79" s="80"/>
      <c r="GL79" s="80"/>
      <c r="GM79" s="80"/>
      <c r="GN79" s="80"/>
      <c r="GO79" s="80"/>
      <c r="GP79" s="80"/>
      <c r="GQ79" s="80"/>
      <c r="GR79" s="80"/>
      <c r="GS79" s="80"/>
      <c r="GT79" s="80">
        <f>データ!EF7</f>
        <v>67.8</v>
      </c>
      <c r="GU79" s="80"/>
      <c r="GV79" s="80"/>
      <c r="GW79" s="80"/>
      <c r="GX79" s="80"/>
      <c r="GY79" s="80"/>
      <c r="GZ79" s="80"/>
      <c r="HA79" s="80"/>
      <c r="HB79" s="80"/>
      <c r="HC79" s="80"/>
      <c r="HD79" s="80"/>
      <c r="HE79" s="80"/>
      <c r="HF79" s="80"/>
      <c r="HG79" s="80"/>
      <c r="HH79" s="80"/>
      <c r="HI79" s="80"/>
      <c r="HJ79" s="80"/>
      <c r="HK79" s="80"/>
      <c r="HL79" s="80"/>
      <c r="HM79" s="80">
        <f>データ!EG7</f>
        <v>74.2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39389425</v>
      </c>
      <c r="JK79" s="79"/>
      <c r="JL79" s="79"/>
      <c r="JM79" s="79"/>
      <c r="JN79" s="79"/>
      <c r="JO79" s="79"/>
      <c r="JP79" s="79"/>
      <c r="JQ79" s="79"/>
      <c r="JR79" s="79"/>
      <c r="JS79" s="79"/>
      <c r="JT79" s="79"/>
      <c r="JU79" s="79"/>
      <c r="JV79" s="79"/>
      <c r="JW79" s="79"/>
      <c r="JX79" s="79"/>
      <c r="JY79" s="79"/>
      <c r="JZ79" s="79"/>
      <c r="KA79" s="79"/>
      <c r="KB79" s="79"/>
      <c r="KC79" s="79">
        <f>データ!EO7</f>
        <v>34057146</v>
      </c>
      <c r="KD79" s="79"/>
      <c r="KE79" s="79"/>
      <c r="KF79" s="79"/>
      <c r="KG79" s="79"/>
      <c r="KH79" s="79"/>
      <c r="KI79" s="79"/>
      <c r="KJ79" s="79"/>
      <c r="KK79" s="79"/>
      <c r="KL79" s="79"/>
      <c r="KM79" s="79"/>
      <c r="KN79" s="79"/>
      <c r="KO79" s="79"/>
      <c r="KP79" s="79"/>
      <c r="KQ79" s="79"/>
      <c r="KR79" s="79"/>
      <c r="KS79" s="79"/>
      <c r="KT79" s="79"/>
      <c r="KU79" s="79"/>
      <c r="KV79" s="79">
        <f>データ!EP7</f>
        <v>34364014</v>
      </c>
      <c r="KW79" s="79"/>
      <c r="KX79" s="79"/>
      <c r="KY79" s="79"/>
      <c r="KZ79" s="79"/>
      <c r="LA79" s="79"/>
      <c r="LB79" s="79"/>
      <c r="LC79" s="79"/>
      <c r="LD79" s="79"/>
      <c r="LE79" s="79"/>
      <c r="LF79" s="79"/>
      <c r="LG79" s="79"/>
      <c r="LH79" s="79"/>
      <c r="LI79" s="79"/>
      <c r="LJ79" s="79"/>
      <c r="LK79" s="79"/>
      <c r="LL79" s="79"/>
      <c r="LM79" s="79"/>
      <c r="LN79" s="79"/>
      <c r="LO79" s="79">
        <f>データ!EQ7</f>
        <v>35339595</v>
      </c>
      <c r="LP79" s="79"/>
      <c r="LQ79" s="79"/>
      <c r="LR79" s="79"/>
      <c r="LS79" s="79"/>
      <c r="LT79" s="79"/>
      <c r="LU79" s="79"/>
      <c r="LV79" s="79"/>
      <c r="LW79" s="79"/>
      <c r="LX79" s="79"/>
      <c r="LY79" s="79"/>
      <c r="LZ79" s="79"/>
      <c r="MA79" s="79"/>
      <c r="MB79" s="79"/>
      <c r="MC79" s="79"/>
      <c r="MD79" s="79"/>
      <c r="ME79" s="79"/>
      <c r="MF79" s="79"/>
      <c r="MG79" s="79"/>
      <c r="MH79" s="79">
        <f>データ!ER7</f>
        <v>35572220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HVCEYaH6o+FtZhq150RibbJKiYsV8kn832HcvUgXs6CqJGrFsdwaFskTygaXAqZFbMPO0tqnv6wzWX37/CE9w==" saltValue="bo+p7hiFuNA/BG98wD0Vt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5" t="s">
        <v>107</v>
      </c>
      <c r="AI4" s="156"/>
      <c r="AJ4" s="156"/>
      <c r="AK4" s="156"/>
      <c r="AL4" s="156"/>
      <c r="AM4" s="156"/>
      <c r="AN4" s="156"/>
      <c r="AO4" s="156"/>
      <c r="AP4" s="156"/>
      <c r="AQ4" s="156"/>
      <c r="AR4" s="157"/>
      <c r="AS4" s="158" t="s">
        <v>108</v>
      </c>
      <c r="AT4" s="154"/>
      <c r="AU4" s="154"/>
      <c r="AV4" s="154"/>
      <c r="AW4" s="154"/>
      <c r="AX4" s="154"/>
      <c r="AY4" s="154"/>
      <c r="AZ4" s="154"/>
      <c r="BA4" s="154"/>
      <c r="BB4" s="154"/>
      <c r="BC4" s="154"/>
      <c r="BD4" s="158" t="s">
        <v>109</v>
      </c>
      <c r="BE4" s="154"/>
      <c r="BF4" s="154"/>
      <c r="BG4" s="154"/>
      <c r="BH4" s="154"/>
      <c r="BI4" s="154"/>
      <c r="BJ4" s="154"/>
      <c r="BK4" s="154"/>
      <c r="BL4" s="154"/>
      <c r="BM4" s="154"/>
      <c r="BN4" s="154"/>
      <c r="BO4" s="155" t="s">
        <v>110</v>
      </c>
      <c r="BP4" s="156"/>
      <c r="BQ4" s="156"/>
      <c r="BR4" s="156"/>
      <c r="BS4" s="156"/>
      <c r="BT4" s="156"/>
      <c r="BU4" s="156"/>
      <c r="BV4" s="156"/>
      <c r="BW4" s="156"/>
      <c r="BX4" s="156"/>
      <c r="BY4" s="157"/>
      <c r="BZ4" s="154" t="s">
        <v>111</v>
      </c>
      <c r="CA4" s="154"/>
      <c r="CB4" s="154"/>
      <c r="CC4" s="154"/>
      <c r="CD4" s="154"/>
      <c r="CE4" s="154"/>
      <c r="CF4" s="154"/>
      <c r="CG4" s="154"/>
      <c r="CH4" s="154"/>
      <c r="CI4" s="154"/>
      <c r="CJ4" s="154"/>
      <c r="CK4" s="158" t="s">
        <v>112</v>
      </c>
      <c r="CL4" s="154"/>
      <c r="CM4" s="154"/>
      <c r="CN4" s="154"/>
      <c r="CO4" s="154"/>
      <c r="CP4" s="154"/>
      <c r="CQ4" s="154"/>
      <c r="CR4" s="154"/>
      <c r="CS4" s="154"/>
      <c r="CT4" s="154"/>
      <c r="CU4" s="154"/>
      <c r="CV4" s="154" t="s">
        <v>113</v>
      </c>
      <c r="CW4" s="154"/>
      <c r="CX4" s="154"/>
      <c r="CY4" s="154"/>
      <c r="CZ4" s="154"/>
      <c r="DA4" s="154"/>
      <c r="DB4" s="154"/>
      <c r="DC4" s="154"/>
      <c r="DD4" s="154"/>
      <c r="DE4" s="154"/>
      <c r="DF4" s="154"/>
      <c r="DG4" s="154" t="s">
        <v>114</v>
      </c>
      <c r="DH4" s="154"/>
      <c r="DI4" s="154"/>
      <c r="DJ4" s="154"/>
      <c r="DK4" s="154"/>
      <c r="DL4" s="154"/>
      <c r="DM4" s="154"/>
      <c r="DN4" s="154"/>
      <c r="DO4" s="154"/>
      <c r="DP4" s="154"/>
      <c r="DQ4" s="154"/>
      <c r="DR4" s="155" t="s">
        <v>115</v>
      </c>
      <c r="DS4" s="156"/>
      <c r="DT4" s="156"/>
      <c r="DU4" s="156"/>
      <c r="DV4" s="156"/>
      <c r="DW4" s="156"/>
      <c r="DX4" s="156"/>
      <c r="DY4" s="156"/>
      <c r="DZ4" s="156"/>
      <c r="EA4" s="156"/>
      <c r="EB4" s="157"/>
      <c r="EC4" s="154" t="s">
        <v>116</v>
      </c>
      <c r="ED4" s="154"/>
      <c r="EE4" s="154"/>
      <c r="EF4" s="154"/>
      <c r="EG4" s="154"/>
      <c r="EH4" s="154"/>
      <c r="EI4" s="154"/>
      <c r="EJ4" s="154"/>
      <c r="EK4" s="154"/>
      <c r="EL4" s="154"/>
      <c r="EM4" s="154"/>
      <c r="EN4" s="154" t="s">
        <v>117</v>
      </c>
      <c r="EO4" s="154"/>
      <c r="EP4" s="154"/>
      <c r="EQ4" s="154"/>
      <c r="ER4" s="154"/>
      <c r="ES4" s="154"/>
      <c r="ET4" s="154"/>
      <c r="EU4" s="154"/>
      <c r="EV4" s="154"/>
      <c r="EW4" s="154"/>
      <c r="EX4" s="154"/>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155</v>
      </c>
      <c r="AX5" s="62" t="s">
        <v>146</v>
      </c>
      <c r="AY5" s="62" t="s">
        <v>147</v>
      </c>
      <c r="AZ5" s="62" t="s">
        <v>148</v>
      </c>
      <c r="BA5" s="62" t="s">
        <v>149</v>
      </c>
      <c r="BB5" s="62" t="s">
        <v>150</v>
      </c>
      <c r="BC5" s="62" t="s">
        <v>151</v>
      </c>
      <c r="BD5" s="62" t="s">
        <v>141</v>
      </c>
      <c r="BE5" s="62" t="s">
        <v>153</v>
      </c>
      <c r="BF5" s="62" t="s">
        <v>143</v>
      </c>
      <c r="BG5" s="62" t="s">
        <v>156</v>
      </c>
      <c r="BH5" s="62" t="s">
        <v>157</v>
      </c>
      <c r="BI5" s="62" t="s">
        <v>146</v>
      </c>
      <c r="BJ5" s="62" t="s">
        <v>147</v>
      </c>
      <c r="BK5" s="62" t="s">
        <v>148</v>
      </c>
      <c r="BL5" s="62" t="s">
        <v>149</v>
      </c>
      <c r="BM5" s="62" t="s">
        <v>150</v>
      </c>
      <c r="BN5" s="62" t="s">
        <v>151</v>
      </c>
      <c r="BO5" s="62" t="s">
        <v>141</v>
      </c>
      <c r="BP5" s="62" t="s">
        <v>158</v>
      </c>
      <c r="BQ5" s="62" t="s">
        <v>143</v>
      </c>
      <c r="BR5" s="62" t="s">
        <v>156</v>
      </c>
      <c r="BS5" s="62" t="s">
        <v>155</v>
      </c>
      <c r="BT5" s="62" t="s">
        <v>146</v>
      </c>
      <c r="BU5" s="62" t="s">
        <v>147</v>
      </c>
      <c r="BV5" s="62" t="s">
        <v>148</v>
      </c>
      <c r="BW5" s="62" t="s">
        <v>149</v>
      </c>
      <c r="BX5" s="62" t="s">
        <v>150</v>
      </c>
      <c r="BY5" s="62" t="s">
        <v>151</v>
      </c>
      <c r="BZ5" s="62" t="s">
        <v>152</v>
      </c>
      <c r="CA5" s="62" t="s">
        <v>153</v>
      </c>
      <c r="CB5" s="62" t="s">
        <v>159</v>
      </c>
      <c r="CC5" s="62" t="s">
        <v>144</v>
      </c>
      <c r="CD5" s="62" t="s">
        <v>160</v>
      </c>
      <c r="CE5" s="62" t="s">
        <v>146</v>
      </c>
      <c r="CF5" s="62" t="s">
        <v>147</v>
      </c>
      <c r="CG5" s="62" t="s">
        <v>148</v>
      </c>
      <c r="CH5" s="62" t="s">
        <v>149</v>
      </c>
      <c r="CI5" s="62" t="s">
        <v>150</v>
      </c>
      <c r="CJ5" s="62" t="s">
        <v>151</v>
      </c>
      <c r="CK5" s="62" t="s">
        <v>141</v>
      </c>
      <c r="CL5" s="62" t="s">
        <v>153</v>
      </c>
      <c r="CM5" s="62" t="s">
        <v>143</v>
      </c>
      <c r="CN5" s="62" t="s">
        <v>161</v>
      </c>
      <c r="CO5" s="62" t="s">
        <v>162</v>
      </c>
      <c r="CP5" s="62" t="s">
        <v>146</v>
      </c>
      <c r="CQ5" s="62" t="s">
        <v>147</v>
      </c>
      <c r="CR5" s="62" t="s">
        <v>148</v>
      </c>
      <c r="CS5" s="62" t="s">
        <v>149</v>
      </c>
      <c r="CT5" s="62" t="s">
        <v>150</v>
      </c>
      <c r="CU5" s="62" t="s">
        <v>151</v>
      </c>
      <c r="CV5" s="62" t="s">
        <v>141</v>
      </c>
      <c r="CW5" s="62" t="s">
        <v>153</v>
      </c>
      <c r="CX5" s="62" t="s">
        <v>163</v>
      </c>
      <c r="CY5" s="62" t="s">
        <v>144</v>
      </c>
      <c r="CZ5" s="62" t="s">
        <v>155</v>
      </c>
      <c r="DA5" s="62" t="s">
        <v>146</v>
      </c>
      <c r="DB5" s="62" t="s">
        <v>147</v>
      </c>
      <c r="DC5" s="62" t="s">
        <v>148</v>
      </c>
      <c r="DD5" s="62" t="s">
        <v>149</v>
      </c>
      <c r="DE5" s="62" t="s">
        <v>150</v>
      </c>
      <c r="DF5" s="62" t="s">
        <v>151</v>
      </c>
      <c r="DG5" s="62" t="s">
        <v>152</v>
      </c>
      <c r="DH5" s="62" t="s">
        <v>153</v>
      </c>
      <c r="DI5" s="62" t="s">
        <v>143</v>
      </c>
      <c r="DJ5" s="62" t="s">
        <v>156</v>
      </c>
      <c r="DK5" s="62" t="s">
        <v>162</v>
      </c>
      <c r="DL5" s="62" t="s">
        <v>146</v>
      </c>
      <c r="DM5" s="62" t="s">
        <v>147</v>
      </c>
      <c r="DN5" s="62" t="s">
        <v>148</v>
      </c>
      <c r="DO5" s="62" t="s">
        <v>149</v>
      </c>
      <c r="DP5" s="62" t="s">
        <v>150</v>
      </c>
      <c r="DQ5" s="62" t="s">
        <v>151</v>
      </c>
      <c r="DR5" s="62" t="s">
        <v>152</v>
      </c>
      <c r="DS5" s="62" t="s">
        <v>142</v>
      </c>
      <c r="DT5" s="62" t="s">
        <v>143</v>
      </c>
      <c r="DU5" s="62" t="s">
        <v>164</v>
      </c>
      <c r="DV5" s="62" t="s">
        <v>155</v>
      </c>
      <c r="DW5" s="62" t="s">
        <v>146</v>
      </c>
      <c r="DX5" s="62" t="s">
        <v>147</v>
      </c>
      <c r="DY5" s="62" t="s">
        <v>148</v>
      </c>
      <c r="DZ5" s="62" t="s">
        <v>149</v>
      </c>
      <c r="EA5" s="62" t="s">
        <v>150</v>
      </c>
      <c r="EB5" s="62" t="s">
        <v>151</v>
      </c>
      <c r="EC5" s="62" t="s">
        <v>152</v>
      </c>
      <c r="ED5" s="62" t="s">
        <v>158</v>
      </c>
      <c r="EE5" s="62" t="s">
        <v>154</v>
      </c>
      <c r="EF5" s="62" t="s">
        <v>144</v>
      </c>
      <c r="EG5" s="62" t="s">
        <v>155</v>
      </c>
      <c r="EH5" s="62" t="s">
        <v>146</v>
      </c>
      <c r="EI5" s="62" t="s">
        <v>147</v>
      </c>
      <c r="EJ5" s="62" t="s">
        <v>148</v>
      </c>
      <c r="EK5" s="62" t="s">
        <v>149</v>
      </c>
      <c r="EL5" s="62" t="s">
        <v>150</v>
      </c>
      <c r="EM5" s="62" t="s">
        <v>165</v>
      </c>
      <c r="EN5" s="62" t="s">
        <v>141</v>
      </c>
      <c r="EO5" s="62" t="s">
        <v>153</v>
      </c>
      <c r="EP5" s="62" t="s">
        <v>154</v>
      </c>
      <c r="EQ5" s="62" t="s">
        <v>156</v>
      </c>
      <c r="ER5" s="62" t="s">
        <v>155</v>
      </c>
      <c r="ES5" s="62" t="s">
        <v>146</v>
      </c>
      <c r="ET5" s="62" t="s">
        <v>147</v>
      </c>
      <c r="EU5" s="62" t="s">
        <v>148</v>
      </c>
      <c r="EV5" s="62" t="s">
        <v>149</v>
      </c>
      <c r="EW5" s="62" t="s">
        <v>150</v>
      </c>
      <c r="EX5" s="62" t="s">
        <v>151</v>
      </c>
    </row>
    <row r="6" spans="1:154" s="67" customFormat="1" x14ac:dyDescent="0.15">
      <c r="A6" s="48" t="s">
        <v>166</v>
      </c>
      <c r="B6" s="63">
        <f>B8</f>
        <v>2019</v>
      </c>
      <c r="C6" s="63">
        <f t="shared" ref="C6:M6" si="2">C8</f>
        <v>427500</v>
      </c>
      <c r="D6" s="63">
        <f t="shared" si="2"/>
        <v>46</v>
      </c>
      <c r="E6" s="63">
        <f t="shared" si="2"/>
        <v>6</v>
      </c>
      <c r="F6" s="63">
        <f t="shared" si="2"/>
        <v>0</v>
      </c>
      <c r="G6" s="63">
        <f t="shared" si="2"/>
        <v>1</v>
      </c>
      <c r="H6" s="159" t="str">
        <f>IF(H8&lt;&gt;I8,H8,"")&amp;IF(I8&lt;&gt;J8,I8,"")&amp;"　"&amp;J8</f>
        <v>長崎県地方独立行政法人長崎市立病院機構　長崎みなとメディカルセンター</v>
      </c>
      <c r="I6" s="160"/>
      <c r="J6" s="161"/>
      <c r="K6" s="63" t="str">
        <f t="shared" si="2"/>
        <v>地方独立行政法人</v>
      </c>
      <c r="L6" s="63" t="str">
        <f t="shared" si="2"/>
        <v>病院事業</v>
      </c>
      <c r="M6" s="63" t="str">
        <f t="shared" si="2"/>
        <v>一般病院</v>
      </c>
      <c r="N6" s="63" t="str">
        <f>N8</f>
        <v>500床以上</v>
      </c>
      <c r="O6" s="63" t="str">
        <f>O8</f>
        <v>非設置</v>
      </c>
      <c r="P6" s="63" t="str">
        <f>P8</f>
        <v>直営</v>
      </c>
      <c r="Q6" s="64">
        <f t="shared" ref="Q6:AG6" si="3">Q8</f>
        <v>35</v>
      </c>
      <c r="R6" s="63" t="str">
        <f t="shared" si="3"/>
        <v>対象</v>
      </c>
      <c r="S6" s="63" t="str">
        <f t="shared" si="3"/>
        <v>ド 透 I 未 訓 ガ</v>
      </c>
      <c r="T6" s="63" t="str">
        <f t="shared" si="3"/>
        <v>救 臨 が 感 災 地 輪</v>
      </c>
      <c r="U6" s="64" t="str">
        <f>U8</f>
        <v>-</v>
      </c>
      <c r="V6" s="64">
        <f>V8</f>
        <v>48721</v>
      </c>
      <c r="W6" s="63" t="str">
        <f>W8</f>
        <v>非該当</v>
      </c>
      <c r="X6" s="63" t="str">
        <f t="shared" si="3"/>
        <v>７：１</v>
      </c>
      <c r="Y6" s="64">
        <f t="shared" si="3"/>
        <v>494</v>
      </c>
      <c r="Z6" s="64" t="str">
        <f t="shared" si="3"/>
        <v>-</v>
      </c>
      <c r="AA6" s="64">
        <f t="shared" si="3"/>
        <v>13</v>
      </c>
      <c r="AB6" s="64" t="str">
        <f t="shared" si="3"/>
        <v>-</v>
      </c>
      <c r="AC6" s="64">
        <f t="shared" si="3"/>
        <v>6</v>
      </c>
      <c r="AD6" s="64">
        <f t="shared" si="3"/>
        <v>513</v>
      </c>
      <c r="AE6" s="64">
        <f t="shared" si="3"/>
        <v>478</v>
      </c>
      <c r="AF6" s="64" t="str">
        <f t="shared" si="3"/>
        <v>-</v>
      </c>
      <c r="AG6" s="64">
        <f t="shared" si="3"/>
        <v>478</v>
      </c>
      <c r="AH6" s="65">
        <f>IF(AH8="-",NA(),AH8)</f>
        <v>95.8</v>
      </c>
      <c r="AI6" s="65">
        <f t="shared" ref="AI6:AQ6" si="4">IF(AI8="-",NA(),AI8)</f>
        <v>98.2</v>
      </c>
      <c r="AJ6" s="65">
        <f t="shared" si="4"/>
        <v>102.3</v>
      </c>
      <c r="AK6" s="65">
        <f t="shared" si="4"/>
        <v>101.4</v>
      </c>
      <c r="AL6" s="65">
        <f t="shared" si="4"/>
        <v>97.7</v>
      </c>
      <c r="AM6" s="65">
        <f t="shared" si="4"/>
        <v>98.8</v>
      </c>
      <c r="AN6" s="65">
        <f t="shared" si="4"/>
        <v>99.8</v>
      </c>
      <c r="AO6" s="65">
        <f t="shared" si="4"/>
        <v>100.1</v>
      </c>
      <c r="AP6" s="65">
        <f t="shared" si="4"/>
        <v>100</v>
      </c>
      <c r="AQ6" s="65">
        <f t="shared" si="4"/>
        <v>99.2</v>
      </c>
      <c r="AR6" s="65" t="str">
        <f>IF(AR8="-","【-】","【"&amp;SUBSTITUTE(TEXT(AR8,"#,##0.0"),"-","△")&amp;"】")</f>
        <v>【98.2】</v>
      </c>
      <c r="AS6" s="65">
        <f>IF(AS8="-",NA(),AS8)</f>
        <v>88.8</v>
      </c>
      <c r="AT6" s="65">
        <f t="shared" ref="AT6:BB6" si="5">IF(AT8="-",NA(),AT8)</f>
        <v>89.8</v>
      </c>
      <c r="AU6" s="65">
        <f t="shared" si="5"/>
        <v>94.7</v>
      </c>
      <c r="AV6" s="65">
        <f t="shared" si="5"/>
        <v>94.3</v>
      </c>
      <c r="AW6" s="65">
        <f t="shared" si="5"/>
        <v>92.7</v>
      </c>
      <c r="AX6" s="65">
        <f t="shared" si="5"/>
        <v>91.8</v>
      </c>
      <c r="AY6" s="65">
        <f t="shared" si="5"/>
        <v>93.6</v>
      </c>
      <c r="AZ6" s="65">
        <f t="shared" si="5"/>
        <v>94</v>
      </c>
      <c r="BA6" s="65">
        <f t="shared" si="5"/>
        <v>94.1</v>
      </c>
      <c r="BB6" s="65">
        <f t="shared" si="5"/>
        <v>93.7</v>
      </c>
      <c r="BC6" s="65" t="str">
        <f>IF(BC8="-","【-】","【"&amp;SUBSTITUTE(TEXT(BC8,"#,##0.0"),"-","△")&amp;"】")</f>
        <v>【89.5】</v>
      </c>
      <c r="BD6" s="65">
        <f>IF(BD8="-",NA(),BD8)</f>
        <v>14</v>
      </c>
      <c r="BE6" s="65">
        <f t="shared" ref="BE6:BM6" si="6">IF(BE8="-",NA(),BE8)</f>
        <v>19.7</v>
      </c>
      <c r="BF6" s="65">
        <f t="shared" si="6"/>
        <v>15.2</v>
      </c>
      <c r="BG6" s="65">
        <f t="shared" si="6"/>
        <v>14.9</v>
      </c>
      <c r="BH6" s="65">
        <f t="shared" si="6"/>
        <v>17.3</v>
      </c>
      <c r="BI6" s="65">
        <f t="shared" si="6"/>
        <v>38.1</v>
      </c>
      <c r="BJ6" s="65">
        <f t="shared" si="6"/>
        <v>33.9</v>
      </c>
      <c r="BK6" s="65">
        <f t="shared" si="6"/>
        <v>34.9</v>
      </c>
      <c r="BL6" s="65">
        <f t="shared" si="6"/>
        <v>32.6</v>
      </c>
      <c r="BM6" s="65">
        <f t="shared" si="6"/>
        <v>27</v>
      </c>
      <c r="BN6" s="65" t="str">
        <f>IF(BN8="-","【-】","【"&amp;SUBSTITUTE(TEXT(BN8,"#,##0.0"),"-","△")&amp;"】")</f>
        <v>【59.6】</v>
      </c>
      <c r="BO6" s="65">
        <f>IF(BO8="-",NA(),BO8)</f>
        <v>79.5</v>
      </c>
      <c r="BP6" s="65">
        <f t="shared" ref="BP6:BX6" si="7">IF(BP8="-",NA(),BP8)</f>
        <v>77.599999999999994</v>
      </c>
      <c r="BQ6" s="65">
        <f t="shared" si="7"/>
        <v>78.8</v>
      </c>
      <c r="BR6" s="65">
        <f t="shared" si="7"/>
        <v>78.3</v>
      </c>
      <c r="BS6" s="65">
        <f t="shared" si="7"/>
        <v>77.900000000000006</v>
      </c>
      <c r="BT6" s="65">
        <f t="shared" si="7"/>
        <v>75.7</v>
      </c>
      <c r="BU6" s="65">
        <f t="shared" si="7"/>
        <v>79.5</v>
      </c>
      <c r="BV6" s="65">
        <f t="shared" si="7"/>
        <v>79.900000000000006</v>
      </c>
      <c r="BW6" s="65">
        <f t="shared" si="7"/>
        <v>80.2</v>
      </c>
      <c r="BX6" s="65">
        <f t="shared" si="7"/>
        <v>79.8</v>
      </c>
      <c r="BY6" s="65" t="str">
        <f>IF(BY8="-","【-】","【"&amp;SUBSTITUTE(TEXT(BY8,"#,##0.0"),"-","△")&amp;"】")</f>
        <v>【74.7】</v>
      </c>
      <c r="BZ6" s="66">
        <f>IF(BZ8="-",NA(),BZ8)</f>
        <v>67273</v>
      </c>
      <c r="CA6" s="66">
        <f t="shared" ref="CA6:CI6" si="8">IF(CA8="-",NA(),CA8)</f>
        <v>63430</v>
      </c>
      <c r="CB6" s="66">
        <f t="shared" si="8"/>
        <v>64514</v>
      </c>
      <c r="CC6" s="66">
        <f t="shared" si="8"/>
        <v>65642</v>
      </c>
      <c r="CD6" s="66">
        <f t="shared" si="8"/>
        <v>67215</v>
      </c>
      <c r="CE6" s="66">
        <f t="shared" si="8"/>
        <v>54464</v>
      </c>
      <c r="CF6" s="66">
        <f t="shared" si="8"/>
        <v>64765</v>
      </c>
      <c r="CG6" s="66">
        <f t="shared" si="8"/>
        <v>66228</v>
      </c>
      <c r="CH6" s="66">
        <f t="shared" si="8"/>
        <v>68751</v>
      </c>
      <c r="CI6" s="66">
        <f t="shared" si="8"/>
        <v>70630</v>
      </c>
      <c r="CJ6" s="65" t="str">
        <f>IF(CJ8="-","【-】","【"&amp;SUBSTITUTE(TEXT(CJ8,"#,##0"),"-","△")&amp;"】")</f>
        <v>【53,621】</v>
      </c>
      <c r="CK6" s="66">
        <f>IF(CK8="-",NA(),CK8)</f>
        <v>19803</v>
      </c>
      <c r="CL6" s="66">
        <f t="shared" ref="CL6:CT6" si="9">IF(CL8="-",NA(),CL8)</f>
        <v>19120</v>
      </c>
      <c r="CM6" s="66">
        <f t="shared" si="9"/>
        <v>19225</v>
      </c>
      <c r="CN6" s="66">
        <f t="shared" si="9"/>
        <v>20137</v>
      </c>
      <c r="CO6" s="66">
        <f t="shared" si="9"/>
        <v>20990</v>
      </c>
      <c r="CP6" s="66">
        <f t="shared" si="9"/>
        <v>13969</v>
      </c>
      <c r="CQ6" s="66">
        <f t="shared" si="9"/>
        <v>17680</v>
      </c>
      <c r="CR6" s="66">
        <f t="shared" si="9"/>
        <v>18393</v>
      </c>
      <c r="CS6" s="66">
        <f t="shared" si="9"/>
        <v>19207</v>
      </c>
      <c r="CT6" s="66">
        <f t="shared" si="9"/>
        <v>20687</v>
      </c>
      <c r="CU6" s="65" t="str">
        <f>IF(CU8="-","【-】","【"&amp;SUBSTITUTE(TEXT(CU8,"#,##0"),"-","△")&amp;"】")</f>
        <v>【15,586】</v>
      </c>
      <c r="CV6" s="65">
        <f>IF(CV8="-",NA(),CV8)</f>
        <v>51.7</v>
      </c>
      <c r="CW6" s="65">
        <f t="shared" ref="CW6:DE6" si="10">IF(CW8="-",NA(),CW8)</f>
        <v>53.2</v>
      </c>
      <c r="CX6" s="65">
        <f t="shared" si="10"/>
        <v>50</v>
      </c>
      <c r="CY6" s="65">
        <f t="shared" si="10"/>
        <v>51.2</v>
      </c>
      <c r="CZ6" s="65">
        <f t="shared" si="10"/>
        <v>52.8</v>
      </c>
      <c r="DA6" s="65">
        <f t="shared" si="10"/>
        <v>53.2</v>
      </c>
      <c r="DB6" s="65">
        <f t="shared" si="10"/>
        <v>49.2</v>
      </c>
      <c r="DC6" s="65">
        <f t="shared" si="10"/>
        <v>48.7</v>
      </c>
      <c r="DD6" s="65">
        <f t="shared" si="10"/>
        <v>48.3</v>
      </c>
      <c r="DE6" s="65">
        <f t="shared" si="10"/>
        <v>47.7</v>
      </c>
      <c r="DF6" s="65" t="str">
        <f>IF(DF8="-","【-】","【"&amp;SUBSTITUTE(TEXT(DF8,"#,##0.0"),"-","△")&amp;"】")</f>
        <v>【54.6】</v>
      </c>
      <c r="DG6" s="65">
        <f>IF(DG8="-",NA(),DG8)</f>
        <v>25.3</v>
      </c>
      <c r="DH6" s="65">
        <f t="shared" ref="DH6:DP6" si="11">IF(DH8="-",NA(),DH8)</f>
        <v>22.4</v>
      </c>
      <c r="DI6" s="65">
        <f t="shared" si="11"/>
        <v>23.4</v>
      </c>
      <c r="DJ6" s="65">
        <f t="shared" si="11"/>
        <v>23.4</v>
      </c>
      <c r="DK6" s="65">
        <f t="shared" si="11"/>
        <v>25</v>
      </c>
      <c r="DL6" s="65">
        <f t="shared" si="11"/>
        <v>25.3</v>
      </c>
      <c r="DM6" s="65">
        <f t="shared" si="11"/>
        <v>27.4</v>
      </c>
      <c r="DN6" s="65">
        <f t="shared" si="11"/>
        <v>27.8</v>
      </c>
      <c r="DO6" s="65">
        <f t="shared" si="11"/>
        <v>28.1</v>
      </c>
      <c r="DP6" s="65">
        <f t="shared" si="11"/>
        <v>29.2</v>
      </c>
      <c r="DQ6" s="65" t="str">
        <f>IF(DQ8="-","【-】","【"&amp;SUBSTITUTE(TEXT(DQ8,"#,##0.0"),"-","△")&amp;"】")</f>
        <v>【25.0】</v>
      </c>
      <c r="DR6" s="65">
        <f>IF(DR8="-",NA(),DR8)</f>
        <v>19.7</v>
      </c>
      <c r="DS6" s="65">
        <f t="shared" ref="DS6:EA6" si="12">IF(DS8="-",NA(),DS8)</f>
        <v>24.8</v>
      </c>
      <c r="DT6" s="65">
        <f t="shared" si="12"/>
        <v>31.6</v>
      </c>
      <c r="DU6" s="65">
        <f t="shared" si="12"/>
        <v>36.9</v>
      </c>
      <c r="DV6" s="65">
        <f t="shared" si="12"/>
        <v>41.9</v>
      </c>
      <c r="DW6" s="65">
        <f t="shared" si="12"/>
        <v>48.7</v>
      </c>
      <c r="DX6" s="65">
        <f t="shared" si="12"/>
        <v>51.2</v>
      </c>
      <c r="DY6" s="65">
        <f t="shared" si="12"/>
        <v>52</v>
      </c>
      <c r="DZ6" s="65">
        <f t="shared" si="12"/>
        <v>52.5</v>
      </c>
      <c r="EA6" s="65">
        <f t="shared" si="12"/>
        <v>52.5</v>
      </c>
      <c r="EB6" s="65" t="str">
        <f>IF(EB8="-","【-】","【"&amp;SUBSTITUTE(TEXT(EB8,"#,##0.0"),"-","△")&amp;"】")</f>
        <v>【53.5】</v>
      </c>
      <c r="EC6" s="65">
        <f>IF(EC8="-",NA(),EC8)</f>
        <v>40.5</v>
      </c>
      <c r="ED6" s="65">
        <f t="shared" ref="ED6:EL6" si="13">IF(ED8="-",NA(),ED8)</f>
        <v>51.3</v>
      </c>
      <c r="EE6" s="65">
        <f t="shared" si="13"/>
        <v>62.5</v>
      </c>
      <c r="EF6" s="65">
        <f t="shared" si="13"/>
        <v>67.8</v>
      </c>
      <c r="EG6" s="65">
        <f t="shared" si="13"/>
        <v>74.2</v>
      </c>
      <c r="EH6" s="65">
        <f t="shared" si="13"/>
        <v>61.7</v>
      </c>
      <c r="EI6" s="65">
        <f t="shared" si="13"/>
        <v>64.3</v>
      </c>
      <c r="EJ6" s="65">
        <f t="shared" si="13"/>
        <v>66</v>
      </c>
      <c r="EK6" s="65">
        <f t="shared" si="13"/>
        <v>67.099999999999994</v>
      </c>
      <c r="EL6" s="65">
        <f t="shared" si="13"/>
        <v>67.900000000000006</v>
      </c>
      <c r="EM6" s="65" t="str">
        <f>IF(EM8="-","【-】","【"&amp;SUBSTITUTE(TEXT(EM8,"#,##0.0"),"-","△")&amp;"】")</f>
        <v>【70.0】</v>
      </c>
      <c r="EN6" s="66">
        <f>IF(EN8="-",NA(),EN8)</f>
        <v>39389425</v>
      </c>
      <c r="EO6" s="66">
        <f t="shared" ref="EO6:EW6" si="14">IF(EO8="-",NA(),EO8)</f>
        <v>34057146</v>
      </c>
      <c r="EP6" s="66">
        <f t="shared" si="14"/>
        <v>34364014</v>
      </c>
      <c r="EQ6" s="66">
        <f t="shared" si="14"/>
        <v>35339595</v>
      </c>
      <c r="ER6" s="66">
        <f t="shared" si="14"/>
        <v>35572220</v>
      </c>
      <c r="ES6" s="66">
        <f t="shared" si="14"/>
        <v>43764424</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167</v>
      </c>
      <c r="B7" s="63">
        <f t="shared" ref="B7:AG7" si="15">B8</f>
        <v>2019</v>
      </c>
      <c r="C7" s="63">
        <f t="shared" si="15"/>
        <v>427500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t="str">
        <f>O8</f>
        <v>非設置</v>
      </c>
      <c r="P7" s="63" t="str">
        <f>P8</f>
        <v>直営</v>
      </c>
      <c r="Q7" s="64">
        <f t="shared" si="15"/>
        <v>35</v>
      </c>
      <c r="R7" s="63" t="str">
        <f t="shared" si="15"/>
        <v>対象</v>
      </c>
      <c r="S7" s="63" t="str">
        <f t="shared" si="15"/>
        <v>ド 透 I 未 訓 ガ</v>
      </c>
      <c r="T7" s="63" t="str">
        <f t="shared" si="15"/>
        <v>救 臨 が 感 災 地 輪</v>
      </c>
      <c r="U7" s="64" t="str">
        <f>U8</f>
        <v>-</v>
      </c>
      <c r="V7" s="64">
        <f>V8</f>
        <v>48721</v>
      </c>
      <c r="W7" s="63" t="str">
        <f>W8</f>
        <v>非該当</v>
      </c>
      <c r="X7" s="63" t="str">
        <f t="shared" si="15"/>
        <v>７：１</v>
      </c>
      <c r="Y7" s="64">
        <f t="shared" si="15"/>
        <v>494</v>
      </c>
      <c r="Z7" s="64" t="str">
        <f t="shared" si="15"/>
        <v>-</v>
      </c>
      <c r="AA7" s="64">
        <f t="shared" si="15"/>
        <v>13</v>
      </c>
      <c r="AB7" s="64" t="str">
        <f t="shared" si="15"/>
        <v>-</v>
      </c>
      <c r="AC7" s="64">
        <f t="shared" si="15"/>
        <v>6</v>
      </c>
      <c r="AD7" s="64">
        <f t="shared" si="15"/>
        <v>513</v>
      </c>
      <c r="AE7" s="64">
        <f t="shared" si="15"/>
        <v>478</v>
      </c>
      <c r="AF7" s="64" t="str">
        <f t="shared" si="15"/>
        <v>-</v>
      </c>
      <c r="AG7" s="64">
        <f t="shared" si="15"/>
        <v>478</v>
      </c>
      <c r="AH7" s="65">
        <f>AH8</f>
        <v>95.8</v>
      </c>
      <c r="AI7" s="65">
        <f t="shared" ref="AI7:AQ7" si="16">AI8</f>
        <v>98.2</v>
      </c>
      <c r="AJ7" s="65">
        <f t="shared" si="16"/>
        <v>102.3</v>
      </c>
      <c r="AK7" s="65">
        <f t="shared" si="16"/>
        <v>101.4</v>
      </c>
      <c r="AL7" s="65">
        <f t="shared" si="16"/>
        <v>97.7</v>
      </c>
      <c r="AM7" s="65">
        <f t="shared" si="16"/>
        <v>98.8</v>
      </c>
      <c r="AN7" s="65">
        <f t="shared" si="16"/>
        <v>99.8</v>
      </c>
      <c r="AO7" s="65">
        <f t="shared" si="16"/>
        <v>100.1</v>
      </c>
      <c r="AP7" s="65">
        <f t="shared" si="16"/>
        <v>100</v>
      </c>
      <c r="AQ7" s="65">
        <f t="shared" si="16"/>
        <v>99.2</v>
      </c>
      <c r="AR7" s="65"/>
      <c r="AS7" s="65">
        <f>AS8</f>
        <v>88.8</v>
      </c>
      <c r="AT7" s="65">
        <f t="shared" ref="AT7:BB7" si="17">AT8</f>
        <v>89.8</v>
      </c>
      <c r="AU7" s="65">
        <f t="shared" si="17"/>
        <v>94.7</v>
      </c>
      <c r="AV7" s="65">
        <f t="shared" si="17"/>
        <v>94.3</v>
      </c>
      <c r="AW7" s="65">
        <f t="shared" si="17"/>
        <v>92.7</v>
      </c>
      <c r="AX7" s="65">
        <f t="shared" si="17"/>
        <v>91.8</v>
      </c>
      <c r="AY7" s="65">
        <f t="shared" si="17"/>
        <v>93.6</v>
      </c>
      <c r="AZ7" s="65">
        <f t="shared" si="17"/>
        <v>94</v>
      </c>
      <c r="BA7" s="65">
        <f t="shared" si="17"/>
        <v>94.1</v>
      </c>
      <c r="BB7" s="65">
        <f t="shared" si="17"/>
        <v>93.7</v>
      </c>
      <c r="BC7" s="65"/>
      <c r="BD7" s="65">
        <f>BD8</f>
        <v>14</v>
      </c>
      <c r="BE7" s="65">
        <f t="shared" ref="BE7:BM7" si="18">BE8</f>
        <v>19.7</v>
      </c>
      <c r="BF7" s="65">
        <f t="shared" si="18"/>
        <v>15.2</v>
      </c>
      <c r="BG7" s="65">
        <f t="shared" si="18"/>
        <v>14.9</v>
      </c>
      <c r="BH7" s="65">
        <f t="shared" si="18"/>
        <v>17.3</v>
      </c>
      <c r="BI7" s="65">
        <f t="shared" si="18"/>
        <v>38.1</v>
      </c>
      <c r="BJ7" s="65">
        <f t="shared" si="18"/>
        <v>33.9</v>
      </c>
      <c r="BK7" s="65">
        <f t="shared" si="18"/>
        <v>34.9</v>
      </c>
      <c r="BL7" s="65">
        <f t="shared" si="18"/>
        <v>32.6</v>
      </c>
      <c r="BM7" s="65">
        <f t="shared" si="18"/>
        <v>27</v>
      </c>
      <c r="BN7" s="65"/>
      <c r="BO7" s="65">
        <f>BO8</f>
        <v>79.5</v>
      </c>
      <c r="BP7" s="65">
        <f t="shared" ref="BP7:BX7" si="19">BP8</f>
        <v>77.599999999999994</v>
      </c>
      <c r="BQ7" s="65">
        <f t="shared" si="19"/>
        <v>78.8</v>
      </c>
      <c r="BR7" s="65">
        <f t="shared" si="19"/>
        <v>78.3</v>
      </c>
      <c r="BS7" s="65">
        <f t="shared" si="19"/>
        <v>77.900000000000006</v>
      </c>
      <c r="BT7" s="65">
        <f t="shared" si="19"/>
        <v>75.7</v>
      </c>
      <c r="BU7" s="65">
        <f t="shared" si="19"/>
        <v>79.5</v>
      </c>
      <c r="BV7" s="65">
        <f t="shared" si="19"/>
        <v>79.900000000000006</v>
      </c>
      <c r="BW7" s="65">
        <f t="shared" si="19"/>
        <v>80.2</v>
      </c>
      <c r="BX7" s="65">
        <f t="shared" si="19"/>
        <v>79.8</v>
      </c>
      <c r="BY7" s="65"/>
      <c r="BZ7" s="66">
        <f>BZ8</f>
        <v>67273</v>
      </c>
      <c r="CA7" s="66">
        <f t="shared" ref="CA7:CI7" si="20">CA8</f>
        <v>63430</v>
      </c>
      <c r="CB7" s="66">
        <f t="shared" si="20"/>
        <v>64514</v>
      </c>
      <c r="CC7" s="66">
        <f t="shared" si="20"/>
        <v>65642</v>
      </c>
      <c r="CD7" s="66">
        <f t="shared" si="20"/>
        <v>67215</v>
      </c>
      <c r="CE7" s="66">
        <f t="shared" si="20"/>
        <v>54464</v>
      </c>
      <c r="CF7" s="66">
        <f t="shared" si="20"/>
        <v>64765</v>
      </c>
      <c r="CG7" s="66">
        <f t="shared" si="20"/>
        <v>66228</v>
      </c>
      <c r="CH7" s="66">
        <f t="shared" si="20"/>
        <v>68751</v>
      </c>
      <c r="CI7" s="66">
        <f t="shared" si="20"/>
        <v>70630</v>
      </c>
      <c r="CJ7" s="65"/>
      <c r="CK7" s="66">
        <f>CK8</f>
        <v>19803</v>
      </c>
      <c r="CL7" s="66">
        <f t="shared" ref="CL7:CT7" si="21">CL8</f>
        <v>19120</v>
      </c>
      <c r="CM7" s="66">
        <f t="shared" si="21"/>
        <v>19225</v>
      </c>
      <c r="CN7" s="66">
        <f t="shared" si="21"/>
        <v>20137</v>
      </c>
      <c r="CO7" s="66">
        <f t="shared" si="21"/>
        <v>20990</v>
      </c>
      <c r="CP7" s="66">
        <f t="shared" si="21"/>
        <v>13969</v>
      </c>
      <c r="CQ7" s="66">
        <f t="shared" si="21"/>
        <v>17680</v>
      </c>
      <c r="CR7" s="66">
        <f t="shared" si="21"/>
        <v>18393</v>
      </c>
      <c r="CS7" s="66">
        <f t="shared" si="21"/>
        <v>19207</v>
      </c>
      <c r="CT7" s="66">
        <f t="shared" si="21"/>
        <v>20687</v>
      </c>
      <c r="CU7" s="65"/>
      <c r="CV7" s="65">
        <f>CV8</f>
        <v>51.7</v>
      </c>
      <c r="CW7" s="65">
        <f t="shared" ref="CW7:DE7" si="22">CW8</f>
        <v>53.2</v>
      </c>
      <c r="CX7" s="65">
        <f t="shared" si="22"/>
        <v>50</v>
      </c>
      <c r="CY7" s="65">
        <f t="shared" si="22"/>
        <v>51.2</v>
      </c>
      <c r="CZ7" s="65">
        <f t="shared" si="22"/>
        <v>52.8</v>
      </c>
      <c r="DA7" s="65">
        <f t="shared" si="22"/>
        <v>53.2</v>
      </c>
      <c r="DB7" s="65">
        <f t="shared" si="22"/>
        <v>49.2</v>
      </c>
      <c r="DC7" s="65">
        <f t="shared" si="22"/>
        <v>48.7</v>
      </c>
      <c r="DD7" s="65">
        <f t="shared" si="22"/>
        <v>48.3</v>
      </c>
      <c r="DE7" s="65">
        <f t="shared" si="22"/>
        <v>47.7</v>
      </c>
      <c r="DF7" s="65"/>
      <c r="DG7" s="65">
        <f>DG8</f>
        <v>25.3</v>
      </c>
      <c r="DH7" s="65">
        <f t="shared" ref="DH7:DP7" si="23">DH8</f>
        <v>22.4</v>
      </c>
      <c r="DI7" s="65">
        <f t="shared" si="23"/>
        <v>23.4</v>
      </c>
      <c r="DJ7" s="65">
        <f t="shared" si="23"/>
        <v>23.4</v>
      </c>
      <c r="DK7" s="65">
        <f t="shared" si="23"/>
        <v>25</v>
      </c>
      <c r="DL7" s="65">
        <f t="shared" si="23"/>
        <v>25.3</v>
      </c>
      <c r="DM7" s="65">
        <f t="shared" si="23"/>
        <v>27.4</v>
      </c>
      <c r="DN7" s="65">
        <f t="shared" si="23"/>
        <v>27.8</v>
      </c>
      <c r="DO7" s="65">
        <f t="shared" si="23"/>
        <v>28.1</v>
      </c>
      <c r="DP7" s="65">
        <f t="shared" si="23"/>
        <v>29.2</v>
      </c>
      <c r="DQ7" s="65"/>
      <c r="DR7" s="65">
        <f>DR8</f>
        <v>19.7</v>
      </c>
      <c r="DS7" s="65">
        <f t="shared" ref="DS7:EA7" si="24">DS8</f>
        <v>24.8</v>
      </c>
      <c r="DT7" s="65">
        <f t="shared" si="24"/>
        <v>31.6</v>
      </c>
      <c r="DU7" s="65">
        <f t="shared" si="24"/>
        <v>36.9</v>
      </c>
      <c r="DV7" s="65">
        <f t="shared" si="24"/>
        <v>41.9</v>
      </c>
      <c r="DW7" s="65">
        <f t="shared" si="24"/>
        <v>48.7</v>
      </c>
      <c r="DX7" s="65">
        <f t="shared" si="24"/>
        <v>51.2</v>
      </c>
      <c r="DY7" s="65">
        <f t="shared" si="24"/>
        <v>52</v>
      </c>
      <c r="DZ7" s="65">
        <f t="shared" si="24"/>
        <v>52.5</v>
      </c>
      <c r="EA7" s="65">
        <f t="shared" si="24"/>
        <v>52.5</v>
      </c>
      <c r="EB7" s="65"/>
      <c r="EC7" s="65">
        <f>EC8</f>
        <v>40.5</v>
      </c>
      <c r="ED7" s="65">
        <f t="shared" ref="ED7:EL7" si="25">ED8</f>
        <v>51.3</v>
      </c>
      <c r="EE7" s="65">
        <f t="shared" si="25"/>
        <v>62.5</v>
      </c>
      <c r="EF7" s="65">
        <f t="shared" si="25"/>
        <v>67.8</v>
      </c>
      <c r="EG7" s="65">
        <f t="shared" si="25"/>
        <v>74.2</v>
      </c>
      <c r="EH7" s="65">
        <f t="shared" si="25"/>
        <v>61.7</v>
      </c>
      <c r="EI7" s="65">
        <f t="shared" si="25"/>
        <v>64.3</v>
      </c>
      <c r="EJ7" s="65">
        <f t="shared" si="25"/>
        <v>66</v>
      </c>
      <c r="EK7" s="65">
        <f t="shared" si="25"/>
        <v>67.099999999999994</v>
      </c>
      <c r="EL7" s="65">
        <f t="shared" si="25"/>
        <v>67.900000000000006</v>
      </c>
      <c r="EM7" s="65"/>
      <c r="EN7" s="66">
        <f>EN8</f>
        <v>39389425</v>
      </c>
      <c r="EO7" s="66">
        <f t="shared" ref="EO7:EW7" si="26">EO8</f>
        <v>34057146</v>
      </c>
      <c r="EP7" s="66">
        <f t="shared" si="26"/>
        <v>34364014</v>
      </c>
      <c r="EQ7" s="66">
        <f t="shared" si="26"/>
        <v>35339595</v>
      </c>
      <c r="ER7" s="66">
        <f t="shared" si="26"/>
        <v>35572220</v>
      </c>
      <c r="ES7" s="66">
        <f t="shared" si="26"/>
        <v>43764424</v>
      </c>
      <c r="ET7" s="66">
        <f t="shared" si="26"/>
        <v>51669762</v>
      </c>
      <c r="EU7" s="66">
        <f t="shared" si="26"/>
        <v>53351028</v>
      </c>
      <c r="EV7" s="66">
        <f t="shared" si="26"/>
        <v>55620962</v>
      </c>
      <c r="EW7" s="66">
        <f t="shared" si="26"/>
        <v>57155394</v>
      </c>
      <c r="EX7" s="66"/>
    </row>
    <row r="8" spans="1:154" s="67" customFormat="1" x14ac:dyDescent="0.15">
      <c r="A8" s="48"/>
      <c r="B8" s="68">
        <v>2019</v>
      </c>
      <c r="C8" s="68">
        <v>427500</v>
      </c>
      <c r="D8" s="68">
        <v>46</v>
      </c>
      <c r="E8" s="68">
        <v>6</v>
      </c>
      <c r="F8" s="68">
        <v>0</v>
      </c>
      <c r="G8" s="68">
        <v>1</v>
      </c>
      <c r="H8" s="68" t="s">
        <v>168</v>
      </c>
      <c r="I8" s="68" t="s">
        <v>169</v>
      </c>
      <c r="J8" s="68" t="s">
        <v>170</v>
      </c>
      <c r="K8" s="68" t="s">
        <v>171</v>
      </c>
      <c r="L8" s="68" t="s">
        <v>172</v>
      </c>
      <c r="M8" s="68" t="s">
        <v>173</v>
      </c>
      <c r="N8" s="68" t="s">
        <v>174</v>
      </c>
      <c r="O8" s="68" t="s">
        <v>175</v>
      </c>
      <c r="P8" s="68" t="s">
        <v>176</v>
      </c>
      <c r="Q8" s="69">
        <v>35</v>
      </c>
      <c r="R8" s="68" t="s">
        <v>177</v>
      </c>
      <c r="S8" s="68" t="s">
        <v>178</v>
      </c>
      <c r="T8" s="68" t="s">
        <v>179</v>
      </c>
      <c r="U8" s="69" t="s">
        <v>38</v>
      </c>
      <c r="V8" s="69">
        <v>48721</v>
      </c>
      <c r="W8" s="68" t="s">
        <v>180</v>
      </c>
      <c r="X8" s="70" t="s">
        <v>181</v>
      </c>
      <c r="Y8" s="69">
        <v>494</v>
      </c>
      <c r="Z8" s="69" t="s">
        <v>38</v>
      </c>
      <c r="AA8" s="69">
        <v>13</v>
      </c>
      <c r="AB8" s="69" t="s">
        <v>38</v>
      </c>
      <c r="AC8" s="69">
        <v>6</v>
      </c>
      <c r="AD8" s="69">
        <v>513</v>
      </c>
      <c r="AE8" s="69">
        <v>478</v>
      </c>
      <c r="AF8" s="69" t="s">
        <v>38</v>
      </c>
      <c r="AG8" s="69">
        <v>478</v>
      </c>
      <c r="AH8" s="71">
        <v>95.8</v>
      </c>
      <c r="AI8" s="71">
        <v>98.2</v>
      </c>
      <c r="AJ8" s="71">
        <v>102.3</v>
      </c>
      <c r="AK8" s="71">
        <v>101.4</v>
      </c>
      <c r="AL8" s="71">
        <v>97.7</v>
      </c>
      <c r="AM8" s="71">
        <v>98.8</v>
      </c>
      <c r="AN8" s="71">
        <v>99.8</v>
      </c>
      <c r="AO8" s="71">
        <v>100.1</v>
      </c>
      <c r="AP8" s="71">
        <v>100</v>
      </c>
      <c r="AQ8" s="71">
        <v>99.2</v>
      </c>
      <c r="AR8" s="71">
        <v>98.2</v>
      </c>
      <c r="AS8" s="71">
        <v>88.8</v>
      </c>
      <c r="AT8" s="71">
        <v>89.8</v>
      </c>
      <c r="AU8" s="71">
        <v>94.7</v>
      </c>
      <c r="AV8" s="71">
        <v>94.3</v>
      </c>
      <c r="AW8" s="71">
        <v>92.7</v>
      </c>
      <c r="AX8" s="71">
        <v>91.8</v>
      </c>
      <c r="AY8" s="71">
        <v>93.6</v>
      </c>
      <c r="AZ8" s="71">
        <v>94</v>
      </c>
      <c r="BA8" s="71">
        <v>94.1</v>
      </c>
      <c r="BB8" s="71">
        <v>93.7</v>
      </c>
      <c r="BC8" s="71">
        <v>89.5</v>
      </c>
      <c r="BD8" s="72">
        <v>14</v>
      </c>
      <c r="BE8" s="72">
        <v>19.7</v>
      </c>
      <c r="BF8" s="72">
        <v>15.2</v>
      </c>
      <c r="BG8" s="72">
        <v>14.9</v>
      </c>
      <c r="BH8" s="72">
        <v>17.3</v>
      </c>
      <c r="BI8" s="72">
        <v>38.1</v>
      </c>
      <c r="BJ8" s="72">
        <v>33.9</v>
      </c>
      <c r="BK8" s="72">
        <v>34.9</v>
      </c>
      <c r="BL8" s="72">
        <v>32.6</v>
      </c>
      <c r="BM8" s="72">
        <v>27</v>
      </c>
      <c r="BN8" s="72">
        <v>59.6</v>
      </c>
      <c r="BO8" s="71">
        <v>79.5</v>
      </c>
      <c r="BP8" s="71">
        <v>77.599999999999994</v>
      </c>
      <c r="BQ8" s="71">
        <v>78.8</v>
      </c>
      <c r="BR8" s="71">
        <v>78.3</v>
      </c>
      <c r="BS8" s="71">
        <v>77.900000000000006</v>
      </c>
      <c r="BT8" s="71">
        <v>75.7</v>
      </c>
      <c r="BU8" s="71">
        <v>79.5</v>
      </c>
      <c r="BV8" s="71">
        <v>79.900000000000006</v>
      </c>
      <c r="BW8" s="71">
        <v>80.2</v>
      </c>
      <c r="BX8" s="71">
        <v>79.8</v>
      </c>
      <c r="BY8" s="71">
        <v>74.7</v>
      </c>
      <c r="BZ8" s="72">
        <v>67273</v>
      </c>
      <c r="CA8" s="72">
        <v>63430</v>
      </c>
      <c r="CB8" s="72">
        <v>64514</v>
      </c>
      <c r="CC8" s="72">
        <v>65642</v>
      </c>
      <c r="CD8" s="72">
        <v>67215</v>
      </c>
      <c r="CE8" s="72">
        <v>54464</v>
      </c>
      <c r="CF8" s="72">
        <v>64765</v>
      </c>
      <c r="CG8" s="72">
        <v>66228</v>
      </c>
      <c r="CH8" s="72">
        <v>68751</v>
      </c>
      <c r="CI8" s="72">
        <v>70630</v>
      </c>
      <c r="CJ8" s="71">
        <v>53621</v>
      </c>
      <c r="CK8" s="72">
        <v>19803</v>
      </c>
      <c r="CL8" s="72">
        <v>19120</v>
      </c>
      <c r="CM8" s="72">
        <v>19225</v>
      </c>
      <c r="CN8" s="72">
        <v>20137</v>
      </c>
      <c r="CO8" s="72">
        <v>20990</v>
      </c>
      <c r="CP8" s="72">
        <v>13969</v>
      </c>
      <c r="CQ8" s="72">
        <v>17680</v>
      </c>
      <c r="CR8" s="72">
        <v>18393</v>
      </c>
      <c r="CS8" s="72">
        <v>19207</v>
      </c>
      <c r="CT8" s="72">
        <v>20687</v>
      </c>
      <c r="CU8" s="71">
        <v>15586</v>
      </c>
      <c r="CV8" s="72">
        <v>51.7</v>
      </c>
      <c r="CW8" s="72">
        <v>53.2</v>
      </c>
      <c r="CX8" s="72">
        <v>50</v>
      </c>
      <c r="CY8" s="72">
        <v>51.2</v>
      </c>
      <c r="CZ8" s="72">
        <v>52.8</v>
      </c>
      <c r="DA8" s="72">
        <v>53.2</v>
      </c>
      <c r="DB8" s="72">
        <v>49.2</v>
      </c>
      <c r="DC8" s="72">
        <v>48.7</v>
      </c>
      <c r="DD8" s="72">
        <v>48.3</v>
      </c>
      <c r="DE8" s="72">
        <v>47.7</v>
      </c>
      <c r="DF8" s="72">
        <v>54.6</v>
      </c>
      <c r="DG8" s="72">
        <v>25.3</v>
      </c>
      <c r="DH8" s="72">
        <v>22.4</v>
      </c>
      <c r="DI8" s="72">
        <v>23.4</v>
      </c>
      <c r="DJ8" s="72">
        <v>23.4</v>
      </c>
      <c r="DK8" s="72">
        <v>25</v>
      </c>
      <c r="DL8" s="72">
        <v>25.3</v>
      </c>
      <c r="DM8" s="72">
        <v>27.4</v>
      </c>
      <c r="DN8" s="72">
        <v>27.8</v>
      </c>
      <c r="DO8" s="72">
        <v>28.1</v>
      </c>
      <c r="DP8" s="72">
        <v>29.2</v>
      </c>
      <c r="DQ8" s="72">
        <v>25</v>
      </c>
      <c r="DR8" s="71">
        <v>19.7</v>
      </c>
      <c r="DS8" s="71">
        <v>24.8</v>
      </c>
      <c r="DT8" s="71">
        <v>31.6</v>
      </c>
      <c r="DU8" s="71">
        <v>36.9</v>
      </c>
      <c r="DV8" s="71">
        <v>41.9</v>
      </c>
      <c r="DW8" s="71">
        <v>48.7</v>
      </c>
      <c r="DX8" s="71">
        <v>51.2</v>
      </c>
      <c r="DY8" s="71">
        <v>52</v>
      </c>
      <c r="DZ8" s="71">
        <v>52.5</v>
      </c>
      <c r="EA8" s="71">
        <v>52.5</v>
      </c>
      <c r="EB8" s="71">
        <v>53.5</v>
      </c>
      <c r="EC8" s="71">
        <v>40.5</v>
      </c>
      <c r="ED8" s="71">
        <v>51.3</v>
      </c>
      <c r="EE8" s="71">
        <v>62.5</v>
      </c>
      <c r="EF8" s="71">
        <v>67.8</v>
      </c>
      <c r="EG8" s="71">
        <v>74.2</v>
      </c>
      <c r="EH8" s="71">
        <v>61.7</v>
      </c>
      <c r="EI8" s="71">
        <v>64.3</v>
      </c>
      <c r="EJ8" s="71">
        <v>66</v>
      </c>
      <c r="EK8" s="71">
        <v>67.099999999999994</v>
      </c>
      <c r="EL8" s="71">
        <v>67.900000000000006</v>
      </c>
      <c r="EM8" s="71">
        <v>70</v>
      </c>
      <c r="EN8" s="72">
        <v>39389425</v>
      </c>
      <c r="EO8" s="72">
        <v>34057146</v>
      </c>
      <c r="EP8" s="72">
        <v>34364014</v>
      </c>
      <c r="EQ8" s="72">
        <v>35339595</v>
      </c>
      <c r="ER8" s="72">
        <v>35572220</v>
      </c>
      <c r="ES8" s="72">
        <v>43764424</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dcterms:created xsi:type="dcterms:W3CDTF">2020-12-15T03:58:22Z</dcterms:created>
  <dcterms:modified xsi:type="dcterms:W3CDTF">2021-02-10T04:30:47Z</dcterms:modified>
  <cp:category/>
</cp:coreProperties>
</file>