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4_駐車場整備事業\"/>
    </mc:Choice>
  </mc:AlternateContent>
  <xr:revisionPtr revIDLastSave="0" documentId="13_ncr:1_{84D3108B-03BA-444A-B749-3B8F21F0AADF}" xr6:coauthVersionLast="45" xr6:coauthVersionMax="45" xr10:uidLastSave="{00000000-0000-0000-0000-000000000000}"/>
  <workbookProtection workbookAlgorithmName="SHA-512" workbookHashValue="NMzsmRVjGNotwHIGcSPVrHUJVNS4Bw7NYPFzN7muk4f3OpFbb6DxZVDcrMm871Wwj/jOwHpyHB+y7PgtFUBHbw==" workbookSaltValue="KqwNOjpNznDCsCleqTs4SQ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JC31" i="4" s="1"/>
  <c r="DI7" i="5"/>
  <c r="MI78" i="4" s="1"/>
  <c r="DH7" i="5"/>
  <c r="LT78" i="4" s="1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EL31" i="4" s="1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HX8" i="4" s="1"/>
  <c r="R7" i="5"/>
  <c r="DU10" i="4" s="1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HJ53" i="4"/>
  <c r="GQ53" i="4"/>
  <c r="FX53" i="4"/>
  <c r="EL53" i="4"/>
  <c r="BG53" i="4"/>
  <c r="AN53" i="4"/>
  <c r="LH52" i="4"/>
  <c r="KO52" i="4"/>
  <c r="JV52" i="4"/>
  <c r="FE52" i="4"/>
  <c r="EL52" i="4"/>
  <c r="BZ52" i="4"/>
  <c r="MA32" i="4"/>
  <c r="LH32" i="4"/>
  <c r="JC32" i="4"/>
  <c r="HJ32" i="4"/>
  <c r="GQ32" i="4"/>
  <c r="EL32" i="4"/>
  <c r="BG32" i="4"/>
  <c r="AN32" i="4"/>
  <c r="MA31" i="4"/>
  <c r="LH31" i="4"/>
  <c r="JV31" i="4"/>
  <c r="HJ31" i="4"/>
  <c r="GQ31" i="4"/>
  <c r="FE31" i="4"/>
  <c r="BZ31" i="4"/>
  <c r="BG31" i="4"/>
  <c r="LJ10" i="4"/>
  <c r="JQ10" i="4"/>
  <c r="B10" i="4"/>
  <c r="JQ8" i="4"/>
  <c r="CF8" i="4"/>
  <c r="AQ8" i="4"/>
  <c r="BZ76" i="4" l="1"/>
  <c r="MA51" i="4"/>
  <c r="IT76" i="4"/>
  <c r="CS51" i="4"/>
  <c r="HJ30" i="4"/>
  <c r="CS30" i="4"/>
  <c r="MI76" i="4"/>
  <c r="MA30" i="4"/>
  <c r="HJ51" i="4"/>
  <c r="C11" i="5"/>
  <c r="D11" i="5"/>
  <c r="E11" i="5"/>
  <c r="B11" i="5"/>
  <c r="LH51" i="4" l="1"/>
  <c r="LT76" i="4"/>
  <c r="GQ51" i="4"/>
  <c r="LH30" i="4"/>
  <c r="BZ30" i="4"/>
  <c r="IE76" i="4"/>
  <c r="BZ51" i="4"/>
  <c r="GQ30" i="4"/>
  <c r="BK76" i="4"/>
  <c r="FX30" i="4"/>
  <c r="BG30" i="4"/>
  <c r="AV76" i="4"/>
  <c r="KO51" i="4"/>
  <c r="LE76" i="4"/>
  <c r="FX51" i="4"/>
  <c r="KO30" i="4"/>
  <c r="HP76" i="4"/>
  <c r="BG51" i="4"/>
  <c r="HA76" i="4"/>
  <c r="AN30" i="4"/>
  <c r="AG76" i="4"/>
  <c r="FE51" i="4"/>
  <c r="JV51" i="4"/>
  <c r="KP76" i="4"/>
  <c r="JV30" i="4"/>
  <c r="AN51" i="4"/>
  <c r="FE30" i="4"/>
  <c r="JC30" i="4"/>
  <c r="GL76" i="4"/>
  <c r="U51" i="4"/>
  <c r="EL30" i="4"/>
  <c r="KA76" i="4"/>
  <c r="EL51" i="4"/>
  <c r="U30" i="4"/>
  <c r="R76" i="4"/>
  <c r="JC51" i="4"/>
</calcChain>
</file>

<file path=xl/sharedStrings.xml><?xml version="1.0" encoding="utf-8"?>
<sst xmlns="http://schemas.openxmlformats.org/spreadsheetml/2006/main" count="278" uniqueCount="140">
  <si>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</si>
  <si>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</si>
  <si>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</si>
  <si>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</si>
  <si>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</si>
  <si>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</si>
  <si>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</si>
  <si>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</si>
  <si>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</si>
  <si>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</si>
  <si>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</si>
  <si>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</si>
  <si>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</si>
  <si>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</si>
  <si>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</si>
  <si>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</si>
  <si>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</si>
  <si>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</si>
  <si>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</si>
  <si>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</si>
  <si>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</si>
  <si>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</si>
  <si>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</si>
  <si>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</si>
  <si>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</si>
  <si>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</si>
  <si>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</si>
  <si>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</si>
  <si>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</si>
  <si>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</si>
  <si>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</si>
  <si>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</si>
  <si>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</si>
  <si>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</si>
  <si>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</si>
  <si>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</si>
  <si>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</si>
  <si>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</si>
  <si>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</si>
  <si>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</si>
  <si>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</si>
  <si>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</si>
  <si>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</si>
  <si>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</si>
  <si>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</si>
  <si>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</si>
  <si>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</si>
  <si>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</si>
  <si>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</si>
  <si>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</si>
  <si>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</si>
  <si>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</si>
  <si>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</si>
  <si>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</si>
  <si>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</si>
  <si>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</si>
  <si>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</si>
  <si>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</si>
  <si>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</si>
  <si>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</si>
  <si>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</si>
  <si>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</si>
  <si>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</si>
  <si>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</si>
  <si>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</si>
  <si>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</si>
  <si>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</si>
  <si>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</si>
  <si>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</si>
  <si>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</si>
  <si>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</si>
  <si>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</si>
  <si>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</si>
  <si>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</si>
  <si>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</si>
  <si>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</si>
  <si>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</si>
  <si>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</si>
  <si>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</si>
  <si>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</si>
  <si>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</si>
  <si>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</si>
  <si>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</si>
  <si>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</si>
  <si>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</si>
  <si>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</si>
  <si>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</si>
  <si>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</si>
  <si>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</si>
  <si>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</si>
  <si>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</si>
  <si>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</si>
  <si>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</si>
  <si>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</si>
  <si>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</si>
  <si>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</si>
  <si>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</si>
  <si>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</si>
  <si>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</si>
  <si>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</si>
  <si>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</si>
  <si>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</si>
  <si>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</si>
  <si>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</si>
  <si>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</si>
  <si>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</si>
  <si>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</si>
  <si>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</si>
  <si>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</si>
  <si>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</si>
  <si>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</si>
  <si>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</si>
  <si>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</si>
  <si>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</si>
  <si>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</si>
  <si>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</si>
  <si>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</si>
  <si>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</si>
  <si>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</si>
  <si>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嬉里駐車場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</si>
  <si>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</si>
  <si>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</si>
  <si>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</si>
  <si>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</si>
  <si>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</si>
  <si>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</si>
  <si>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</si>
  <si>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</si>
  <si>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</si>
  <si>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</si>
  <si>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</si>
  <si>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</si>
  <si>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</si>
  <si>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</si>
  <si>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</si>
  <si>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</si>
  <si>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稼働率は、毎年度１００％を超えてはいるが、令和元年度においては例年よりも減少した。
　近年、近隣商店街の店舗閉鎖や民間駐車場が新設されているが、一定の需要は保たれている。</t>
    <rPh sb="22" eb="24">
      <t>レイワ</t>
    </rPh>
    <rPh sb="24" eb="26">
      <t>ガンネン</t>
    </rPh>
    <rPh sb="26" eb="27">
      <t>ド</t>
    </rPh>
    <rPh sb="32" eb="34">
      <t>レイネン</t>
    </rPh>
    <rPh sb="37" eb="39">
      <t>ゲンショウ</t>
    </rPh>
    <rPh sb="44" eb="46">
      <t>キンネン</t>
    </rPh>
    <rPh sb="47" eb="49">
      <t>キンリン</t>
    </rPh>
    <rPh sb="49" eb="52">
      <t>ショウテンガイ</t>
    </rPh>
    <rPh sb="53" eb="55">
      <t>テンポ</t>
    </rPh>
    <rPh sb="55" eb="57">
      <t>ヘイサ</t>
    </rPh>
    <rPh sb="58" eb="60">
      <t>ミンカン</t>
    </rPh>
    <rPh sb="60" eb="63">
      <t>チュウシャジョウ</t>
    </rPh>
    <rPh sb="64" eb="66">
      <t>シンセツ</t>
    </rPh>
    <rPh sb="73" eb="75">
      <t>イッテイ</t>
    </rPh>
    <rPh sb="76" eb="78">
      <t>ジュヨウ</t>
    </rPh>
    <rPh sb="79" eb="80">
      <t>タモ</t>
    </rPh>
    <phoneticPr fontId="5"/>
  </si>
  <si>
    <t>　建物及び設備については、平成２９年度に劣化状況調査を実施した。その結果、緊急性の高い改善箇所は見られなかったが、設備等の更新が必要な箇所がいくつかあげられた。今後は、大規模な設備投資は行わず、日常的な修繕の対応を行う。</t>
    <phoneticPr fontId="5"/>
  </si>
  <si>
    <t>　収益的収支比率については、赤字が続いている状況である。平成25年度を境に右肩上がりに上昇していたが、昨年度から減少に転じている。
　料金形態は、現状の水準を維持することとするが、類似駐車場の状況を必要に応じて確認する。</t>
    <rPh sb="1" eb="4">
      <t>シュウエキテキ</t>
    </rPh>
    <rPh sb="4" eb="6">
      <t>シュウシ</t>
    </rPh>
    <rPh sb="6" eb="8">
      <t>ヒリツ</t>
    </rPh>
    <rPh sb="56" eb="58">
      <t>ゲンショウ</t>
    </rPh>
    <rPh sb="59" eb="60">
      <t>テン</t>
    </rPh>
    <rPh sb="69" eb="71">
      <t>ケイタイ</t>
    </rPh>
    <rPh sb="73" eb="75">
      <t>ゲンジョウ</t>
    </rPh>
    <rPh sb="76" eb="78">
      <t>スイジュン</t>
    </rPh>
    <rPh sb="79" eb="81">
      <t>イジ</t>
    </rPh>
    <rPh sb="90" eb="92">
      <t>ルイジ</t>
    </rPh>
    <rPh sb="92" eb="95">
      <t>チュウシャジョウ</t>
    </rPh>
    <rPh sb="96" eb="98">
      <t>ジョウキョウ</t>
    </rPh>
    <rPh sb="99" eb="101">
      <t>ヒツヨウ</t>
    </rPh>
    <rPh sb="102" eb="103">
      <t>オウ</t>
    </rPh>
    <phoneticPr fontId="5"/>
  </si>
  <si>
    <t>　上部施設が公共施設であり、他用途転換による有効活用が難しいため、当面は、事業を継続していくことが望ましい。
　今後も一定水準で収入が確保できる見通しであるが、大規模な設備投資は行わず、現在のサービス水準の維持に努める。</t>
    <rPh sb="59" eb="61">
      <t>イッテイ</t>
    </rPh>
    <rPh sb="61" eb="63">
      <t>スイジュン</t>
    </rPh>
    <rPh sb="64" eb="66">
      <t>シュウニュウ</t>
    </rPh>
    <rPh sb="67" eb="69">
      <t>カクホ</t>
    </rPh>
    <rPh sb="72" eb="74">
      <t>ミトオ</t>
    </rPh>
    <rPh sb="93" eb="95">
      <t>ゲンザイ</t>
    </rPh>
    <rPh sb="100" eb="102">
      <t>スイジュン</t>
    </rPh>
    <rPh sb="103" eb="105">
      <t>イジ</t>
    </rPh>
    <rPh sb="106" eb="10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</si>
</sst>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94</c:v>
                </c:pt>
                <c:pt idx="2">
                  <c:v>96.6</c:v>
                </c:pt>
                <c:pt idx="3">
                  <c:v>96.5</c:v>
                </c:pt>
                <c:pt idx="4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B-4CEB-A413-B9B4840B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B-4CEB-A413-B9B4840B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4-454B-9864-81DA50A6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54B-9864-81DA50A6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863-483D-B360-293F0EFB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3-483D-B360-293F0EFB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E9E-4D80-B2FD-7BFEF7A5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E-4D80-B2FD-7BFEF7A5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0-4FC8-BF9E-A0BF3D1F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0-4FC8-BF9E-A0BF3D1F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9-4484-A940-1D3C1708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9-4484-A940-1D3C1708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117</c:v>
                </c:pt>
                <c:pt idx="2">
                  <c:v>113.2</c:v>
                </c:pt>
                <c:pt idx="3">
                  <c:v>113.2</c:v>
                </c:pt>
                <c:pt idx="4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8-41CA-8E45-1B99AC2B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8-41CA-8E45-1B99AC2B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-12.3</c:v>
                </c:pt>
                <c:pt idx="1">
                  <c:v>-6.4</c:v>
                </c:pt>
                <c:pt idx="2">
                  <c:v>-3.5</c:v>
                </c:pt>
                <c:pt idx="3">
                  <c:v>-3.6</c:v>
                </c:pt>
                <c:pt idx="4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4-4DA2-9F24-FB1E2EB8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4-4DA2-9F24-FB1E2EB8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-703</c:v>
                </c:pt>
                <c:pt idx="1">
                  <c:v>-378</c:v>
                </c:pt>
                <c:pt idx="2">
                  <c:v>-206</c:v>
                </c:pt>
                <c:pt idx="3">
                  <c:v>-208</c:v>
                </c:pt>
                <c:pt idx="4">
                  <c:v>-761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C-4545-9A31-831BD84F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C-4545-9A31-831BD84F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LT59" sqref="LT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1" t="str">
        <f>データ!H6&amp;"　"&amp;データ!I6</f>
        <v>長崎県長与町　嬉里駐車場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Ａ２Ｂ２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公共施設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1303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126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地下式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40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53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100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導入なし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14" t="s">
        <v>138</v>
      </c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6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4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6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4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6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4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6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4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6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4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6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4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6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4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6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4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6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4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6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4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6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4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6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4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6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4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6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4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6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89.1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94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96.6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96.5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86.8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118.9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113.2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101.9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133.5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136.30000000000001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130.9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160.6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133.80000000000001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7.1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4.2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166.6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164.4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161.5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156.9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-12.3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-6.4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-15.2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-703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-378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-206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-208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-761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56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46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8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13.7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0.6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-10.5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21116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20714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16622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16948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5128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92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181.6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148.9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135.30000000000001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103.6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119.5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gWhRT4n3f0OE/RlREMCJ9z/8zPxFyqHftOgUEQY6D2jX2kru8EgZ4FYsCJQgPI9Bjkc3CudfMkTW0xqwjuEbA==" saltValue="hehPadmU537vKL920ghlu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65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66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68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69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70</v>
      </c>
      <c r="CN4" s="152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73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102</v>
      </c>
      <c r="AW5" s="59" t="s">
        <v>106</v>
      </c>
      <c r="AX5" s="59" t="s">
        <v>103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107</v>
      </c>
      <c r="BG5" s="59" t="s">
        <v>91</v>
      </c>
      <c r="BH5" s="59" t="s">
        <v>108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107</v>
      </c>
      <c r="BR5" s="59" t="s">
        <v>102</v>
      </c>
      <c r="BS5" s="59" t="s">
        <v>92</v>
      </c>
      <c r="BT5" s="59" t="s">
        <v>109</v>
      </c>
      <c r="BU5" s="59" t="s">
        <v>110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107</v>
      </c>
      <c r="CC5" s="59" t="s">
        <v>111</v>
      </c>
      <c r="CD5" s="59" t="s">
        <v>112</v>
      </c>
      <c r="CE5" s="59" t="s">
        <v>93</v>
      </c>
      <c r="CF5" s="59" t="s">
        <v>110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3"/>
      <c r="CN5" s="153"/>
      <c r="CO5" s="59" t="s">
        <v>90</v>
      </c>
      <c r="CP5" s="59" t="s">
        <v>111</v>
      </c>
      <c r="CQ5" s="59" t="s">
        <v>92</v>
      </c>
      <c r="CR5" s="59" t="s">
        <v>93</v>
      </c>
      <c r="CS5" s="59" t="s">
        <v>104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107</v>
      </c>
      <c r="DA5" s="59" t="s">
        <v>91</v>
      </c>
      <c r="DB5" s="59" t="s">
        <v>112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113</v>
      </c>
      <c r="DM5" s="59" t="s">
        <v>108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114</v>
      </c>
      <c r="B6" s="60">
        <f>B8</f>
        <v>2019</v>
      </c>
      <c r="C6" s="60">
        <f t="shared" ref="C6:X6" si="1">C8</f>
        <v>423076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長崎県長与町</v>
      </c>
      <c r="I6" s="60" t="str">
        <f t="shared" si="1"/>
        <v>嬉里駐車場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40</v>
      </c>
      <c r="S6" s="62" t="str">
        <f t="shared" si="1"/>
        <v>公共施設</v>
      </c>
      <c r="T6" s="62" t="str">
        <f t="shared" si="1"/>
        <v>無</v>
      </c>
      <c r="U6" s="63">
        <f t="shared" si="1"/>
        <v>1303</v>
      </c>
      <c r="V6" s="63">
        <f t="shared" si="1"/>
        <v>53</v>
      </c>
      <c r="W6" s="63">
        <f t="shared" si="1"/>
        <v>100</v>
      </c>
      <c r="X6" s="62" t="str">
        <f t="shared" si="1"/>
        <v>導入なし</v>
      </c>
      <c r="Y6" s="64">
        <f>IF(Y8="-",NA(),Y8)</f>
        <v>89.1</v>
      </c>
      <c r="Z6" s="64">
        <f t="shared" ref="Z6:AH6" si="2">IF(Z8="-",NA(),Z8)</f>
        <v>94</v>
      </c>
      <c r="AA6" s="64">
        <f t="shared" si="2"/>
        <v>96.6</v>
      </c>
      <c r="AB6" s="64">
        <f t="shared" si="2"/>
        <v>96.5</v>
      </c>
      <c r="AC6" s="64">
        <f t="shared" si="2"/>
        <v>86.8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133.80000000000001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4.2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46</v>
      </c>
      <c r="BE6" s="63" t="str">
        <f>IF(BE8="-","",IF(BE8="-","【-】","【"&amp;SUBSTITUTE(TEXT(BE8,"#,##0"),"-","△")&amp;"】"))</f>
        <v>【17】</v>
      </c>
      <c r="BF6" s="64">
        <f>IF(BF8="-",NA(),BF8)</f>
        <v>-12.3</v>
      </c>
      <c r="BG6" s="64">
        <f t="shared" ref="BG6:BO6" si="5">IF(BG8="-",NA(),BG8)</f>
        <v>-6.4</v>
      </c>
      <c r="BH6" s="64">
        <f t="shared" si="5"/>
        <v>-3.5</v>
      </c>
      <c r="BI6" s="64">
        <f t="shared" si="5"/>
        <v>-3.6</v>
      </c>
      <c r="BJ6" s="64">
        <f t="shared" si="5"/>
        <v>-15.2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-10.5</v>
      </c>
      <c r="BP6" s="61" t="str">
        <f>IF(BP8="-","",IF(BP8="-","【-】","【"&amp;SUBSTITUTE(TEXT(BP8,"#,##0.0"),"-","△")&amp;"】"))</f>
        <v>【20.8】</v>
      </c>
      <c r="BQ6" s="65">
        <f>IF(BQ8="-",NA(),BQ8)</f>
        <v>-703</v>
      </c>
      <c r="BR6" s="65">
        <f t="shared" ref="BR6:BZ6" si="6">IF(BR8="-",NA(),BR8)</f>
        <v>-378</v>
      </c>
      <c r="BS6" s="65">
        <f t="shared" si="6"/>
        <v>-206</v>
      </c>
      <c r="BT6" s="65">
        <f t="shared" si="6"/>
        <v>-208</v>
      </c>
      <c r="BU6" s="65">
        <f t="shared" si="6"/>
        <v>-761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5128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92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119.5</v>
      </c>
      <c r="DJ6" s="61" t="str">
        <f>IF(DJ8="-","",IF(DJ8="-","【-】","【"&amp;SUBSTITUTE(TEXT(DJ8,"#,##0.0"),"-","△")&amp;"】"))</f>
        <v>【425.4】</v>
      </c>
      <c r="DK6" s="64">
        <f>IF(DK8="-",NA(),DK8)</f>
        <v>118.9</v>
      </c>
      <c r="DL6" s="64">
        <f t="shared" ref="DL6:DT6" si="9">IF(DL8="-",NA(),DL8)</f>
        <v>117</v>
      </c>
      <c r="DM6" s="64">
        <f t="shared" si="9"/>
        <v>113.2</v>
      </c>
      <c r="DN6" s="64">
        <f t="shared" si="9"/>
        <v>113.2</v>
      </c>
      <c r="DO6" s="64">
        <f t="shared" si="9"/>
        <v>101.9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156.9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116</v>
      </c>
      <c r="B7" s="60">
        <f t="shared" ref="B7:X7" si="10">B8</f>
        <v>2019</v>
      </c>
      <c r="C7" s="60">
        <f t="shared" si="10"/>
        <v>423076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長崎県　長与町</v>
      </c>
      <c r="I7" s="60" t="str">
        <f t="shared" si="10"/>
        <v>嬉里駐車場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1303</v>
      </c>
      <c r="V7" s="63">
        <f t="shared" si="10"/>
        <v>53</v>
      </c>
      <c r="W7" s="63">
        <f t="shared" si="10"/>
        <v>100</v>
      </c>
      <c r="X7" s="62" t="str">
        <f t="shared" si="10"/>
        <v>導入なし</v>
      </c>
      <c r="Y7" s="64">
        <f>Y8</f>
        <v>89.1</v>
      </c>
      <c r="Z7" s="64">
        <f t="shared" ref="Z7:AH7" si="11">Z8</f>
        <v>94</v>
      </c>
      <c r="AA7" s="64">
        <f t="shared" si="11"/>
        <v>96.6</v>
      </c>
      <c r="AB7" s="64">
        <f t="shared" si="11"/>
        <v>96.5</v>
      </c>
      <c r="AC7" s="64">
        <f t="shared" si="11"/>
        <v>86.8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133.80000000000001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4.2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46</v>
      </c>
      <c r="BE7" s="63"/>
      <c r="BF7" s="64">
        <f>BF8</f>
        <v>-12.3</v>
      </c>
      <c r="BG7" s="64">
        <f t="shared" ref="BG7:BO7" si="14">BG8</f>
        <v>-6.4</v>
      </c>
      <c r="BH7" s="64">
        <f t="shared" si="14"/>
        <v>-3.5</v>
      </c>
      <c r="BI7" s="64">
        <f t="shared" si="14"/>
        <v>-3.6</v>
      </c>
      <c r="BJ7" s="64">
        <f t="shared" si="14"/>
        <v>-15.2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-10.5</v>
      </c>
      <c r="BP7" s="61"/>
      <c r="BQ7" s="65">
        <f>BQ8</f>
        <v>-703</v>
      </c>
      <c r="BR7" s="65">
        <f t="shared" ref="BR7:BZ7" si="15">BR8</f>
        <v>-378</v>
      </c>
      <c r="BS7" s="65">
        <f t="shared" si="15"/>
        <v>-206</v>
      </c>
      <c r="BT7" s="65">
        <f t="shared" si="15"/>
        <v>-208</v>
      </c>
      <c r="BU7" s="65">
        <f t="shared" si="15"/>
        <v>-761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5128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92</v>
      </c>
      <c r="CN7" s="63">
        <f>CN8</f>
        <v>2000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119.5</v>
      </c>
      <c r="DJ7" s="61"/>
      <c r="DK7" s="64">
        <f>DK8</f>
        <v>118.9</v>
      </c>
      <c r="DL7" s="64">
        <f t="shared" ref="DL7:DT7" si="17">DL8</f>
        <v>117</v>
      </c>
      <c r="DM7" s="64">
        <f t="shared" si="17"/>
        <v>113.2</v>
      </c>
      <c r="DN7" s="64">
        <f t="shared" si="17"/>
        <v>113.2</v>
      </c>
      <c r="DO7" s="64">
        <f t="shared" si="17"/>
        <v>101.9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156.9</v>
      </c>
      <c r="DU7" s="61"/>
    </row>
    <row r="8" spans="1:125" s="66" customFormat="1" x14ac:dyDescent="0.15">
      <c r="A8" s="49"/>
      <c r="B8" s="67">
        <v>2019</v>
      </c>
      <c r="C8" s="67">
        <v>423076</v>
      </c>
      <c r="D8" s="67">
        <v>47</v>
      </c>
      <c r="E8" s="67">
        <v>14</v>
      </c>
      <c r="F8" s="67">
        <v>0</v>
      </c>
      <c r="G8" s="67">
        <v>1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40</v>
      </c>
      <c r="S8" s="69" t="s">
        <v>128</v>
      </c>
      <c r="T8" s="69" t="s">
        <v>129</v>
      </c>
      <c r="U8" s="70">
        <v>1303</v>
      </c>
      <c r="V8" s="70">
        <v>53</v>
      </c>
      <c r="W8" s="70">
        <v>100</v>
      </c>
      <c r="X8" s="69" t="s">
        <v>130</v>
      </c>
      <c r="Y8" s="71">
        <v>89.1</v>
      </c>
      <c r="Z8" s="71">
        <v>94</v>
      </c>
      <c r="AA8" s="71">
        <v>96.6</v>
      </c>
      <c r="AB8" s="71">
        <v>96.5</v>
      </c>
      <c r="AC8" s="71">
        <v>86.8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133.80000000000001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7.1</v>
      </c>
      <c r="AP8" s="71">
        <v>5.5</v>
      </c>
      <c r="AQ8" s="71">
        <v>5.2</v>
      </c>
      <c r="AR8" s="71">
        <v>3.8</v>
      </c>
      <c r="AS8" s="71">
        <v>4.2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56</v>
      </c>
      <c r="BA8" s="72">
        <v>42</v>
      </c>
      <c r="BB8" s="72">
        <v>44</v>
      </c>
      <c r="BC8" s="72">
        <v>45</v>
      </c>
      <c r="BD8" s="72">
        <v>46</v>
      </c>
      <c r="BE8" s="72">
        <v>17</v>
      </c>
      <c r="BF8" s="71">
        <v>-12.3</v>
      </c>
      <c r="BG8" s="71">
        <v>-6.4</v>
      </c>
      <c r="BH8" s="71">
        <v>-3.5</v>
      </c>
      <c r="BI8" s="71">
        <v>-3.6</v>
      </c>
      <c r="BJ8" s="71">
        <v>-15.2</v>
      </c>
      <c r="BK8" s="71">
        <v>8</v>
      </c>
      <c r="BL8" s="71">
        <v>13.7</v>
      </c>
      <c r="BM8" s="71">
        <v>7.5</v>
      </c>
      <c r="BN8" s="71">
        <v>0.6</v>
      </c>
      <c r="BO8" s="71">
        <v>-10.5</v>
      </c>
      <c r="BP8" s="68">
        <v>20.8</v>
      </c>
      <c r="BQ8" s="72">
        <v>-703</v>
      </c>
      <c r="BR8" s="72">
        <v>-378</v>
      </c>
      <c r="BS8" s="72">
        <v>-206</v>
      </c>
      <c r="BT8" s="73">
        <v>-208</v>
      </c>
      <c r="BU8" s="73">
        <v>-761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5128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92</v>
      </c>
      <c r="CN8" s="70">
        <v>2000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119.5</v>
      </c>
      <c r="DJ8" s="68">
        <v>425.4</v>
      </c>
      <c r="DK8" s="71">
        <v>118.9</v>
      </c>
      <c r="DL8" s="71">
        <v>117</v>
      </c>
      <c r="DM8" s="71">
        <v>113.2</v>
      </c>
      <c r="DN8" s="71">
        <v>113.2</v>
      </c>
      <c r="DO8" s="71">
        <v>101.9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156.9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2021-02-01T07:20:06Z</cp:lastPrinted>
  <dcterms:created xsi:type="dcterms:W3CDTF">2020-12-04T03:40:42Z</dcterms:created>
  <dcterms:modified xsi:type="dcterms:W3CDTF">2021-02-24T01:22:17Z</dcterms:modified>
  <cp:category/>
</cp:coreProperties>
</file>