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R2\02 経営比較分析表（令和元年度決算）の分析等について\06_公表\04_駐車場整備事業\"/>
    </mc:Choice>
  </mc:AlternateContent>
  <xr:revisionPtr revIDLastSave="0" documentId="13_ncr:1_{84D3108B-03BA-444A-B749-3B8F21F0AADF}" xr6:coauthVersionLast="45" xr6:coauthVersionMax="45" xr10:uidLastSave="{00000000-0000-0000-0000-000000000000}"/>
  <workbookProtection workbookAlgorithmName="SHA-512" workbookHashValue="NMzsmRVjGNotwHIGcSPVrHUJVNS4Bw7NYPFzN7muk4f3OpFbb6DxZVDcrMm871Wwj/jOwHpyHB+y7PgtFUBHbw==" workbookSaltValue="KqwNOjpNznDCsCleqTs4SQ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JC31" i="4" s="1"/>
  <c r="DI7" i="5"/>
  <c r="MI78" i="4" s="1"/>
  <c r="DH7" i="5"/>
  <c r="LT78" i="4" s="1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M7" i="5"/>
  <c r="CV67" i="4" s="1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HJ52" i="4" s="1"/>
  <c r="BI7" i="5"/>
  <c r="GQ52" i="4" s="1"/>
  <c r="BH7" i="5"/>
  <c r="FX52" i="4" s="1"/>
  <c r="BG7" i="5"/>
  <c r="BF7" i="5"/>
  <c r="BD7" i="5"/>
  <c r="CS53" i="4" s="1"/>
  <c r="BC7" i="5"/>
  <c r="BZ53" i="4" s="1"/>
  <c r="BB7" i="5"/>
  <c r="BA7" i="5"/>
  <c r="AZ7" i="5"/>
  <c r="U53" i="4" s="1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EL31" i="4" s="1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HX8" i="4" s="1"/>
  <c r="R7" i="5"/>
  <c r="DU10" i="4" s="1"/>
  <c r="Q7" i="5"/>
  <c r="CF10" i="4" s="1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JV53" i="4"/>
  <c r="HJ53" i="4"/>
  <c r="GQ53" i="4"/>
  <c r="FX53" i="4"/>
  <c r="EL53" i="4"/>
  <c r="BG53" i="4"/>
  <c r="AN53" i="4"/>
  <c r="LH52" i="4"/>
  <c r="KO52" i="4"/>
  <c r="JV52" i="4"/>
  <c r="FE52" i="4"/>
  <c r="EL52" i="4"/>
  <c r="BZ52" i="4"/>
  <c r="MA32" i="4"/>
  <c r="LH32" i="4"/>
  <c r="JC32" i="4"/>
  <c r="HJ32" i="4"/>
  <c r="GQ32" i="4"/>
  <c r="EL32" i="4"/>
  <c r="BG32" i="4"/>
  <c r="AN32" i="4"/>
  <c r="MA31" i="4"/>
  <c r="LH31" i="4"/>
  <c r="JV31" i="4"/>
  <c r="HJ31" i="4"/>
  <c r="GQ31" i="4"/>
  <c r="FE31" i="4"/>
  <c r="BZ31" i="4"/>
  <c r="BG31" i="4"/>
  <c r="LJ10" i="4"/>
  <c r="JQ10" i="4"/>
  <c r="B10" i="4"/>
  <c r="JQ8" i="4"/>
  <c r="CF8" i="4"/>
  <c r="AQ8" i="4"/>
  <c r="BZ76" i="4" l="1"/>
  <c r="MA51" i="4"/>
  <c r="IT76" i="4"/>
  <c r="CS51" i="4"/>
  <c r="HJ30" i="4"/>
  <c r="CS30" i="4"/>
  <c r="MI76" i="4"/>
  <c r="MA30" i="4"/>
  <c r="HJ51" i="4"/>
  <c r="C11" i="5"/>
  <c r="D11" i="5"/>
  <c r="E11" i="5"/>
  <c r="B11" i="5"/>
  <c r="LH51" i="4" l="1"/>
  <c r="LT76" i="4"/>
  <c r="GQ51" i="4"/>
  <c r="LH30" i="4"/>
  <c r="BZ30" i="4"/>
  <c r="IE76" i="4"/>
  <c r="BZ51" i="4"/>
  <c r="GQ30" i="4"/>
  <c r="BK76" i="4"/>
  <c r="FX30" i="4"/>
  <c r="BG30" i="4"/>
  <c r="AV76" i="4"/>
  <c r="KO51" i="4"/>
  <c r="LE76" i="4"/>
  <c r="FX51" i="4"/>
  <c r="KO30" i="4"/>
  <c r="HP76" i="4"/>
  <c r="BG51" i="4"/>
  <c r="HA76" i="4"/>
  <c r="AN30" i="4"/>
  <c r="AG76" i="4"/>
  <c r="FE51" i="4"/>
  <c r="JV51" i="4"/>
  <c r="KP76" i="4"/>
  <c r="JV30" i="4"/>
  <c r="AN51" i="4"/>
  <c r="FE30" i="4"/>
  <c r="JC30" i="4"/>
  <c r="GL76" i="4"/>
  <c r="U51" i="4"/>
  <c r="EL30" i="4"/>
  <c r="KA76" i="4"/>
  <c r="EL51" i="4"/>
  <c r="U30" i="4"/>
  <c r="R76" i="4"/>
  <c r="JC51" i="4"/>
</calcChain>
</file>

<file path=xl/sharedStrings.xml><?xml version="1.0" encoding="utf-8"?>
<sst xmlns="http://schemas.openxmlformats.org/spreadsheetml/2006/main" count="278" uniqueCount="140">
  <si>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</si>
  <si>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</si>
  <si>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</si>
  <si>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</si>
  <si>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</si>
  <si>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</si>
  <si>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</si>
  <si>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</si>
  <si>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</si>
  <si>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</si>
  <si>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</si>
  <si>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</si>
  <si>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</si>
  <si>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</si>
  <si>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</si>
  <si>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</si>
  <si>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</si>
  <si>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</si>
  <si>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</si>
  <si>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</si>
  <si>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</si>
  <si>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</si>
  <si>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</si>
  <si>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</si>
  <si>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</si>
  <si>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</si>
  <si>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</si>
  <si>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</si>
  <si>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</si>
  <si>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</si>
  <si>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</si>
  <si>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</si>
  <si>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</si>
  <si>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</si>
  <si>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</si>
  <si>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</si>
  <si>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</si>
  <si>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</si>
  <si>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</si>
  <si>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</si>
  <si>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</si>
  <si>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</si>
  <si>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</si>
  <si>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</si>
  <si>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</si>
  <si>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</si>
  <si>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</si>
  <si>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</si>
  <si>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</si>
  <si>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</si>
  <si>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</si>
  <si>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</si>
  <si>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</si>
  <si>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</si>
  <si>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</si>
  <si>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</si>
  <si>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</si>
  <si>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</si>
  <si>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</si>
  <si>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</si>
  <si>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</si>
  <si>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</si>
  <si>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</si>
  <si>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</si>
  <si>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</si>
  <si>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</si>
  <si>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</si>
  <si>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</si>
  <si>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</si>
  <si>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</si>
  <si>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</si>
  <si>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</si>
  <si>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</si>
  <si>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</si>
  <si>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</si>
  <si>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</si>
  <si>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</si>
  <si>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</si>
  <si>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</si>
  <si>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</si>
  <si>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</si>
  <si>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</si>
  <si>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</si>
  <si>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</si>
  <si>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</si>
  <si>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</si>
  <si>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</si>
  <si>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</si>
  <si>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</si>
  <si>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</si>
  <si>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</si>
  <si>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</si>
  <si>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</si>
  <si>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</si>
  <si>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</si>
  <si>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</si>
  <si>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</si>
  <si>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</si>
  <si>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</si>
  <si>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</si>
  <si>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</si>
  <si>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</si>
  <si>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</si>
  <si>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</si>
  <si>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</si>
  <si>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</si>
  <si>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</si>
  <si>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</si>
  <si>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</si>
  <si>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</si>
  <si>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</si>
  <si>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</si>
  <si>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</si>
  <si>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</si>
  <si>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</si>
  <si>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</si>
  <si>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</si>
  <si>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</si>
  <si>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長崎県　長与町</t>
  </si>
  <si>
    <t>嬉里駐車場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</si>
  <si>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</si>
  <si>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</si>
  <si>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</si>
  <si>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</si>
  <si>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</si>
  <si>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</si>
  <si>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</si>
  <si>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</si>
  <si>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</si>
  <si>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</si>
  <si>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</si>
  <si>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</si>
  <si>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</si>
  <si>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</si>
  <si>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</si>
  <si>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</si>
  <si>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稼働率は、毎年度１００％を超えてはいるが、令和元年度においては例年よりも減少した。
　近年、近隣商店街の店舗閉鎖や民間駐車場が新設されているが、一定の需要は保たれている。</t>
    <rPh sb="22" eb="24">
      <t>レイワ</t>
    </rPh>
    <rPh sb="24" eb="26">
      <t>ガンネン</t>
    </rPh>
    <rPh sb="26" eb="27">
      <t>ド</t>
    </rPh>
    <rPh sb="32" eb="34">
      <t>レイネン</t>
    </rPh>
    <rPh sb="37" eb="39">
      <t>ゲンショウ</t>
    </rPh>
    <rPh sb="44" eb="46">
      <t>キンネン</t>
    </rPh>
    <rPh sb="47" eb="49">
      <t>キンリン</t>
    </rPh>
    <rPh sb="49" eb="52">
      <t>ショウテンガイ</t>
    </rPh>
    <rPh sb="53" eb="55">
      <t>テンポ</t>
    </rPh>
    <rPh sb="55" eb="57">
      <t>ヘイサ</t>
    </rPh>
    <rPh sb="58" eb="60">
      <t>ミンカン</t>
    </rPh>
    <rPh sb="60" eb="63">
      <t>チュウシャジョウ</t>
    </rPh>
    <rPh sb="64" eb="66">
      <t>シンセツ</t>
    </rPh>
    <rPh sb="73" eb="75">
      <t>イッテイ</t>
    </rPh>
    <rPh sb="76" eb="78">
      <t>ジュヨウ</t>
    </rPh>
    <rPh sb="79" eb="80">
      <t>タモ</t>
    </rPh>
    <phoneticPr fontId="5"/>
  </si>
  <si>
    <t>　建物及び設備については、平成２９年度に劣化状況調査を実施した。その結果、緊急性の高い改善箇所は見られなかったが、設備等の更新が必要な箇所がいくつかあげられた。今後は、大規模な設備投資は行わず、日常的な修繕の対応を行う。</t>
    <phoneticPr fontId="5"/>
  </si>
  <si>
    <t>　収益的収支比率については、赤字が続いている状況である。平成25年度を境に右肩上がりに上昇していたが、昨年度から減少に転じている。
　料金形態は、現状の水準を維持することとするが、類似駐車場の状況を必要に応じて確認する。</t>
    <rPh sb="1" eb="4">
      <t>シュウエキテキ</t>
    </rPh>
    <rPh sb="4" eb="6">
      <t>シュウシ</t>
    </rPh>
    <rPh sb="6" eb="8">
      <t>ヒリツ</t>
    </rPh>
    <rPh sb="56" eb="58">
      <t>ゲンショウ</t>
    </rPh>
    <rPh sb="59" eb="60">
      <t>テン</t>
    </rPh>
    <rPh sb="69" eb="71">
      <t>ケイタイ</t>
    </rPh>
    <rPh sb="73" eb="75">
      <t>ゲンジョウ</t>
    </rPh>
    <rPh sb="76" eb="78">
      <t>スイジュン</t>
    </rPh>
    <rPh sb="79" eb="81">
      <t>イジ</t>
    </rPh>
    <rPh sb="90" eb="92">
      <t>ルイジ</t>
    </rPh>
    <rPh sb="92" eb="95">
      <t>チュウシャジョウ</t>
    </rPh>
    <rPh sb="96" eb="98">
      <t>ジョウキョウ</t>
    </rPh>
    <rPh sb="99" eb="101">
      <t>ヒツヨウ</t>
    </rPh>
    <rPh sb="102" eb="103">
      <t>オウ</t>
    </rPh>
    <phoneticPr fontId="5"/>
  </si>
  <si>
    <t>　上部施設が公共施設であり、他用途転換による有効活用が難しいため、当面は、事業を継続していくことが望ましい。
　今後も一定水準で収入が確保できる見通しであるが、大規模な設備投資は行わず、現在のサービス水準の維持に努める。</t>
    <rPh sb="59" eb="61">
      <t>イッテイ</t>
    </rPh>
    <rPh sb="61" eb="63">
      <t>スイジュン</t>
    </rPh>
    <rPh sb="64" eb="66">
      <t>シュウニュウ</t>
    </rPh>
    <rPh sb="67" eb="69">
      <t>カクホ</t>
    </rPh>
    <rPh sb="72" eb="74">
      <t>ミトオ</t>
    </rPh>
    <rPh sb="93" eb="95">
      <t>ゲンザイ</t>
    </rPh>
    <rPh sb="100" eb="102">
      <t>スイジュン</t>
    </rPh>
    <rPh sb="103" eb="105">
      <t>イジ</t>
    </rPh>
    <rPh sb="106" eb="107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</si>
</sst>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89.1</c:v>
                </c:pt>
                <c:pt idx="1">
                  <c:v>94</c:v>
                </c:pt>
                <c:pt idx="2">
                  <c:v>96.6</c:v>
                </c:pt>
                <c:pt idx="3">
                  <c:v>96.5</c:v>
                </c:pt>
                <c:pt idx="4">
                  <c:v>86.8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B-4CEB-A413-B9B4840B5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136.30000000000001</c:v>
                </c:pt>
                <c:pt idx="2">
                  <c:v>130.9</c:v>
                </c:pt>
                <c:pt idx="3">
                  <c:v>160.6</c:v>
                </c:pt>
                <c:pt idx="4">
                  <c:v>133.80000000000001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B-4CEB-A413-B9B4840B5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4-454B-9864-81DA50A66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181.6</c:v>
                </c:pt>
                <c:pt idx="1">
                  <c:v>148.9</c:v>
                </c:pt>
                <c:pt idx="2">
                  <c:v>135.30000000000001</c:v>
                </c:pt>
                <c:pt idx="3">
                  <c:v>103.6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74-454B-9864-81DA50A66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863-483D-B360-293F0EFBE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63-483D-B360-293F0EFBE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E9E-4D80-B2FD-7BFEF7A5C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E-4D80-B2FD-7BFEF7A5C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0-4FC8-BF9E-A0BF3D1FC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5.5</c:v>
                </c:pt>
                <c:pt idx="2">
                  <c:v>5.2</c:v>
                </c:pt>
                <c:pt idx="3">
                  <c:v>3.8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0-4FC8-BF9E-A0BF3D1FC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9-4484-A940-1D3C1708F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56</c:v>
                </c:pt>
                <c:pt idx="1">
                  <c:v>42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9-4484-A940-1D3C1708F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117</c:v>
                </c:pt>
                <c:pt idx="2">
                  <c:v>113.2</c:v>
                </c:pt>
                <c:pt idx="3">
                  <c:v>113.2</c:v>
                </c:pt>
                <c:pt idx="4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8-41CA-8E45-1B99AC2B8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169.3</c:v>
                </c:pt>
                <c:pt idx="1">
                  <c:v>166.6</c:v>
                </c:pt>
                <c:pt idx="2">
                  <c:v>164.4</c:v>
                </c:pt>
                <c:pt idx="3">
                  <c:v>161.5</c:v>
                </c:pt>
                <c:pt idx="4">
                  <c:v>156.9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68-41CA-8E45-1B99AC2B8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-12.3</c:v>
                </c:pt>
                <c:pt idx="1">
                  <c:v>-6.4</c:v>
                </c:pt>
                <c:pt idx="2">
                  <c:v>-3.5</c:v>
                </c:pt>
                <c:pt idx="3">
                  <c:v>-3.6</c:v>
                </c:pt>
                <c:pt idx="4">
                  <c:v>-15.2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4-4DA2-9F24-FB1E2EB82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</c:v>
                </c:pt>
                <c:pt idx="1">
                  <c:v>13.7</c:v>
                </c:pt>
                <c:pt idx="2">
                  <c:v>7.5</c:v>
                </c:pt>
                <c:pt idx="3">
                  <c:v>0.6</c:v>
                </c:pt>
                <c:pt idx="4">
                  <c:v>-10.5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4-4DA2-9F24-FB1E2EB82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-703</c:v>
                </c:pt>
                <c:pt idx="1">
                  <c:v>-378</c:v>
                </c:pt>
                <c:pt idx="2">
                  <c:v>-206</c:v>
                </c:pt>
                <c:pt idx="3">
                  <c:v>-208</c:v>
                </c:pt>
                <c:pt idx="4">
                  <c:v>-761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C-4545-9A31-831BD84FB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21116</c:v>
                </c:pt>
                <c:pt idx="1">
                  <c:v>20714</c:v>
                </c:pt>
                <c:pt idx="2">
                  <c:v>16622</c:v>
                </c:pt>
                <c:pt idx="3">
                  <c:v>16948</c:v>
                </c:pt>
                <c:pt idx="4">
                  <c:v>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C-4545-9A31-831BD84FB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>
      <selection activeCell="LT59" sqref="LT5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  <c r="IX2" s="140"/>
      <c r="IY2" s="140"/>
      <c r="IZ2" s="140"/>
      <c r="JA2" s="140"/>
      <c r="JB2" s="140"/>
      <c r="JC2" s="140"/>
      <c r="JD2" s="140"/>
      <c r="JE2" s="140"/>
      <c r="JF2" s="140"/>
      <c r="JG2" s="140"/>
      <c r="JH2" s="140"/>
      <c r="JI2" s="140"/>
      <c r="JJ2" s="140"/>
      <c r="JK2" s="140"/>
      <c r="JL2" s="140"/>
      <c r="JM2" s="140"/>
      <c r="JN2" s="140"/>
      <c r="JO2" s="140"/>
      <c r="JP2" s="140"/>
      <c r="JQ2" s="140"/>
      <c r="JR2" s="140"/>
      <c r="JS2" s="140"/>
      <c r="JT2" s="140"/>
      <c r="JU2" s="140"/>
      <c r="JV2" s="140"/>
      <c r="JW2" s="140"/>
      <c r="JX2" s="140"/>
      <c r="JY2" s="140"/>
      <c r="JZ2" s="140"/>
      <c r="KA2" s="140"/>
      <c r="KB2" s="140"/>
      <c r="KC2" s="140"/>
      <c r="KD2" s="140"/>
      <c r="KE2" s="140"/>
      <c r="KF2" s="140"/>
      <c r="KG2" s="140"/>
      <c r="KH2" s="140"/>
      <c r="KI2" s="140"/>
      <c r="KJ2" s="140"/>
      <c r="KK2" s="140"/>
      <c r="KL2" s="140"/>
      <c r="KM2" s="140"/>
      <c r="KN2" s="140"/>
      <c r="KO2" s="140"/>
      <c r="KP2" s="140"/>
      <c r="KQ2" s="140"/>
      <c r="KR2" s="140"/>
      <c r="KS2" s="140"/>
      <c r="KT2" s="140"/>
      <c r="KU2" s="140"/>
      <c r="KV2" s="140"/>
      <c r="KW2" s="140"/>
      <c r="KX2" s="140"/>
      <c r="KY2" s="140"/>
      <c r="KZ2" s="140"/>
      <c r="LA2" s="140"/>
      <c r="LB2" s="140"/>
      <c r="LC2" s="140"/>
      <c r="LD2" s="140"/>
      <c r="LE2" s="140"/>
      <c r="LF2" s="140"/>
      <c r="LG2" s="140"/>
      <c r="LH2" s="140"/>
      <c r="LI2" s="140"/>
      <c r="LJ2" s="140"/>
      <c r="LK2" s="140"/>
      <c r="LL2" s="140"/>
      <c r="LM2" s="140"/>
      <c r="LN2" s="140"/>
      <c r="LO2" s="140"/>
      <c r="LP2" s="140"/>
      <c r="LQ2" s="140"/>
      <c r="LR2" s="140"/>
      <c r="LS2" s="140"/>
      <c r="LT2" s="140"/>
      <c r="LU2" s="140"/>
      <c r="LV2" s="140"/>
      <c r="LW2" s="140"/>
      <c r="LX2" s="140"/>
      <c r="LY2" s="140"/>
      <c r="LZ2" s="140"/>
      <c r="MA2" s="140"/>
      <c r="MB2" s="140"/>
      <c r="MC2" s="140"/>
      <c r="MD2" s="140"/>
      <c r="ME2" s="140"/>
      <c r="MF2" s="140"/>
      <c r="MG2" s="140"/>
      <c r="MH2" s="140"/>
      <c r="MI2" s="140"/>
      <c r="MJ2" s="140"/>
      <c r="MK2" s="140"/>
      <c r="ML2" s="140"/>
      <c r="MM2" s="140"/>
      <c r="MN2" s="140"/>
      <c r="MO2" s="140"/>
      <c r="MP2" s="140"/>
      <c r="MQ2" s="140"/>
      <c r="MR2" s="140"/>
      <c r="MS2" s="140"/>
      <c r="MT2" s="140"/>
      <c r="MU2" s="140"/>
      <c r="MV2" s="140"/>
      <c r="MW2" s="140"/>
      <c r="MX2" s="140"/>
      <c r="MY2" s="140"/>
      <c r="MZ2" s="140"/>
      <c r="NA2" s="140"/>
      <c r="NB2" s="140"/>
      <c r="NC2" s="140"/>
      <c r="ND2" s="140"/>
      <c r="NE2" s="140"/>
      <c r="NF2" s="140"/>
      <c r="NG2" s="140"/>
      <c r="NH2" s="140"/>
      <c r="NI2" s="140"/>
      <c r="NJ2" s="140"/>
      <c r="NK2" s="140"/>
      <c r="NL2" s="140"/>
      <c r="NM2" s="140"/>
      <c r="NN2" s="140"/>
      <c r="NO2" s="140"/>
      <c r="NP2" s="140"/>
      <c r="NQ2" s="140"/>
      <c r="NR2" s="140"/>
    </row>
    <row r="3" spans="1:382" ht="9.75" customHeight="1" x14ac:dyDescent="0.15">
      <c r="A3" s="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  <c r="IX3" s="140"/>
      <c r="IY3" s="140"/>
      <c r="IZ3" s="140"/>
      <c r="JA3" s="140"/>
      <c r="JB3" s="140"/>
      <c r="JC3" s="140"/>
      <c r="JD3" s="140"/>
      <c r="JE3" s="140"/>
      <c r="JF3" s="140"/>
      <c r="JG3" s="140"/>
      <c r="JH3" s="140"/>
      <c r="JI3" s="140"/>
      <c r="JJ3" s="140"/>
      <c r="JK3" s="140"/>
      <c r="JL3" s="140"/>
      <c r="JM3" s="140"/>
      <c r="JN3" s="140"/>
      <c r="JO3" s="140"/>
      <c r="JP3" s="140"/>
      <c r="JQ3" s="140"/>
      <c r="JR3" s="140"/>
      <c r="JS3" s="140"/>
      <c r="JT3" s="140"/>
      <c r="JU3" s="140"/>
      <c r="JV3" s="140"/>
      <c r="JW3" s="140"/>
      <c r="JX3" s="140"/>
      <c r="JY3" s="140"/>
      <c r="JZ3" s="140"/>
      <c r="KA3" s="140"/>
      <c r="KB3" s="140"/>
      <c r="KC3" s="140"/>
      <c r="KD3" s="140"/>
      <c r="KE3" s="140"/>
      <c r="KF3" s="140"/>
      <c r="KG3" s="140"/>
      <c r="KH3" s="140"/>
      <c r="KI3" s="140"/>
      <c r="KJ3" s="140"/>
      <c r="KK3" s="140"/>
      <c r="KL3" s="140"/>
      <c r="KM3" s="140"/>
      <c r="KN3" s="140"/>
      <c r="KO3" s="140"/>
      <c r="KP3" s="140"/>
      <c r="KQ3" s="140"/>
      <c r="KR3" s="140"/>
      <c r="KS3" s="140"/>
      <c r="KT3" s="140"/>
      <c r="KU3" s="140"/>
      <c r="KV3" s="140"/>
      <c r="KW3" s="140"/>
      <c r="KX3" s="140"/>
      <c r="KY3" s="140"/>
      <c r="KZ3" s="140"/>
      <c r="LA3" s="140"/>
      <c r="LB3" s="140"/>
      <c r="LC3" s="140"/>
      <c r="LD3" s="140"/>
      <c r="LE3" s="140"/>
      <c r="LF3" s="140"/>
      <c r="LG3" s="140"/>
      <c r="LH3" s="140"/>
      <c r="LI3" s="140"/>
      <c r="LJ3" s="140"/>
      <c r="LK3" s="140"/>
      <c r="LL3" s="140"/>
      <c r="LM3" s="140"/>
      <c r="LN3" s="140"/>
      <c r="LO3" s="140"/>
      <c r="LP3" s="140"/>
      <c r="LQ3" s="140"/>
      <c r="LR3" s="140"/>
      <c r="LS3" s="140"/>
      <c r="LT3" s="140"/>
      <c r="LU3" s="140"/>
      <c r="LV3" s="140"/>
      <c r="LW3" s="140"/>
      <c r="LX3" s="140"/>
      <c r="LY3" s="140"/>
      <c r="LZ3" s="140"/>
      <c r="MA3" s="140"/>
      <c r="MB3" s="140"/>
      <c r="MC3" s="140"/>
      <c r="MD3" s="140"/>
      <c r="ME3" s="140"/>
      <c r="MF3" s="140"/>
      <c r="MG3" s="140"/>
      <c r="MH3" s="140"/>
      <c r="MI3" s="140"/>
      <c r="MJ3" s="140"/>
      <c r="MK3" s="140"/>
      <c r="ML3" s="140"/>
      <c r="MM3" s="140"/>
      <c r="MN3" s="140"/>
      <c r="MO3" s="140"/>
      <c r="MP3" s="140"/>
      <c r="MQ3" s="140"/>
      <c r="MR3" s="140"/>
      <c r="MS3" s="140"/>
      <c r="MT3" s="140"/>
      <c r="MU3" s="140"/>
      <c r="MV3" s="140"/>
      <c r="MW3" s="140"/>
      <c r="MX3" s="140"/>
      <c r="MY3" s="140"/>
      <c r="MZ3" s="140"/>
      <c r="NA3" s="140"/>
      <c r="NB3" s="140"/>
      <c r="NC3" s="140"/>
      <c r="ND3" s="140"/>
      <c r="NE3" s="140"/>
      <c r="NF3" s="140"/>
      <c r="NG3" s="140"/>
      <c r="NH3" s="140"/>
      <c r="NI3" s="140"/>
      <c r="NJ3" s="140"/>
      <c r="NK3" s="140"/>
      <c r="NL3" s="140"/>
      <c r="NM3" s="140"/>
      <c r="NN3" s="140"/>
      <c r="NO3" s="140"/>
      <c r="NP3" s="140"/>
      <c r="NQ3" s="140"/>
      <c r="NR3" s="140"/>
    </row>
    <row r="4" spans="1:382" ht="9.75" customHeight="1" x14ac:dyDescent="0.15">
      <c r="A4" s="2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  <c r="IX4" s="140"/>
      <c r="IY4" s="140"/>
      <c r="IZ4" s="140"/>
      <c r="JA4" s="140"/>
      <c r="JB4" s="140"/>
      <c r="JC4" s="140"/>
      <c r="JD4" s="140"/>
      <c r="JE4" s="140"/>
      <c r="JF4" s="140"/>
      <c r="JG4" s="140"/>
      <c r="JH4" s="140"/>
      <c r="JI4" s="140"/>
      <c r="JJ4" s="140"/>
      <c r="JK4" s="140"/>
      <c r="JL4" s="140"/>
      <c r="JM4" s="140"/>
      <c r="JN4" s="140"/>
      <c r="JO4" s="140"/>
      <c r="JP4" s="140"/>
      <c r="JQ4" s="140"/>
      <c r="JR4" s="140"/>
      <c r="JS4" s="140"/>
      <c r="JT4" s="140"/>
      <c r="JU4" s="140"/>
      <c r="JV4" s="140"/>
      <c r="JW4" s="140"/>
      <c r="JX4" s="140"/>
      <c r="JY4" s="140"/>
      <c r="JZ4" s="140"/>
      <c r="KA4" s="140"/>
      <c r="KB4" s="140"/>
      <c r="KC4" s="140"/>
      <c r="KD4" s="140"/>
      <c r="KE4" s="140"/>
      <c r="KF4" s="140"/>
      <c r="KG4" s="140"/>
      <c r="KH4" s="140"/>
      <c r="KI4" s="140"/>
      <c r="KJ4" s="140"/>
      <c r="KK4" s="140"/>
      <c r="KL4" s="140"/>
      <c r="KM4" s="140"/>
      <c r="KN4" s="140"/>
      <c r="KO4" s="140"/>
      <c r="KP4" s="140"/>
      <c r="KQ4" s="140"/>
      <c r="KR4" s="140"/>
      <c r="KS4" s="140"/>
      <c r="KT4" s="140"/>
      <c r="KU4" s="140"/>
      <c r="KV4" s="140"/>
      <c r="KW4" s="140"/>
      <c r="KX4" s="140"/>
      <c r="KY4" s="140"/>
      <c r="KZ4" s="140"/>
      <c r="LA4" s="140"/>
      <c r="LB4" s="140"/>
      <c r="LC4" s="140"/>
      <c r="LD4" s="140"/>
      <c r="LE4" s="140"/>
      <c r="LF4" s="140"/>
      <c r="LG4" s="140"/>
      <c r="LH4" s="140"/>
      <c r="LI4" s="140"/>
      <c r="LJ4" s="140"/>
      <c r="LK4" s="140"/>
      <c r="LL4" s="140"/>
      <c r="LM4" s="140"/>
      <c r="LN4" s="140"/>
      <c r="LO4" s="140"/>
      <c r="LP4" s="140"/>
      <c r="LQ4" s="140"/>
      <c r="LR4" s="140"/>
      <c r="LS4" s="140"/>
      <c r="LT4" s="140"/>
      <c r="LU4" s="140"/>
      <c r="LV4" s="140"/>
      <c r="LW4" s="140"/>
      <c r="LX4" s="140"/>
      <c r="LY4" s="140"/>
      <c r="LZ4" s="140"/>
      <c r="MA4" s="140"/>
      <c r="MB4" s="140"/>
      <c r="MC4" s="140"/>
      <c r="MD4" s="140"/>
      <c r="ME4" s="140"/>
      <c r="MF4" s="140"/>
      <c r="MG4" s="140"/>
      <c r="MH4" s="140"/>
      <c r="MI4" s="140"/>
      <c r="MJ4" s="140"/>
      <c r="MK4" s="140"/>
      <c r="ML4" s="140"/>
      <c r="MM4" s="140"/>
      <c r="MN4" s="140"/>
      <c r="MO4" s="140"/>
      <c r="MP4" s="140"/>
      <c r="MQ4" s="140"/>
      <c r="MR4" s="140"/>
      <c r="MS4" s="140"/>
      <c r="MT4" s="140"/>
      <c r="MU4" s="140"/>
      <c r="MV4" s="140"/>
      <c r="MW4" s="140"/>
      <c r="MX4" s="140"/>
      <c r="MY4" s="140"/>
      <c r="MZ4" s="140"/>
      <c r="NA4" s="140"/>
      <c r="NB4" s="140"/>
      <c r="NC4" s="140"/>
      <c r="ND4" s="140"/>
      <c r="NE4" s="140"/>
      <c r="NF4" s="140"/>
      <c r="NG4" s="140"/>
      <c r="NH4" s="140"/>
      <c r="NI4" s="140"/>
      <c r="NJ4" s="140"/>
      <c r="NK4" s="140"/>
      <c r="NL4" s="140"/>
      <c r="NM4" s="140"/>
      <c r="NN4" s="140"/>
      <c r="NO4" s="140"/>
      <c r="NP4" s="140"/>
      <c r="NQ4" s="140"/>
      <c r="NR4" s="14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41" t="str">
        <f>データ!H6&amp;"　"&amp;データ!I6</f>
        <v>長崎県長与町　嬉里駐車場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2" t="s">
        <v>4</v>
      </c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3" t="str">
        <f>データ!J7</f>
        <v>法非適用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5"/>
      <c r="AQ8" s="123" t="str">
        <f>データ!K7</f>
        <v>駐車場整備事業</v>
      </c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5"/>
      <c r="CF8" s="123" t="str">
        <f>データ!L7</f>
        <v>-</v>
      </c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5"/>
      <c r="DU8" s="127" t="str">
        <f>データ!M7</f>
        <v>Ａ２Ｂ２</v>
      </c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 t="str">
        <f>データ!N7</f>
        <v>非設置</v>
      </c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7" t="str">
        <f>データ!S7</f>
        <v>公共施設</v>
      </c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  <c r="IW8" s="127"/>
      <c r="IX8" s="127"/>
      <c r="IY8" s="127"/>
      <c r="IZ8" s="127"/>
      <c r="JA8" s="127"/>
      <c r="JB8" s="127"/>
      <c r="JC8" s="127"/>
      <c r="JD8" s="127"/>
      <c r="JE8" s="127"/>
      <c r="JF8" s="127"/>
      <c r="JG8" s="127"/>
      <c r="JH8" s="127"/>
      <c r="JI8" s="127"/>
      <c r="JJ8" s="127"/>
      <c r="JK8" s="127"/>
      <c r="JL8" s="127"/>
      <c r="JM8" s="127"/>
      <c r="JN8" s="127"/>
      <c r="JO8" s="127"/>
      <c r="JP8" s="127"/>
      <c r="JQ8" s="127" t="str">
        <f>データ!T7</f>
        <v>無</v>
      </c>
      <c r="JR8" s="127"/>
      <c r="JS8" s="127"/>
      <c r="JT8" s="127"/>
      <c r="JU8" s="127"/>
      <c r="JV8" s="127"/>
      <c r="JW8" s="127"/>
      <c r="JX8" s="127"/>
      <c r="JY8" s="127"/>
      <c r="JZ8" s="127"/>
      <c r="KA8" s="127"/>
      <c r="KB8" s="127"/>
      <c r="KC8" s="127"/>
      <c r="KD8" s="127"/>
      <c r="KE8" s="127"/>
      <c r="KF8" s="127"/>
      <c r="KG8" s="127"/>
      <c r="KH8" s="127"/>
      <c r="KI8" s="127"/>
      <c r="KJ8" s="127"/>
      <c r="KK8" s="127"/>
      <c r="KL8" s="127"/>
      <c r="KM8" s="127"/>
      <c r="KN8" s="127"/>
      <c r="KO8" s="127"/>
      <c r="KP8" s="127"/>
      <c r="KQ8" s="127"/>
      <c r="KR8" s="127"/>
      <c r="KS8" s="127"/>
      <c r="KT8" s="127"/>
      <c r="KU8" s="127"/>
      <c r="KV8" s="127"/>
      <c r="KW8" s="127"/>
      <c r="KX8" s="127"/>
      <c r="KY8" s="127"/>
      <c r="KZ8" s="127"/>
      <c r="LA8" s="127"/>
      <c r="LB8" s="127"/>
      <c r="LC8" s="127"/>
      <c r="LD8" s="127"/>
      <c r="LE8" s="127"/>
      <c r="LF8" s="127"/>
      <c r="LG8" s="127"/>
      <c r="LH8" s="127"/>
      <c r="LI8" s="127"/>
      <c r="LJ8" s="126">
        <f>データ!U7</f>
        <v>1303</v>
      </c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38" t="s">
        <v>19</v>
      </c>
      <c r="NE9" s="13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">
        <v>126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3" t="str">
        <f>データ!Q7</f>
        <v>地下式</v>
      </c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5"/>
      <c r="DU10" s="126">
        <f>データ!R7</f>
        <v>40</v>
      </c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6">
        <f>データ!V7</f>
        <v>53</v>
      </c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>
        <f>データ!W7</f>
        <v>100</v>
      </c>
      <c r="JR10" s="126"/>
      <c r="JS10" s="126"/>
      <c r="JT10" s="126"/>
      <c r="JU10" s="126"/>
      <c r="JV10" s="126"/>
      <c r="JW10" s="126"/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7" t="str">
        <f>データ!X7</f>
        <v>導入なし</v>
      </c>
      <c r="LK10" s="127"/>
      <c r="LL10" s="127"/>
      <c r="LM10" s="127"/>
      <c r="LN10" s="127"/>
      <c r="LO10" s="127"/>
      <c r="LP10" s="127"/>
      <c r="LQ10" s="127"/>
      <c r="LR10" s="127"/>
      <c r="LS10" s="127"/>
      <c r="LT10" s="127"/>
      <c r="LU10" s="127"/>
      <c r="LV10" s="127"/>
      <c r="LW10" s="127"/>
      <c r="LX10" s="127"/>
      <c r="LY10" s="127"/>
      <c r="LZ10" s="127"/>
      <c r="MA10" s="127"/>
      <c r="MB10" s="127"/>
      <c r="MC10" s="127"/>
      <c r="MD10" s="127"/>
      <c r="ME10" s="127"/>
      <c r="MF10" s="127"/>
      <c r="MG10" s="127"/>
      <c r="MH10" s="127"/>
      <c r="MI10" s="127"/>
      <c r="MJ10" s="127"/>
      <c r="MK10" s="127"/>
      <c r="ML10" s="127"/>
      <c r="MM10" s="127"/>
      <c r="MN10" s="127"/>
      <c r="MO10" s="127"/>
      <c r="MP10" s="127"/>
      <c r="MQ10" s="127"/>
      <c r="MR10" s="127"/>
      <c r="MS10" s="127"/>
      <c r="MT10" s="127"/>
      <c r="MU10" s="127"/>
      <c r="MV10" s="127"/>
      <c r="MW10" s="127"/>
      <c r="MX10" s="127"/>
      <c r="MY10" s="127"/>
      <c r="MZ10" s="127"/>
      <c r="NA10" s="127"/>
      <c r="NB10" s="127"/>
      <c r="NC10" s="2"/>
      <c r="ND10" s="128" t="s">
        <v>21</v>
      </c>
      <c r="NE10" s="129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0" t="s">
        <v>23</v>
      </c>
      <c r="NE11" s="130"/>
      <c r="NF11" s="130"/>
      <c r="NG11" s="130"/>
      <c r="NH11" s="130"/>
      <c r="NI11" s="130"/>
      <c r="NJ11" s="130"/>
      <c r="NK11" s="130"/>
      <c r="NL11" s="130"/>
      <c r="NM11" s="130"/>
      <c r="NN11" s="130"/>
      <c r="NO11" s="130"/>
      <c r="NP11" s="130"/>
      <c r="NQ11" s="130"/>
      <c r="NR11" s="130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0"/>
      <c r="NE12" s="130"/>
      <c r="NF12" s="130"/>
      <c r="NG12" s="130"/>
      <c r="NH12" s="130"/>
      <c r="NI12" s="130"/>
      <c r="NJ12" s="130"/>
      <c r="NK12" s="130"/>
      <c r="NL12" s="130"/>
      <c r="NM12" s="130"/>
      <c r="NN12" s="130"/>
      <c r="NO12" s="130"/>
      <c r="NP12" s="130"/>
      <c r="NQ12" s="130"/>
      <c r="NR12" s="130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1"/>
      <c r="NE13" s="131"/>
      <c r="NF13" s="131"/>
      <c r="NG13" s="131"/>
      <c r="NH13" s="131"/>
      <c r="NI13" s="131"/>
      <c r="NJ13" s="131"/>
      <c r="NK13" s="131"/>
      <c r="NL13" s="131"/>
      <c r="NM13" s="131"/>
      <c r="NN13" s="131"/>
      <c r="NO13" s="131"/>
      <c r="NP13" s="131"/>
      <c r="NQ13" s="131"/>
      <c r="NR13" s="131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14" t="s">
        <v>138</v>
      </c>
      <c r="NE15" s="115"/>
      <c r="NF15" s="115"/>
      <c r="NG15" s="115"/>
      <c r="NH15" s="115"/>
      <c r="NI15" s="115"/>
      <c r="NJ15" s="115"/>
      <c r="NK15" s="115"/>
      <c r="NL15" s="115"/>
      <c r="NM15" s="115"/>
      <c r="NN15" s="115"/>
      <c r="NO15" s="115"/>
      <c r="NP15" s="115"/>
      <c r="NQ15" s="115"/>
      <c r="NR15" s="116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4"/>
      <c r="NE16" s="115"/>
      <c r="NF16" s="115"/>
      <c r="NG16" s="115"/>
      <c r="NH16" s="115"/>
      <c r="NI16" s="115"/>
      <c r="NJ16" s="115"/>
      <c r="NK16" s="115"/>
      <c r="NL16" s="115"/>
      <c r="NM16" s="115"/>
      <c r="NN16" s="115"/>
      <c r="NO16" s="115"/>
      <c r="NP16" s="115"/>
      <c r="NQ16" s="115"/>
      <c r="NR16" s="116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4"/>
      <c r="NE17" s="115"/>
      <c r="NF17" s="115"/>
      <c r="NG17" s="115"/>
      <c r="NH17" s="115"/>
      <c r="NI17" s="115"/>
      <c r="NJ17" s="115"/>
      <c r="NK17" s="115"/>
      <c r="NL17" s="115"/>
      <c r="NM17" s="115"/>
      <c r="NN17" s="115"/>
      <c r="NO17" s="115"/>
      <c r="NP17" s="115"/>
      <c r="NQ17" s="115"/>
      <c r="NR17" s="116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4"/>
      <c r="NE18" s="115"/>
      <c r="NF18" s="115"/>
      <c r="NG18" s="115"/>
      <c r="NH18" s="115"/>
      <c r="NI18" s="115"/>
      <c r="NJ18" s="115"/>
      <c r="NK18" s="115"/>
      <c r="NL18" s="115"/>
      <c r="NM18" s="115"/>
      <c r="NN18" s="115"/>
      <c r="NO18" s="115"/>
      <c r="NP18" s="115"/>
      <c r="NQ18" s="115"/>
      <c r="NR18" s="116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4"/>
      <c r="NE19" s="115"/>
      <c r="NF19" s="115"/>
      <c r="NG19" s="115"/>
      <c r="NH19" s="115"/>
      <c r="NI19" s="115"/>
      <c r="NJ19" s="115"/>
      <c r="NK19" s="115"/>
      <c r="NL19" s="115"/>
      <c r="NM19" s="115"/>
      <c r="NN19" s="115"/>
      <c r="NO19" s="115"/>
      <c r="NP19" s="115"/>
      <c r="NQ19" s="115"/>
      <c r="NR19" s="116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4"/>
      <c r="NE20" s="115"/>
      <c r="NF20" s="115"/>
      <c r="NG20" s="115"/>
      <c r="NH20" s="115"/>
      <c r="NI20" s="115"/>
      <c r="NJ20" s="115"/>
      <c r="NK20" s="115"/>
      <c r="NL20" s="115"/>
      <c r="NM20" s="115"/>
      <c r="NN20" s="115"/>
      <c r="NO20" s="115"/>
      <c r="NP20" s="115"/>
      <c r="NQ20" s="115"/>
      <c r="NR20" s="116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4"/>
      <c r="NE21" s="115"/>
      <c r="NF21" s="115"/>
      <c r="NG21" s="115"/>
      <c r="NH21" s="115"/>
      <c r="NI21" s="115"/>
      <c r="NJ21" s="115"/>
      <c r="NK21" s="115"/>
      <c r="NL21" s="115"/>
      <c r="NM21" s="115"/>
      <c r="NN21" s="115"/>
      <c r="NO21" s="115"/>
      <c r="NP21" s="115"/>
      <c r="NQ21" s="115"/>
      <c r="NR21" s="116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4"/>
      <c r="NE22" s="115"/>
      <c r="NF22" s="115"/>
      <c r="NG22" s="115"/>
      <c r="NH22" s="115"/>
      <c r="NI22" s="115"/>
      <c r="NJ22" s="115"/>
      <c r="NK22" s="115"/>
      <c r="NL22" s="115"/>
      <c r="NM22" s="115"/>
      <c r="NN22" s="115"/>
      <c r="NO22" s="115"/>
      <c r="NP22" s="115"/>
      <c r="NQ22" s="115"/>
      <c r="NR22" s="116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4"/>
      <c r="NE23" s="115"/>
      <c r="NF23" s="115"/>
      <c r="NG23" s="115"/>
      <c r="NH23" s="115"/>
      <c r="NI23" s="115"/>
      <c r="NJ23" s="115"/>
      <c r="NK23" s="115"/>
      <c r="NL23" s="115"/>
      <c r="NM23" s="115"/>
      <c r="NN23" s="115"/>
      <c r="NO23" s="115"/>
      <c r="NP23" s="115"/>
      <c r="NQ23" s="115"/>
      <c r="NR23" s="116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4"/>
      <c r="NE24" s="115"/>
      <c r="NF24" s="115"/>
      <c r="NG24" s="115"/>
      <c r="NH24" s="115"/>
      <c r="NI24" s="115"/>
      <c r="NJ24" s="115"/>
      <c r="NK24" s="115"/>
      <c r="NL24" s="115"/>
      <c r="NM24" s="115"/>
      <c r="NN24" s="115"/>
      <c r="NO24" s="115"/>
      <c r="NP24" s="115"/>
      <c r="NQ24" s="115"/>
      <c r="NR24" s="116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4"/>
      <c r="NE25" s="115"/>
      <c r="NF25" s="115"/>
      <c r="NG25" s="115"/>
      <c r="NH25" s="115"/>
      <c r="NI25" s="115"/>
      <c r="NJ25" s="115"/>
      <c r="NK25" s="115"/>
      <c r="NL25" s="115"/>
      <c r="NM25" s="115"/>
      <c r="NN25" s="115"/>
      <c r="NO25" s="115"/>
      <c r="NP25" s="115"/>
      <c r="NQ25" s="115"/>
      <c r="NR25" s="116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4"/>
      <c r="NE26" s="115"/>
      <c r="NF26" s="115"/>
      <c r="NG26" s="115"/>
      <c r="NH26" s="115"/>
      <c r="NI26" s="115"/>
      <c r="NJ26" s="115"/>
      <c r="NK26" s="115"/>
      <c r="NL26" s="115"/>
      <c r="NM26" s="115"/>
      <c r="NN26" s="115"/>
      <c r="NO26" s="115"/>
      <c r="NP26" s="115"/>
      <c r="NQ26" s="115"/>
      <c r="NR26" s="116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4"/>
      <c r="NE27" s="115"/>
      <c r="NF27" s="115"/>
      <c r="NG27" s="115"/>
      <c r="NH27" s="115"/>
      <c r="NI27" s="115"/>
      <c r="NJ27" s="115"/>
      <c r="NK27" s="115"/>
      <c r="NL27" s="115"/>
      <c r="NM27" s="115"/>
      <c r="NN27" s="115"/>
      <c r="NO27" s="115"/>
      <c r="NP27" s="115"/>
      <c r="NQ27" s="115"/>
      <c r="NR27" s="116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4"/>
      <c r="NE28" s="115"/>
      <c r="NF28" s="115"/>
      <c r="NG28" s="115"/>
      <c r="NH28" s="115"/>
      <c r="NI28" s="115"/>
      <c r="NJ28" s="115"/>
      <c r="NK28" s="115"/>
      <c r="NL28" s="115"/>
      <c r="NM28" s="115"/>
      <c r="NN28" s="115"/>
      <c r="NO28" s="115"/>
      <c r="NP28" s="115"/>
      <c r="NQ28" s="115"/>
      <c r="NR28" s="116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4"/>
      <c r="NE29" s="115"/>
      <c r="NF29" s="115"/>
      <c r="NG29" s="115"/>
      <c r="NH29" s="115"/>
      <c r="NI29" s="115"/>
      <c r="NJ29" s="115"/>
      <c r="NK29" s="115"/>
      <c r="NL29" s="115"/>
      <c r="NM29" s="115"/>
      <c r="NN29" s="115"/>
      <c r="NO29" s="115"/>
      <c r="NP29" s="115"/>
      <c r="NQ29" s="115"/>
      <c r="NR29" s="116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4"/>
      <c r="NE30" s="115"/>
      <c r="NF30" s="115"/>
      <c r="NG30" s="115"/>
      <c r="NH30" s="115"/>
      <c r="NI30" s="115"/>
      <c r="NJ30" s="115"/>
      <c r="NK30" s="115"/>
      <c r="NL30" s="115"/>
      <c r="NM30" s="115"/>
      <c r="NN30" s="115"/>
      <c r="NO30" s="115"/>
      <c r="NP30" s="115"/>
      <c r="NQ30" s="115"/>
      <c r="NR30" s="116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89.1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94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96.6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96.5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86.8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118.9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117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113.2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113.2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101.9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133.5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136.30000000000001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130.9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160.6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133.80000000000001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7.1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5.5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5.2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4.2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169.3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166.6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164.4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161.5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156.9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-12.3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-6.4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-3.5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-3.6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-15.2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-703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-378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-206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-208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-761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56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44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45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46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8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13.7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0.6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-10.5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21116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20714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16622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16948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5128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92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181.6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148.9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135.30000000000001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103.6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119.5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ugWhRT4n3f0OE/RlREMCJ9z/8zPxFyqHftOgUEQY6D2jX2kru8EgZ4FYsCJQgPI9Bjkc3CudfMkTW0xqwjuEbA==" saltValue="hehPadmU537vKL920ghlu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6" t="s">
        <v>59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64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50" t="s">
        <v>65</v>
      </c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1" t="s">
        <v>66</v>
      </c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 t="s">
        <v>67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1" t="s">
        <v>68</v>
      </c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 t="s">
        <v>69</v>
      </c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2" t="s">
        <v>70</v>
      </c>
      <c r="CN4" s="152" t="s">
        <v>71</v>
      </c>
      <c r="CO4" s="143" t="s">
        <v>72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50" t="s">
        <v>73</v>
      </c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43" t="s">
        <v>74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92</v>
      </c>
      <c r="AM5" s="59" t="s">
        <v>103</v>
      </c>
      <c r="AN5" s="59" t="s">
        <v>104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105</v>
      </c>
      <c r="AV5" s="59" t="s">
        <v>102</v>
      </c>
      <c r="AW5" s="59" t="s">
        <v>106</v>
      </c>
      <c r="AX5" s="59" t="s">
        <v>103</v>
      </c>
      <c r="AY5" s="59" t="s">
        <v>104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107</v>
      </c>
      <c r="BG5" s="59" t="s">
        <v>91</v>
      </c>
      <c r="BH5" s="59" t="s">
        <v>108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107</v>
      </c>
      <c r="BR5" s="59" t="s">
        <v>102</v>
      </c>
      <c r="BS5" s="59" t="s">
        <v>92</v>
      </c>
      <c r="BT5" s="59" t="s">
        <v>109</v>
      </c>
      <c r="BU5" s="59" t="s">
        <v>110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107</v>
      </c>
      <c r="CC5" s="59" t="s">
        <v>111</v>
      </c>
      <c r="CD5" s="59" t="s">
        <v>112</v>
      </c>
      <c r="CE5" s="59" t="s">
        <v>93</v>
      </c>
      <c r="CF5" s="59" t="s">
        <v>110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3"/>
      <c r="CN5" s="153"/>
      <c r="CO5" s="59" t="s">
        <v>90</v>
      </c>
      <c r="CP5" s="59" t="s">
        <v>111</v>
      </c>
      <c r="CQ5" s="59" t="s">
        <v>92</v>
      </c>
      <c r="CR5" s="59" t="s">
        <v>93</v>
      </c>
      <c r="CS5" s="59" t="s">
        <v>104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107</v>
      </c>
      <c r="DA5" s="59" t="s">
        <v>91</v>
      </c>
      <c r="DB5" s="59" t="s">
        <v>112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113</v>
      </c>
      <c r="DM5" s="59" t="s">
        <v>108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114</v>
      </c>
      <c r="B6" s="60">
        <f>B8</f>
        <v>2019</v>
      </c>
      <c r="C6" s="60">
        <f t="shared" ref="C6:X6" si="1">C8</f>
        <v>423076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長崎県長与町</v>
      </c>
      <c r="I6" s="60" t="str">
        <f t="shared" si="1"/>
        <v>嬉里駐車場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40</v>
      </c>
      <c r="S6" s="62" t="str">
        <f t="shared" si="1"/>
        <v>公共施設</v>
      </c>
      <c r="T6" s="62" t="str">
        <f t="shared" si="1"/>
        <v>無</v>
      </c>
      <c r="U6" s="63">
        <f t="shared" si="1"/>
        <v>1303</v>
      </c>
      <c r="V6" s="63">
        <f t="shared" si="1"/>
        <v>53</v>
      </c>
      <c r="W6" s="63">
        <f t="shared" si="1"/>
        <v>100</v>
      </c>
      <c r="X6" s="62" t="str">
        <f t="shared" si="1"/>
        <v>導入なし</v>
      </c>
      <c r="Y6" s="64">
        <f>IF(Y8="-",NA(),Y8)</f>
        <v>89.1</v>
      </c>
      <c r="Z6" s="64">
        <f t="shared" ref="Z6:AH6" si="2">IF(Z8="-",NA(),Z8)</f>
        <v>94</v>
      </c>
      <c r="AA6" s="64">
        <f t="shared" si="2"/>
        <v>96.6</v>
      </c>
      <c r="AB6" s="64">
        <f t="shared" si="2"/>
        <v>96.5</v>
      </c>
      <c r="AC6" s="64">
        <f t="shared" si="2"/>
        <v>86.8</v>
      </c>
      <c r="AD6" s="64">
        <f t="shared" si="2"/>
        <v>133.5</v>
      </c>
      <c r="AE6" s="64">
        <f t="shared" si="2"/>
        <v>136.30000000000001</v>
      </c>
      <c r="AF6" s="64">
        <f t="shared" si="2"/>
        <v>130.9</v>
      </c>
      <c r="AG6" s="64">
        <f t="shared" si="2"/>
        <v>160.6</v>
      </c>
      <c r="AH6" s="64">
        <f t="shared" si="2"/>
        <v>133.80000000000001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7.1</v>
      </c>
      <c r="AP6" s="64">
        <f t="shared" si="3"/>
        <v>5.5</v>
      </c>
      <c r="AQ6" s="64">
        <f t="shared" si="3"/>
        <v>5.2</v>
      </c>
      <c r="AR6" s="64">
        <f t="shared" si="3"/>
        <v>3.8</v>
      </c>
      <c r="AS6" s="64">
        <f t="shared" si="3"/>
        <v>4.2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56</v>
      </c>
      <c r="BA6" s="65">
        <f t="shared" si="4"/>
        <v>42</v>
      </c>
      <c r="BB6" s="65">
        <f t="shared" si="4"/>
        <v>44</v>
      </c>
      <c r="BC6" s="65">
        <f t="shared" si="4"/>
        <v>45</v>
      </c>
      <c r="BD6" s="65">
        <f t="shared" si="4"/>
        <v>46</v>
      </c>
      <c r="BE6" s="63" t="str">
        <f>IF(BE8="-","",IF(BE8="-","【-】","【"&amp;SUBSTITUTE(TEXT(BE8,"#,##0"),"-","△")&amp;"】"))</f>
        <v>【17】</v>
      </c>
      <c r="BF6" s="64">
        <f>IF(BF8="-",NA(),BF8)</f>
        <v>-12.3</v>
      </c>
      <c r="BG6" s="64">
        <f t="shared" ref="BG6:BO6" si="5">IF(BG8="-",NA(),BG8)</f>
        <v>-6.4</v>
      </c>
      <c r="BH6" s="64">
        <f t="shared" si="5"/>
        <v>-3.5</v>
      </c>
      <c r="BI6" s="64">
        <f t="shared" si="5"/>
        <v>-3.6</v>
      </c>
      <c r="BJ6" s="64">
        <f t="shared" si="5"/>
        <v>-15.2</v>
      </c>
      <c r="BK6" s="64">
        <f t="shared" si="5"/>
        <v>8</v>
      </c>
      <c r="BL6" s="64">
        <f t="shared" si="5"/>
        <v>13.7</v>
      </c>
      <c r="BM6" s="64">
        <f t="shared" si="5"/>
        <v>7.5</v>
      </c>
      <c r="BN6" s="64">
        <f t="shared" si="5"/>
        <v>0.6</v>
      </c>
      <c r="BO6" s="64">
        <f t="shared" si="5"/>
        <v>-10.5</v>
      </c>
      <c r="BP6" s="61" t="str">
        <f>IF(BP8="-","",IF(BP8="-","【-】","【"&amp;SUBSTITUTE(TEXT(BP8,"#,##0.0"),"-","△")&amp;"】"))</f>
        <v>【20.8】</v>
      </c>
      <c r="BQ6" s="65">
        <f>IF(BQ8="-",NA(),BQ8)</f>
        <v>-703</v>
      </c>
      <c r="BR6" s="65">
        <f t="shared" ref="BR6:BZ6" si="6">IF(BR8="-",NA(),BR8)</f>
        <v>-378</v>
      </c>
      <c r="BS6" s="65">
        <f t="shared" si="6"/>
        <v>-206</v>
      </c>
      <c r="BT6" s="65">
        <f t="shared" si="6"/>
        <v>-208</v>
      </c>
      <c r="BU6" s="65">
        <f t="shared" si="6"/>
        <v>-761</v>
      </c>
      <c r="BV6" s="65">
        <f t="shared" si="6"/>
        <v>21116</v>
      </c>
      <c r="BW6" s="65">
        <f t="shared" si="6"/>
        <v>20714</v>
      </c>
      <c r="BX6" s="65">
        <f t="shared" si="6"/>
        <v>16622</v>
      </c>
      <c r="BY6" s="65">
        <f t="shared" si="6"/>
        <v>16948</v>
      </c>
      <c r="BZ6" s="65">
        <f t="shared" si="6"/>
        <v>5128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92</v>
      </c>
      <c r="CN6" s="63">
        <f t="shared" si="7"/>
        <v>2000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181.6</v>
      </c>
      <c r="DF6" s="64">
        <f t="shared" si="8"/>
        <v>148.9</v>
      </c>
      <c r="DG6" s="64">
        <f t="shared" si="8"/>
        <v>135.30000000000001</v>
      </c>
      <c r="DH6" s="64">
        <f t="shared" si="8"/>
        <v>103.6</v>
      </c>
      <c r="DI6" s="64">
        <f t="shared" si="8"/>
        <v>119.5</v>
      </c>
      <c r="DJ6" s="61" t="str">
        <f>IF(DJ8="-","",IF(DJ8="-","【-】","【"&amp;SUBSTITUTE(TEXT(DJ8,"#,##0.0"),"-","△")&amp;"】"))</f>
        <v>【425.4】</v>
      </c>
      <c r="DK6" s="64">
        <f>IF(DK8="-",NA(),DK8)</f>
        <v>118.9</v>
      </c>
      <c r="DL6" s="64">
        <f t="shared" ref="DL6:DT6" si="9">IF(DL8="-",NA(),DL8)</f>
        <v>117</v>
      </c>
      <c r="DM6" s="64">
        <f t="shared" si="9"/>
        <v>113.2</v>
      </c>
      <c r="DN6" s="64">
        <f t="shared" si="9"/>
        <v>113.2</v>
      </c>
      <c r="DO6" s="64">
        <f t="shared" si="9"/>
        <v>101.9</v>
      </c>
      <c r="DP6" s="64">
        <f t="shared" si="9"/>
        <v>169.3</v>
      </c>
      <c r="DQ6" s="64">
        <f t="shared" si="9"/>
        <v>166.6</v>
      </c>
      <c r="DR6" s="64">
        <f t="shared" si="9"/>
        <v>164.4</v>
      </c>
      <c r="DS6" s="64">
        <f t="shared" si="9"/>
        <v>161.5</v>
      </c>
      <c r="DT6" s="64">
        <f t="shared" si="9"/>
        <v>156.9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116</v>
      </c>
      <c r="B7" s="60">
        <f t="shared" ref="B7:X7" si="10">B8</f>
        <v>2019</v>
      </c>
      <c r="C7" s="60">
        <f t="shared" si="10"/>
        <v>423076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長崎県　長与町</v>
      </c>
      <c r="I7" s="60" t="str">
        <f t="shared" si="10"/>
        <v>嬉里駐車場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40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1303</v>
      </c>
      <c r="V7" s="63">
        <f t="shared" si="10"/>
        <v>53</v>
      </c>
      <c r="W7" s="63">
        <f t="shared" si="10"/>
        <v>100</v>
      </c>
      <c r="X7" s="62" t="str">
        <f t="shared" si="10"/>
        <v>導入なし</v>
      </c>
      <c r="Y7" s="64">
        <f>Y8</f>
        <v>89.1</v>
      </c>
      <c r="Z7" s="64">
        <f t="shared" ref="Z7:AH7" si="11">Z8</f>
        <v>94</v>
      </c>
      <c r="AA7" s="64">
        <f t="shared" si="11"/>
        <v>96.6</v>
      </c>
      <c r="AB7" s="64">
        <f t="shared" si="11"/>
        <v>96.5</v>
      </c>
      <c r="AC7" s="64">
        <f t="shared" si="11"/>
        <v>86.8</v>
      </c>
      <c r="AD7" s="64">
        <f t="shared" si="11"/>
        <v>133.5</v>
      </c>
      <c r="AE7" s="64">
        <f t="shared" si="11"/>
        <v>136.30000000000001</v>
      </c>
      <c r="AF7" s="64">
        <f t="shared" si="11"/>
        <v>130.9</v>
      </c>
      <c r="AG7" s="64">
        <f t="shared" si="11"/>
        <v>160.6</v>
      </c>
      <c r="AH7" s="64">
        <f t="shared" si="11"/>
        <v>133.80000000000001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7.1</v>
      </c>
      <c r="AP7" s="64">
        <f t="shared" si="12"/>
        <v>5.5</v>
      </c>
      <c r="AQ7" s="64">
        <f t="shared" si="12"/>
        <v>5.2</v>
      </c>
      <c r="AR7" s="64">
        <f t="shared" si="12"/>
        <v>3.8</v>
      </c>
      <c r="AS7" s="64">
        <f t="shared" si="12"/>
        <v>4.2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56</v>
      </c>
      <c r="BA7" s="65">
        <f t="shared" si="13"/>
        <v>42</v>
      </c>
      <c r="BB7" s="65">
        <f t="shared" si="13"/>
        <v>44</v>
      </c>
      <c r="BC7" s="65">
        <f t="shared" si="13"/>
        <v>45</v>
      </c>
      <c r="BD7" s="65">
        <f t="shared" si="13"/>
        <v>46</v>
      </c>
      <c r="BE7" s="63"/>
      <c r="BF7" s="64">
        <f>BF8</f>
        <v>-12.3</v>
      </c>
      <c r="BG7" s="64">
        <f t="shared" ref="BG7:BO7" si="14">BG8</f>
        <v>-6.4</v>
      </c>
      <c r="BH7" s="64">
        <f t="shared" si="14"/>
        <v>-3.5</v>
      </c>
      <c r="BI7" s="64">
        <f t="shared" si="14"/>
        <v>-3.6</v>
      </c>
      <c r="BJ7" s="64">
        <f t="shared" si="14"/>
        <v>-15.2</v>
      </c>
      <c r="BK7" s="64">
        <f t="shared" si="14"/>
        <v>8</v>
      </c>
      <c r="BL7" s="64">
        <f t="shared" si="14"/>
        <v>13.7</v>
      </c>
      <c r="BM7" s="64">
        <f t="shared" si="14"/>
        <v>7.5</v>
      </c>
      <c r="BN7" s="64">
        <f t="shared" si="14"/>
        <v>0.6</v>
      </c>
      <c r="BO7" s="64">
        <f t="shared" si="14"/>
        <v>-10.5</v>
      </c>
      <c r="BP7" s="61"/>
      <c r="BQ7" s="65">
        <f>BQ8</f>
        <v>-703</v>
      </c>
      <c r="BR7" s="65">
        <f t="shared" ref="BR7:BZ7" si="15">BR8</f>
        <v>-378</v>
      </c>
      <c r="BS7" s="65">
        <f t="shared" si="15"/>
        <v>-206</v>
      </c>
      <c r="BT7" s="65">
        <f t="shared" si="15"/>
        <v>-208</v>
      </c>
      <c r="BU7" s="65">
        <f t="shared" si="15"/>
        <v>-761</v>
      </c>
      <c r="BV7" s="65">
        <f t="shared" si="15"/>
        <v>21116</v>
      </c>
      <c r="BW7" s="65">
        <f t="shared" si="15"/>
        <v>20714</v>
      </c>
      <c r="BX7" s="65">
        <f t="shared" si="15"/>
        <v>16622</v>
      </c>
      <c r="BY7" s="65">
        <f t="shared" si="15"/>
        <v>16948</v>
      </c>
      <c r="BZ7" s="65">
        <f t="shared" si="15"/>
        <v>5128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115</v>
      </c>
      <c r="CL7" s="61"/>
      <c r="CM7" s="63">
        <f>CM8</f>
        <v>92</v>
      </c>
      <c r="CN7" s="63">
        <f>CN8</f>
        <v>2000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181.6</v>
      </c>
      <c r="DF7" s="64">
        <f t="shared" si="16"/>
        <v>148.9</v>
      </c>
      <c r="DG7" s="64">
        <f t="shared" si="16"/>
        <v>135.30000000000001</v>
      </c>
      <c r="DH7" s="64">
        <f t="shared" si="16"/>
        <v>103.6</v>
      </c>
      <c r="DI7" s="64">
        <f t="shared" si="16"/>
        <v>119.5</v>
      </c>
      <c r="DJ7" s="61"/>
      <c r="DK7" s="64">
        <f>DK8</f>
        <v>118.9</v>
      </c>
      <c r="DL7" s="64">
        <f t="shared" ref="DL7:DT7" si="17">DL8</f>
        <v>117</v>
      </c>
      <c r="DM7" s="64">
        <f t="shared" si="17"/>
        <v>113.2</v>
      </c>
      <c r="DN7" s="64">
        <f t="shared" si="17"/>
        <v>113.2</v>
      </c>
      <c r="DO7" s="64">
        <f t="shared" si="17"/>
        <v>101.9</v>
      </c>
      <c r="DP7" s="64">
        <f t="shared" si="17"/>
        <v>169.3</v>
      </c>
      <c r="DQ7" s="64">
        <f t="shared" si="17"/>
        <v>166.6</v>
      </c>
      <c r="DR7" s="64">
        <f t="shared" si="17"/>
        <v>164.4</v>
      </c>
      <c r="DS7" s="64">
        <f t="shared" si="17"/>
        <v>161.5</v>
      </c>
      <c r="DT7" s="64">
        <f t="shared" si="17"/>
        <v>156.9</v>
      </c>
      <c r="DU7" s="61"/>
    </row>
    <row r="8" spans="1:125" s="66" customFormat="1" x14ac:dyDescent="0.15">
      <c r="A8" s="49"/>
      <c r="B8" s="67">
        <v>2019</v>
      </c>
      <c r="C8" s="67">
        <v>423076</v>
      </c>
      <c r="D8" s="67">
        <v>47</v>
      </c>
      <c r="E8" s="67">
        <v>14</v>
      </c>
      <c r="F8" s="67">
        <v>0</v>
      </c>
      <c r="G8" s="67">
        <v>1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40</v>
      </c>
      <c r="S8" s="69" t="s">
        <v>128</v>
      </c>
      <c r="T8" s="69" t="s">
        <v>129</v>
      </c>
      <c r="U8" s="70">
        <v>1303</v>
      </c>
      <c r="V8" s="70">
        <v>53</v>
      </c>
      <c r="W8" s="70">
        <v>100</v>
      </c>
      <c r="X8" s="69" t="s">
        <v>130</v>
      </c>
      <c r="Y8" s="71">
        <v>89.1</v>
      </c>
      <c r="Z8" s="71">
        <v>94</v>
      </c>
      <c r="AA8" s="71">
        <v>96.6</v>
      </c>
      <c r="AB8" s="71">
        <v>96.5</v>
      </c>
      <c r="AC8" s="71">
        <v>86.8</v>
      </c>
      <c r="AD8" s="71">
        <v>133.5</v>
      </c>
      <c r="AE8" s="71">
        <v>136.30000000000001</v>
      </c>
      <c r="AF8" s="71">
        <v>130.9</v>
      </c>
      <c r="AG8" s="71">
        <v>160.6</v>
      </c>
      <c r="AH8" s="71">
        <v>133.80000000000001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7.1</v>
      </c>
      <c r="AP8" s="71">
        <v>5.5</v>
      </c>
      <c r="AQ8" s="71">
        <v>5.2</v>
      </c>
      <c r="AR8" s="71">
        <v>3.8</v>
      </c>
      <c r="AS8" s="71">
        <v>4.2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56</v>
      </c>
      <c r="BA8" s="72">
        <v>42</v>
      </c>
      <c r="BB8" s="72">
        <v>44</v>
      </c>
      <c r="BC8" s="72">
        <v>45</v>
      </c>
      <c r="BD8" s="72">
        <v>46</v>
      </c>
      <c r="BE8" s="72">
        <v>17</v>
      </c>
      <c r="BF8" s="71">
        <v>-12.3</v>
      </c>
      <c r="BG8" s="71">
        <v>-6.4</v>
      </c>
      <c r="BH8" s="71">
        <v>-3.5</v>
      </c>
      <c r="BI8" s="71">
        <v>-3.6</v>
      </c>
      <c r="BJ8" s="71">
        <v>-15.2</v>
      </c>
      <c r="BK8" s="71">
        <v>8</v>
      </c>
      <c r="BL8" s="71">
        <v>13.7</v>
      </c>
      <c r="BM8" s="71">
        <v>7.5</v>
      </c>
      <c r="BN8" s="71">
        <v>0.6</v>
      </c>
      <c r="BO8" s="71">
        <v>-10.5</v>
      </c>
      <c r="BP8" s="68">
        <v>20.8</v>
      </c>
      <c r="BQ8" s="72">
        <v>-703</v>
      </c>
      <c r="BR8" s="72">
        <v>-378</v>
      </c>
      <c r="BS8" s="72">
        <v>-206</v>
      </c>
      <c r="BT8" s="73">
        <v>-208</v>
      </c>
      <c r="BU8" s="73">
        <v>-761</v>
      </c>
      <c r="BV8" s="72">
        <v>21116</v>
      </c>
      <c r="BW8" s="72">
        <v>20714</v>
      </c>
      <c r="BX8" s="72">
        <v>16622</v>
      </c>
      <c r="BY8" s="72">
        <v>16948</v>
      </c>
      <c r="BZ8" s="72">
        <v>5128</v>
      </c>
      <c r="CA8" s="70">
        <v>14290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92</v>
      </c>
      <c r="CN8" s="70">
        <v>2000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181.6</v>
      </c>
      <c r="DF8" s="71">
        <v>148.9</v>
      </c>
      <c r="DG8" s="71">
        <v>135.30000000000001</v>
      </c>
      <c r="DH8" s="71">
        <v>103.6</v>
      </c>
      <c r="DI8" s="71">
        <v>119.5</v>
      </c>
      <c r="DJ8" s="68">
        <v>425.4</v>
      </c>
      <c r="DK8" s="71">
        <v>118.9</v>
      </c>
      <c r="DL8" s="71">
        <v>117</v>
      </c>
      <c r="DM8" s="71">
        <v>113.2</v>
      </c>
      <c r="DN8" s="71">
        <v>113.2</v>
      </c>
      <c r="DO8" s="71">
        <v>101.9</v>
      </c>
      <c r="DP8" s="71">
        <v>169.3</v>
      </c>
      <c r="DQ8" s="71">
        <v>166.6</v>
      </c>
      <c r="DR8" s="71">
        <v>164.4</v>
      </c>
      <c r="DS8" s="71">
        <v>161.5</v>
      </c>
      <c r="DT8" s="71">
        <v>156.9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石井 沙織</cp:lastModifiedBy>
  <cp:lastPrinted>2021-02-01T07:20:06Z</cp:lastPrinted>
  <dcterms:created xsi:type="dcterms:W3CDTF">2020-12-04T03:40:42Z</dcterms:created>
  <dcterms:modified xsi:type="dcterms:W3CDTF">2021-02-24T01:22:17Z</dcterms:modified>
  <cp:category/>
</cp:coreProperties>
</file>