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2FE7A3D6-FBA5-4BB4-A1F9-5D76BF6D0384}" xr6:coauthVersionLast="45" xr6:coauthVersionMax="45" xr10:uidLastSave="{00000000-0000-0000-0000-000000000000}"/>
  <workbookProtection workbookAlgorithmName="SHA-512" workbookHashValue="YStZ/9Cyn8aFliczPsw4KJuvHjn3Dqxgrh0JWmTDQ5Nf8ZkwWRDoM1eIC2mvVrxRapM2VEAGdqWMrbh7vJgpYw==" workbookSaltValue="NKJnbYXDcOv0Y+arRWDMe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AB7" i="5"/>
  <c r="AA7" i="5"/>
  <c r="Z7" i="5"/>
  <c r="Y7" i="5"/>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KO31" i="4"/>
  <c r="JV31" i="4"/>
  <c r="JC31" i="4"/>
  <c r="HJ31" i="4"/>
  <c r="GQ31" i="4"/>
  <c r="FE31" i="4"/>
  <c r="EL31" i="4"/>
  <c r="CS31" i="4"/>
  <c r="BZ31" i="4"/>
  <c r="BG31" i="4"/>
  <c r="AN31" i="4"/>
  <c r="U31" i="4"/>
  <c r="LJ10" i="4"/>
  <c r="JQ10" i="4"/>
  <c r="HX10" i="4"/>
  <c r="DU10" i="4"/>
  <c r="B10" i="4"/>
  <c r="LJ8" i="4"/>
  <c r="JQ8" i="4"/>
  <c r="HX8" i="4"/>
  <c r="FJ8" i="4"/>
  <c r="DU8" i="4"/>
  <c r="CF8" i="4"/>
  <c r="AQ8" i="4"/>
  <c r="B8" i="4"/>
  <c r="B6" i="4"/>
  <c r="MI76" i="4" l="1"/>
  <c r="HJ51" i="4"/>
  <c r="MA30" i="4"/>
  <c r="BZ76" i="4"/>
  <c r="IT76" i="4"/>
  <c r="CS51" i="4"/>
  <c r="HJ30" i="4"/>
  <c r="MA51" i="4"/>
  <c r="CS30" i="4"/>
  <c r="C11" i="5"/>
  <c r="D11" i="5"/>
  <c r="E11" i="5"/>
  <c r="B11" i="5"/>
  <c r="HP76" i="4" l="1"/>
  <c r="BG51" i="4"/>
  <c r="BG30" i="4"/>
  <c r="AV76" i="4"/>
  <c r="KO51" i="4"/>
  <c r="FX30" i="4"/>
  <c r="LE76" i="4"/>
  <c r="FX51" i="4"/>
  <c r="KO30" i="4"/>
  <c r="BK76" i="4"/>
  <c r="LH51" i="4"/>
  <c r="LT76" i="4"/>
  <c r="GQ51" i="4"/>
  <c r="LH30" i="4"/>
  <c r="GQ30" i="4"/>
  <c r="IE76" i="4"/>
  <c r="BZ51" i="4"/>
  <c r="BZ30" i="4"/>
  <c r="HA76" i="4"/>
  <c r="AN51" i="4"/>
  <c r="FE30" i="4"/>
  <c r="JV30" i="4"/>
  <c r="AN30" i="4"/>
  <c r="KP76" i="4"/>
  <c r="FE51" i="4"/>
  <c r="AG76" i="4"/>
  <c r="JV51" i="4"/>
  <c r="KA76" i="4"/>
  <c r="EL51" i="4"/>
  <c r="JC30" i="4"/>
  <c r="U30" i="4"/>
  <c r="JC51" i="4"/>
  <c r="GL76" i="4"/>
  <c r="U51" i="4"/>
  <c r="EL30" i="4"/>
  <c r="R76" i="4"/>
</calcChain>
</file>

<file path=xl/sharedStrings.xml><?xml version="1.0" encoding="utf-8"?>
<sst xmlns="http://schemas.openxmlformats.org/spreadsheetml/2006/main" count="278" uniqueCount="136">
  <si>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</si>
  <si>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</si>
  <si>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</si>
  <si>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</si>
  <si>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</si>
  <si>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</si>
  <si>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</si>
  <si>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</si>
  <si>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</si>
  <si>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</si>
  <si>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</si>
  <si>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</si>
  <si>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</si>
  <si>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</si>
  <si>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</si>
  <si>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</si>
  <si>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</si>
  <si>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</si>
  <si>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</si>
  <si>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</si>
  <si>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</si>
  <si>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</si>
  <si>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</si>
  <si>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</si>
  <si>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</si>
  <si>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</si>
  <si>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</si>
  <si>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</si>
  <si>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</si>
  <si>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</si>
  <si>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</si>
  <si>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</si>
  <si>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</si>
  <si>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</si>
  <si>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</si>
  <si>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</si>
  <si>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</si>
  <si>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</si>
  <si>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</si>
  <si>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</si>
  <si>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</si>
  <si>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</si>
  <si>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</si>
  <si>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</si>
  <si>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</si>
  <si>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</si>
  <si>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</si>
  <si>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</si>
  <si>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</si>
  <si>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</si>
  <si>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</si>
  <si>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</si>
  <si>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</si>
  <si>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</si>
  <si>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</si>
  <si>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</si>
  <si>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</si>
  <si>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</si>
  <si>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</si>
  <si>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</si>
  <si>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</si>
  <si>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</si>
  <si>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</si>
  <si>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</si>
  <si>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</si>
  <si>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</si>
  <si>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</si>
  <si>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</si>
  <si>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</si>
  <si>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</si>
  <si>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</si>
  <si>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</si>
  <si>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</si>
  <si>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</si>
  <si>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</si>
  <si>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</si>
  <si>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</si>
  <si>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</si>
  <si>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</si>
  <si>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</si>
  <si>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</si>
  <si>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</si>
  <si>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</si>
  <si>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</si>
  <si>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</si>
  <si>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</si>
  <si>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</si>
  <si>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</si>
  <si>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</si>
  <si>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</si>
  <si>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</si>
  <si>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</si>
  <si>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</si>
  <si>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</si>
  <si>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</si>
  <si>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</si>
  <si>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</si>
  <si>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</si>
  <si>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</si>
  <si>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</si>
  <si>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</si>
  <si>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</si>
  <si>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</si>
  <si>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</si>
  <si>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</si>
  <si>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</si>
  <si>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当該値(N-4)</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</si>
  <si>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</si>
  <si>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</si>
  <si>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</si>
  <si>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</si>
  <si>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</si>
  <si>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</si>
  <si>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</si>
  <si>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諫早市</t>
  </si>
  <si>
    <t>諫早市高城駐車場</t>
  </si>
  <si>
    <t>法非適用</t>
  </si>
  <si>
    <t>駐車場整備事業</t>
  </si>
  <si>
    <t>-</t>
  </si>
  <si>
    <t>Ａ１Ｂ２</t>
  </si>
  <si>
    <t>非設置</t>
  </si>
  <si>
    <t>該当数値なし</t>
  </si>
  <si>
    <t>都市計画駐車場 届出駐車場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</si>
  <si>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</si>
  <si>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</si>
  <si>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</si>
  <si>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</si>
  <si>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</si>
  <si>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</si>
  <si>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</si>
  <si>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</si>
  <si>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</si>
  <si>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昨年に比べ総収益（営業収益）、総費用（営業費用）ともに微増となっているが、総費用より総収益の増加率が高かったため、収益的収支比率、売上高ＧＯＰ比率及びＥＢＩＴＤＡは微増となっている。
　総収益が微増となった理由としては、令和元年１０月１日から実施された消費税率引上げに伴い、駐車場使用料の改定（普通駐車及び定期駐車料金の増）を行ったことによるもの。また、総費用が微増となった理由としては、外壁防水修繕工事の実施に伴う修繕費の増によるもの。
　今後、必要な修繕を行いつつ、さらに支出の抑制に努めながら経常利益を確保していく。</t>
    <rPh sb="1" eb="3">
      <t>サクネン</t>
    </rPh>
    <rPh sb="4" eb="5">
      <t>クラ</t>
    </rPh>
    <rPh sb="6" eb="9">
      <t>ソウシュウエキ</t>
    </rPh>
    <rPh sb="10" eb="12">
      <t>エイギョウ</t>
    </rPh>
    <rPh sb="12" eb="14">
      <t>シュウエキ</t>
    </rPh>
    <rPh sb="16" eb="17">
      <t>ソウ</t>
    </rPh>
    <rPh sb="17" eb="19">
      <t>ヒヨウ</t>
    </rPh>
    <rPh sb="20" eb="22">
      <t>エイギョウ</t>
    </rPh>
    <rPh sb="22" eb="24">
      <t>ヒヨウ</t>
    </rPh>
    <rPh sb="28" eb="30">
      <t>ビゾウ</t>
    </rPh>
    <rPh sb="38" eb="41">
      <t>ソウヒヨウ</t>
    </rPh>
    <rPh sb="43" eb="46">
      <t>ソウシュウエキ</t>
    </rPh>
    <rPh sb="47" eb="49">
      <t>ゾウカ</t>
    </rPh>
    <rPh sb="49" eb="50">
      <t>リツ</t>
    </rPh>
    <rPh sb="51" eb="52">
      <t>タカ</t>
    </rPh>
    <rPh sb="58" eb="61">
      <t>シュウエキテキ</t>
    </rPh>
    <rPh sb="61" eb="63">
      <t>シュウシ</t>
    </rPh>
    <rPh sb="63" eb="65">
      <t>ヒリツ</t>
    </rPh>
    <rPh sb="66" eb="68">
      <t>ウリアゲ</t>
    </rPh>
    <rPh sb="68" eb="69">
      <t>タカ</t>
    </rPh>
    <rPh sb="72" eb="74">
      <t>ヒリツ</t>
    </rPh>
    <rPh sb="74" eb="75">
      <t>オヨ</t>
    </rPh>
    <rPh sb="83" eb="85">
      <t>ビゾウ</t>
    </rPh>
    <rPh sb="94" eb="97">
      <t>ソウシュウエキ</t>
    </rPh>
    <rPh sb="98" eb="100">
      <t>ビゾウ</t>
    </rPh>
    <rPh sb="104" eb="106">
      <t>リユウ</t>
    </rPh>
    <rPh sb="111" eb="113">
      <t>レイワ</t>
    </rPh>
    <rPh sb="113" eb="115">
      <t>ガンネン</t>
    </rPh>
    <rPh sb="117" eb="118">
      <t>ガツ</t>
    </rPh>
    <rPh sb="119" eb="120">
      <t>ニチ</t>
    </rPh>
    <rPh sb="122" eb="124">
      <t>ジッシ</t>
    </rPh>
    <rPh sb="131" eb="133">
      <t>ヒキア</t>
    </rPh>
    <rPh sb="135" eb="136">
      <t>トモナ</t>
    </rPh>
    <rPh sb="138" eb="141">
      <t>チュウシャジョウ</t>
    </rPh>
    <rPh sb="145" eb="147">
      <t>カイテイ</t>
    </rPh>
    <rPh sb="148" eb="150">
      <t>フツウ</t>
    </rPh>
    <rPh sb="150" eb="152">
      <t>チュウシャ</t>
    </rPh>
    <rPh sb="152" eb="153">
      <t>オヨ</t>
    </rPh>
    <rPh sb="154" eb="156">
      <t>テイキ</t>
    </rPh>
    <rPh sb="156" eb="158">
      <t>チュウシャ</t>
    </rPh>
    <rPh sb="158" eb="160">
      <t>リョウキン</t>
    </rPh>
    <rPh sb="161" eb="162">
      <t>ゾウ</t>
    </rPh>
    <rPh sb="164" eb="165">
      <t>オコナ</t>
    </rPh>
    <rPh sb="178" eb="181">
      <t>ソウヒヨウ</t>
    </rPh>
    <rPh sb="182" eb="184">
      <t>ビゾウ</t>
    </rPh>
    <rPh sb="188" eb="190">
      <t>リユウ</t>
    </rPh>
    <rPh sb="195" eb="197">
      <t>ガイヘキ</t>
    </rPh>
    <rPh sb="197" eb="199">
      <t>ボウスイ</t>
    </rPh>
    <rPh sb="199" eb="201">
      <t>シュウゼン</t>
    </rPh>
    <rPh sb="201" eb="203">
      <t>コウジ</t>
    </rPh>
    <rPh sb="204" eb="206">
      <t>ジッシ</t>
    </rPh>
    <rPh sb="207" eb="208">
      <t>トモナ</t>
    </rPh>
    <rPh sb="209" eb="212">
      <t>シュウゼンヒ</t>
    </rPh>
    <rPh sb="213" eb="214">
      <t>ゾウ</t>
    </rPh>
    <rPh sb="222" eb="224">
      <t>コンゴ</t>
    </rPh>
    <rPh sb="225" eb="227">
      <t>ヒツヨウ</t>
    </rPh>
    <rPh sb="228" eb="230">
      <t>シュウゼン</t>
    </rPh>
    <rPh sb="231" eb="232">
      <t>オコナ</t>
    </rPh>
    <rPh sb="239" eb="241">
      <t>シシュツ</t>
    </rPh>
    <rPh sb="242" eb="244">
      <t>ヨクセイ</t>
    </rPh>
    <rPh sb="245" eb="246">
      <t>ツト</t>
    </rPh>
    <rPh sb="250" eb="252">
      <t>ケイジョウ</t>
    </rPh>
    <rPh sb="252" eb="254">
      <t>リエキ</t>
    </rPh>
    <rPh sb="255" eb="257">
      <t>カクホ</t>
    </rPh>
    <phoneticPr fontId="5"/>
  </si>
  <si>
    <t>　当駐車場が供用を開始してから２３年が経過し、経年劣化により補修費用が嵩む箇所が見られるため、関係団体と連携をとりながら、剰余金の範囲内で改修工事などの設備投資を行い、建物の長寿命化を目指す。
　また、駐車場管制設備機器についても、より効率化できるよう研究するとともに、資産の有効活用に努める。</t>
    <rPh sb="1" eb="2">
      <t>トウ</t>
    </rPh>
    <rPh sb="2" eb="4">
      <t>チュウシャ</t>
    </rPh>
    <rPh sb="4" eb="5">
      <t>ジョウ</t>
    </rPh>
    <rPh sb="6" eb="8">
      <t>キョウヨウ</t>
    </rPh>
    <rPh sb="9" eb="11">
      <t>カイシ</t>
    </rPh>
    <rPh sb="17" eb="18">
      <t>ネン</t>
    </rPh>
    <rPh sb="19" eb="21">
      <t>ケイカ</t>
    </rPh>
    <rPh sb="23" eb="25">
      <t>ケイネン</t>
    </rPh>
    <rPh sb="25" eb="27">
      <t>レッカ</t>
    </rPh>
    <rPh sb="30" eb="32">
      <t>ホシュウ</t>
    </rPh>
    <rPh sb="32" eb="34">
      <t>ヒヨウ</t>
    </rPh>
    <rPh sb="35" eb="36">
      <t>カサ</t>
    </rPh>
    <rPh sb="37" eb="39">
      <t>カショ</t>
    </rPh>
    <rPh sb="40" eb="41">
      <t>ミ</t>
    </rPh>
    <rPh sb="47" eb="49">
      <t>カンケイ</t>
    </rPh>
    <rPh sb="49" eb="51">
      <t>ダンタイ</t>
    </rPh>
    <rPh sb="52" eb="54">
      <t>レンケイ</t>
    </rPh>
    <rPh sb="61" eb="64">
      <t>ジョウヨキン</t>
    </rPh>
    <rPh sb="65" eb="68">
      <t>ハンイナイ</t>
    </rPh>
    <rPh sb="81" eb="82">
      <t>オコナ</t>
    </rPh>
    <rPh sb="84" eb="86">
      <t>タテモノ</t>
    </rPh>
    <rPh sb="87" eb="88">
      <t>チョウ</t>
    </rPh>
    <rPh sb="88" eb="90">
      <t>ジュミョウ</t>
    </rPh>
    <rPh sb="90" eb="91">
      <t>カ</t>
    </rPh>
    <rPh sb="92" eb="94">
      <t>メザ</t>
    </rPh>
    <rPh sb="101" eb="103">
      <t>チュウシャ</t>
    </rPh>
    <rPh sb="103" eb="104">
      <t>ジョウ</t>
    </rPh>
    <rPh sb="104" eb="106">
      <t>カンセイ</t>
    </rPh>
    <rPh sb="106" eb="108">
      <t>セツビ</t>
    </rPh>
    <rPh sb="108" eb="110">
      <t>キキ</t>
    </rPh>
    <rPh sb="118" eb="121">
      <t>コウリツカ</t>
    </rPh>
    <rPh sb="126" eb="128">
      <t>ケンキュウ</t>
    </rPh>
    <rPh sb="135" eb="137">
      <t>シサン</t>
    </rPh>
    <rPh sb="138" eb="140">
      <t>ユウコウ</t>
    </rPh>
    <rPh sb="140" eb="142">
      <t>カツヨウ</t>
    </rPh>
    <rPh sb="143" eb="144">
      <t>ツト</t>
    </rPh>
    <phoneticPr fontId="5"/>
  </si>
  <si>
    <t>　平成２７年度以降は稼働率が１００％を超えており、広く市民に利用されている状況にある。昨年より微増となっている要因は、７月～９月のイベント開催時期に利用者が多かったことと考えられる。
　引き続き、料金徴収収納に関する事業報告書や駐車場管理システム等で稼動状況を確認しながら、普通駐車と定期駐車の収容台数のバランスを調整し、より稼働率が上がるよう努めていく。</t>
    <rPh sb="1" eb="3">
      <t>ヘイセイ</t>
    </rPh>
    <rPh sb="5" eb="6">
      <t>ネン</t>
    </rPh>
    <rPh sb="6" eb="7">
      <t>ド</t>
    </rPh>
    <rPh sb="7" eb="9">
      <t>イコウ</t>
    </rPh>
    <rPh sb="10" eb="12">
      <t>カドウ</t>
    </rPh>
    <rPh sb="12" eb="13">
      <t>リツ</t>
    </rPh>
    <rPh sb="19" eb="20">
      <t>コ</t>
    </rPh>
    <rPh sb="25" eb="26">
      <t>ヒロ</t>
    </rPh>
    <rPh sb="27" eb="29">
      <t>シミン</t>
    </rPh>
    <rPh sb="30" eb="32">
      <t>リヨウ</t>
    </rPh>
    <rPh sb="37" eb="39">
      <t>ジョウキョウ</t>
    </rPh>
    <rPh sb="43" eb="45">
      <t>サクネン</t>
    </rPh>
    <rPh sb="47" eb="49">
      <t>ビゾウ</t>
    </rPh>
    <rPh sb="55" eb="57">
      <t>ヨウイン</t>
    </rPh>
    <rPh sb="60" eb="61">
      <t>ガツ</t>
    </rPh>
    <rPh sb="63" eb="64">
      <t>ガツ</t>
    </rPh>
    <rPh sb="69" eb="71">
      <t>カイサイ</t>
    </rPh>
    <rPh sb="71" eb="73">
      <t>ジキ</t>
    </rPh>
    <rPh sb="74" eb="77">
      <t>リヨウシャ</t>
    </rPh>
    <rPh sb="78" eb="79">
      <t>オオ</t>
    </rPh>
    <rPh sb="85" eb="86">
      <t>カンガ</t>
    </rPh>
    <rPh sb="93" eb="94">
      <t>ヒ</t>
    </rPh>
    <rPh sb="95" eb="96">
      <t>ツヅ</t>
    </rPh>
    <rPh sb="98" eb="100">
      <t>リョウキン</t>
    </rPh>
    <rPh sb="100" eb="102">
      <t>チョウシュウ</t>
    </rPh>
    <rPh sb="102" eb="104">
      <t>シュウノウ</t>
    </rPh>
    <rPh sb="108" eb="110">
      <t>ジギョウ</t>
    </rPh>
    <rPh sb="110" eb="112">
      <t>ホウコク</t>
    </rPh>
    <rPh sb="112" eb="113">
      <t>ショ</t>
    </rPh>
    <rPh sb="114" eb="116">
      <t>チュウシャ</t>
    </rPh>
    <rPh sb="116" eb="117">
      <t>ジョウ</t>
    </rPh>
    <rPh sb="117" eb="119">
      <t>カンリ</t>
    </rPh>
    <rPh sb="123" eb="124">
      <t>トウ</t>
    </rPh>
    <rPh sb="125" eb="127">
      <t>カドウ</t>
    </rPh>
    <rPh sb="127" eb="129">
      <t>ジョウキョウ</t>
    </rPh>
    <rPh sb="130" eb="132">
      <t>カクニン</t>
    </rPh>
    <rPh sb="137" eb="139">
      <t>フツウ</t>
    </rPh>
    <rPh sb="139" eb="141">
      <t>チュウシャ</t>
    </rPh>
    <rPh sb="142" eb="144">
      <t>テイキ</t>
    </rPh>
    <rPh sb="144" eb="146">
      <t>チュウシャ</t>
    </rPh>
    <rPh sb="147" eb="149">
      <t>シュウヨウ</t>
    </rPh>
    <rPh sb="149" eb="151">
      <t>ダイスウ</t>
    </rPh>
    <rPh sb="157" eb="159">
      <t>チョウセイ</t>
    </rPh>
    <rPh sb="163" eb="165">
      <t>カドウ</t>
    </rPh>
    <rPh sb="165" eb="166">
      <t>リツ</t>
    </rPh>
    <rPh sb="167" eb="168">
      <t>ア</t>
    </rPh>
    <rPh sb="172" eb="173">
      <t>ツト</t>
    </rPh>
    <phoneticPr fontId="5"/>
  </si>
  <si>
    <t>　立体駐車場である当該施設は、平成９年２月の供用開始から２３年経過しているが今後も市街地を訪れる市民の駐車場として広く利用していただくために、必要な設備改修を計画的に行いながら、健全経営を図っていく。</t>
    <rPh sb="1" eb="3">
      <t>リッタイ</t>
    </rPh>
    <rPh sb="3" eb="5">
      <t>チュウシャ</t>
    </rPh>
    <rPh sb="5" eb="6">
      <t>ジョウ</t>
    </rPh>
    <rPh sb="9" eb="11">
      <t>トウガイ</t>
    </rPh>
    <rPh sb="11" eb="13">
      <t>シセツ</t>
    </rPh>
    <rPh sb="15" eb="17">
      <t>ヘイセイ</t>
    </rPh>
    <rPh sb="18" eb="19">
      <t>ネン</t>
    </rPh>
    <rPh sb="20" eb="21">
      <t>ガツ</t>
    </rPh>
    <rPh sb="22" eb="24">
      <t>キョウヨウ</t>
    </rPh>
    <rPh sb="24" eb="26">
      <t>カイシ</t>
    </rPh>
    <rPh sb="30" eb="31">
      <t>ネン</t>
    </rPh>
    <rPh sb="31" eb="33">
      <t>ケイカ</t>
    </rPh>
    <rPh sb="38" eb="40">
      <t>コンゴ</t>
    </rPh>
    <rPh sb="41" eb="44">
      <t>シガイチ</t>
    </rPh>
    <rPh sb="45" eb="46">
      <t>オトズ</t>
    </rPh>
    <rPh sb="48" eb="50">
      <t>シミン</t>
    </rPh>
    <rPh sb="51" eb="53">
      <t>チュウシャ</t>
    </rPh>
    <rPh sb="53" eb="54">
      <t>ジョウ</t>
    </rPh>
    <rPh sb="57" eb="58">
      <t>ヒロ</t>
    </rPh>
    <rPh sb="59" eb="61">
      <t>リヨウ</t>
    </rPh>
    <rPh sb="71" eb="73">
      <t>ヒツヨウ</t>
    </rPh>
    <rPh sb="74" eb="76">
      <t>セツビ</t>
    </rPh>
    <rPh sb="76" eb="78">
      <t>カイシュウ</t>
    </rPh>
    <rPh sb="79" eb="82">
      <t>ケイカクテキ</t>
    </rPh>
    <rPh sb="83" eb="84">
      <t>オコナ</t>
    </rPh>
    <rPh sb="89" eb="91">
      <t>ケンゼン</t>
    </rPh>
    <rPh sb="91" eb="93">
      <t>ケイエイ</t>
    </rPh>
    <rPh sb="94" eb="9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</si>
</sst>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99.6</c:v>
                </c:pt>
                <c:pt idx="2">
                  <c:v>194</c:v>
                </c:pt>
                <c:pt idx="3">
                  <c:v>198.2</c:v>
                </c:pt>
                <c:pt idx="4">
                  <c:v>198.8</c:v>
                </c:pt>
              </c:numCache>
            </c:numRef>
          </c:val>
          <c:extLst>
            <c:ext xmlns:c16="http://schemas.microsoft.com/office/drawing/2014/chart" uri="{C3380CC4-5D6E-409C-BE32-E72D297353CC}">
              <c16:uniqueId val="{00000000-1BA6-425E-B124-20ED49DD1F1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1BA6-425E-B124-20ED49DD1F1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55</c:v>
                </c:pt>
                <c:pt idx="1">
                  <c:v>0</c:v>
                </c:pt>
                <c:pt idx="2">
                  <c:v>0</c:v>
                </c:pt>
                <c:pt idx="3">
                  <c:v>0</c:v>
                </c:pt>
                <c:pt idx="4">
                  <c:v>0</c:v>
                </c:pt>
              </c:numCache>
            </c:numRef>
          </c:val>
          <c:extLst>
            <c:ext xmlns:c16="http://schemas.microsoft.com/office/drawing/2014/chart" uri="{C3380CC4-5D6E-409C-BE32-E72D297353CC}">
              <c16:uniqueId val="{00000000-2BD6-4A17-B56C-D1D1D38B9FF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2BD6-4A17-B56C-D1D1D38B9FF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7281-4C66-BF60-422668CB1E6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281-4C66-BF60-422668CB1E6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EA2-4B65-A63F-90425AB34D1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EA2-4B65-A63F-90425AB34D1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1.3</c:v>
                </c:pt>
                <c:pt idx="1">
                  <c:v>7.5</c:v>
                </c:pt>
                <c:pt idx="2">
                  <c:v>0</c:v>
                </c:pt>
                <c:pt idx="3">
                  <c:v>0</c:v>
                </c:pt>
                <c:pt idx="4">
                  <c:v>0</c:v>
                </c:pt>
              </c:numCache>
            </c:numRef>
          </c:val>
          <c:extLst>
            <c:ext xmlns:c16="http://schemas.microsoft.com/office/drawing/2014/chart" uri="{C3380CC4-5D6E-409C-BE32-E72D297353CC}">
              <c16:uniqueId val="{00000000-07A5-4149-ACEE-3B056C8FB5A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07A5-4149-ACEE-3B056C8FB5A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5</c:v>
                </c:pt>
                <c:pt idx="1">
                  <c:v>30</c:v>
                </c:pt>
                <c:pt idx="2">
                  <c:v>0</c:v>
                </c:pt>
                <c:pt idx="3">
                  <c:v>0</c:v>
                </c:pt>
                <c:pt idx="4">
                  <c:v>0</c:v>
                </c:pt>
              </c:numCache>
            </c:numRef>
          </c:val>
          <c:extLst>
            <c:ext xmlns:c16="http://schemas.microsoft.com/office/drawing/2014/chart" uri="{C3380CC4-5D6E-409C-BE32-E72D297353CC}">
              <c16:uniqueId val="{00000000-BDF6-437C-90D3-3374F1E38A3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BDF6-437C-90D3-3374F1E38A3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104.7</c:v>
                </c:pt>
                <c:pt idx="1">
                  <c:v>101.2</c:v>
                </c:pt>
                <c:pt idx="2">
                  <c:v>102</c:v>
                </c:pt>
                <c:pt idx="3">
                  <c:v>101.2</c:v>
                </c:pt>
                <c:pt idx="4">
                  <c:v>104.7</c:v>
                </c:pt>
              </c:numCache>
            </c:numRef>
          </c:val>
          <c:extLst>
            <c:ext xmlns:c16="http://schemas.microsoft.com/office/drawing/2014/chart" uri="{C3380CC4-5D6E-409C-BE32-E72D297353CC}">
              <c16:uniqueId val="{00000000-7B99-452E-A121-F6651CF5170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7B99-452E-A121-F6651CF5170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55</c:v>
                </c:pt>
                <c:pt idx="1">
                  <c:v>49</c:v>
                </c:pt>
                <c:pt idx="2">
                  <c:v>48</c:v>
                </c:pt>
                <c:pt idx="3">
                  <c:v>49.5</c:v>
                </c:pt>
                <c:pt idx="4">
                  <c:v>49.7</c:v>
                </c:pt>
              </c:numCache>
            </c:numRef>
          </c:val>
          <c:extLst>
            <c:ext xmlns:c16="http://schemas.microsoft.com/office/drawing/2014/chart" uri="{C3380CC4-5D6E-409C-BE32-E72D297353CC}">
              <c16:uniqueId val="{00000000-83FB-4C3D-9873-2C59D088AF5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83FB-4C3D-9873-2C59D088AF5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19520</c:v>
                </c:pt>
                <c:pt idx="1">
                  <c:v>17051</c:v>
                </c:pt>
                <c:pt idx="2">
                  <c:v>17039</c:v>
                </c:pt>
                <c:pt idx="3">
                  <c:v>17428</c:v>
                </c:pt>
                <c:pt idx="4">
                  <c:v>18521</c:v>
                </c:pt>
              </c:numCache>
            </c:numRef>
          </c:val>
          <c:extLst>
            <c:ext xmlns:c16="http://schemas.microsoft.com/office/drawing/2014/chart" uri="{C3380CC4-5D6E-409C-BE32-E72D297353CC}">
              <c16:uniqueId val="{00000000-6BA9-4D0C-9009-3F843A6324E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6BA9-4D0C-9009-3F843A6324E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KZ62" sqref="KZ6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長崎県諫早市　諫早市高城駐車場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6731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256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220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100</v>
      </c>
      <c r="V31" s="110"/>
      <c r="W31" s="110"/>
      <c r="X31" s="110"/>
      <c r="Y31" s="110"/>
      <c r="Z31" s="110"/>
      <c r="AA31" s="110"/>
      <c r="AB31" s="110"/>
      <c r="AC31" s="110"/>
      <c r="AD31" s="110"/>
      <c r="AE31" s="110"/>
      <c r="AF31" s="110"/>
      <c r="AG31" s="110"/>
      <c r="AH31" s="110"/>
      <c r="AI31" s="110"/>
      <c r="AJ31" s="110"/>
      <c r="AK31" s="110"/>
      <c r="AL31" s="110"/>
      <c r="AM31" s="110"/>
      <c r="AN31" s="110">
        <f>データ!Z7</f>
        <v>99.6</v>
      </c>
      <c r="AO31" s="110"/>
      <c r="AP31" s="110"/>
      <c r="AQ31" s="110"/>
      <c r="AR31" s="110"/>
      <c r="AS31" s="110"/>
      <c r="AT31" s="110"/>
      <c r="AU31" s="110"/>
      <c r="AV31" s="110"/>
      <c r="AW31" s="110"/>
      <c r="AX31" s="110"/>
      <c r="AY31" s="110"/>
      <c r="AZ31" s="110"/>
      <c r="BA31" s="110"/>
      <c r="BB31" s="110"/>
      <c r="BC31" s="110"/>
      <c r="BD31" s="110"/>
      <c r="BE31" s="110"/>
      <c r="BF31" s="110"/>
      <c r="BG31" s="110">
        <f>データ!AA7</f>
        <v>194</v>
      </c>
      <c r="BH31" s="110"/>
      <c r="BI31" s="110"/>
      <c r="BJ31" s="110"/>
      <c r="BK31" s="110"/>
      <c r="BL31" s="110"/>
      <c r="BM31" s="110"/>
      <c r="BN31" s="110"/>
      <c r="BO31" s="110"/>
      <c r="BP31" s="110"/>
      <c r="BQ31" s="110"/>
      <c r="BR31" s="110"/>
      <c r="BS31" s="110"/>
      <c r="BT31" s="110"/>
      <c r="BU31" s="110"/>
      <c r="BV31" s="110"/>
      <c r="BW31" s="110"/>
      <c r="BX31" s="110"/>
      <c r="BY31" s="110"/>
      <c r="BZ31" s="110">
        <f>データ!AB7</f>
        <v>198.2</v>
      </c>
      <c r="CA31" s="110"/>
      <c r="CB31" s="110"/>
      <c r="CC31" s="110"/>
      <c r="CD31" s="110"/>
      <c r="CE31" s="110"/>
      <c r="CF31" s="110"/>
      <c r="CG31" s="110"/>
      <c r="CH31" s="110"/>
      <c r="CI31" s="110"/>
      <c r="CJ31" s="110"/>
      <c r="CK31" s="110"/>
      <c r="CL31" s="110"/>
      <c r="CM31" s="110"/>
      <c r="CN31" s="110"/>
      <c r="CO31" s="110"/>
      <c r="CP31" s="110"/>
      <c r="CQ31" s="110"/>
      <c r="CR31" s="110"/>
      <c r="CS31" s="110">
        <f>データ!AC7</f>
        <v>198.8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1.3</v>
      </c>
      <c r="EM31" s="110"/>
      <c r="EN31" s="110"/>
      <c r="EO31" s="110"/>
      <c r="EP31" s="110"/>
      <c r="EQ31" s="110"/>
      <c r="ER31" s="110"/>
      <c r="ES31" s="110"/>
      <c r="ET31" s="110"/>
      <c r="EU31" s="110"/>
      <c r="EV31" s="110"/>
      <c r="EW31" s="110"/>
      <c r="EX31" s="110"/>
      <c r="EY31" s="110"/>
      <c r="EZ31" s="110"/>
      <c r="FA31" s="110"/>
      <c r="FB31" s="110"/>
      <c r="FC31" s="110"/>
      <c r="FD31" s="110"/>
      <c r="FE31" s="110">
        <f>データ!AK7</f>
        <v>7.5</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104.7</v>
      </c>
      <c r="JD31" s="81"/>
      <c r="JE31" s="81"/>
      <c r="JF31" s="81"/>
      <c r="JG31" s="81"/>
      <c r="JH31" s="81"/>
      <c r="JI31" s="81"/>
      <c r="JJ31" s="81"/>
      <c r="JK31" s="81"/>
      <c r="JL31" s="81"/>
      <c r="JM31" s="81"/>
      <c r="JN31" s="81"/>
      <c r="JO31" s="81"/>
      <c r="JP31" s="81"/>
      <c r="JQ31" s="81"/>
      <c r="JR31" s="81"/>
      <c r="JS31" s="81"/>
      <c r="JT31" s="81"/>
      <c r="JU31" s="82"/>
      <c r="JV31" s="80">
        <f>データ!DL7</f>
        <v>101.2</v>
      </c>
      <c r="JW31" s="81"/>
      <c r="JX31" s="81"/>
      <c r="JY31" s="81"/>
      <c r="JZ31" s="81"/>
      <c r="KA31" s="81"/>
      <c r="KB31" s="81"/>
      <c r="KC31" s="81"/>
      <c r="KD31" s="81"/>
      <c r="KE31" s="81"/>
      <c r="KF31" s="81"/>
      <c r="KG31" s="81"/>
      <c r="KH31" s="81"/>
      <c r="KI31" s="81"/>
      <c r="KJ31" s="81"/>
      <c r="KK31" s="81"/>
      <c r="KL31" s="81"/>
      <c r="KM31" s="81"/>
      <c r="KN31" s="82"/>
      <c r="KO31" s="80">
        <f>データ!DM7</f>
        <v>102</v>
      </c>
      <c r="KP31" s="81"/>
      <c r="KQ31" s="81"/>
      <c r="KR31" s="81"/>
      <c r="KS31" s="81"/>
      <c r="KT31" s="81"/>
      <c r="KU31" s="81"/>
      <c r="KV31" s="81"/>
      <c r="KW31" s="81"/>
      <c r="KX31" s="81"/>
      <c r="KY31" s="81"/>
      <c r="KZ31" s="81"/>
      <c r="LA31" s="81"/>
      <c r="LB31" s="81"/>
      <c r="LC31" s="81"/>
      <c r="LD31" s="81"/>
      <c r="LE31" s="81"/>
      <c r="LF31" s="81"/>
      <c r="LG31" s="82"/>
      <c r="LH31" s="80">
        <f>データ!DN7</f>
        <v>101.2</v>
      </c>
      <c r="LI31" s="81"/>
      <c r="LJ31" s="81"/>
      <c r="LK31" s="81"/>
      <c r="LL31" s="81"/>
      <c r="LM31" s="81"/>
      <c r="LN31" s="81"/>
      <c r="LO31" s="81"/>
      <c r="LP31" s="81"/>
      <c r="LQ31" s="81"/>
      <c r="LR31" s="81"/>
      <c r="LS31" s="81"/>
      <c r="LT31" s="81"/>
      <c r="LU31" s="81"/>
      <c r="LV31" s="81"/>
      <c r="LW31" s="81"/>
      <c r="LX31" s="81"/>
      <c r="LY31" s="81"/>
      <c r="LZ31" s="82"/>
      <c r="MA31" s="80">
        <f>データ!DO7</f>
        <v>104.7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176.4</v>
      </c>
      <c r="V32" s="110"/>
      <c r="W32" s="110"/>
      <c r="X32" s="110"/>
      <c r="Y32" s="110"/>
      <c r="Z32" s="110"/>
      <c r="AA32" s="110"/>
      <c r="AB32" s="110"/>
      <c r="AC32" s="110"/>
      <c r="AD32" s="110"/>
      <c r="AE32" s="110"/>
      <c r="AF32" s="110"/>
      <c r="AG32" s="110"/>
      <c r="AH32" s="110"/>
      <c r="AI32" s="110"/>
      <c r="AJ32" s="110"/>
      <c r="AK32" s="110"/>
      <c r="AL32" s="110"/>
      <c r="AM32" s="110"/>
      <c r="AN32" s="110">
        <f>データ!AE7</f>
        <v>172.5</v>
      </c>
      <c r="AO32" s="110"/>
      <c r="AP32" s="110"/>
      <c r="AQ32" s="110"/>
      <c r="AR32" s="110"/>
      <c r="AS32" s="110"/>
      <c r="AT32" s="110"/>
      <c r="AU32" s="110"/>
      <c r="AV32" s="110"/>
      <c r="AW32" s="110"/>
      <c r="AX32" s="110"/>
      <c r="AY32" s="110"/>
      <c r="AZ32" s="110"/>
      <c r="BA32" s="110"/>
      <c r="BB32" s="110"/>
      <c r="BC32" s="110"/>
      <c r="BD32" s="110"/>
      <c r="BE32" s="110"/>
      <c r="BF32" s="110"/>
      <c r="BG32" s="110">
        <f>データ!AF7</f>
        <v>198.5</v>
      </c>
      <c r="BH32" s="110"/>
      <c r="BI32" s="110"/>
      <c r="BJ32" s="110"/>
      <c r="BK32" s="110"/>
      <c r="BL32" s="110"/>
      <c r="BM32" s="110"/>
      <c r="BN32" s="110"/>
      <c r="BO32" s="110"/>
      <c r="BP32" s="110"/>
      <c r="BQ32" s="110"/>
      <c r="BR32" s="110"/>
      <c r="BS32" s="110"/>
      <c r="BT32" s="110"/>
      <c r="BU32" s="110"/>
      <c r="BV32" s="110"/>
      <c r="BW32" s="110"/>
      <c r="BX32" s="110"/>
      <c r="BY32" s="110"/>
      <c r="BZ32" s="110">
        <f>データ!AG7</f>
        <v>220.9</v>
      </c>
      <c r="CA32" s="110"/>
      <c r="CB32" s="110"/>
      <c r="CC32" s="110"/>
      <c r="CD32" s="110"/>
      <c r="CE32" s="110"/>
      <c r="CF32" s="110"/>
      <c r="CG32" s="110"/>
      <c r="CH32" s="110"/>
      <c r="CI32" s="110"/>
      <c r="CJ32" s="110"/>
      <c r="CK32" s="110"/>
      <c r="CL32" s="110"/>
      <c r="CM32" s="110"/>
      <c r="CN32" s="110"/>
      <c r="CO32" s="110"/>
      <c r="CP32" s="110"/>
      <c r="CQ32" s="110"/>
      <c r="CR32" s="110"/>
      <c r="CS32" s="110">
        <f>データ!AH7</f>
        <v>227.5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6.1</v>
      </c>
      <c r="EM32" s="110"/>
      <c r="EN32" s="110"/>
      <c r="EO32" s="110"/>
      <c r="EP32" s="110"/>
      <c r="EQ32" s="110"/>
      <c r="ER32" s="110"/>
      <c r="ES32" s="110"/>
      <c r="ET32" s="110"/>
      <c r="EU32" s="110"/>
      <c r="EV32" s="110"/>
      <c r="EW32" s="110"/>
      <c r="EX32" s="110"/>
      <c r="EY32" s="110"/>
      <c r="EZ32" s="110"/>
      <c r="FA32" s="110"/>
      <c r="FB32" s="110"/>
      <c r="FC32" s="110"/>
      <c r="FD32" s="110"/>
      <c r="FE32" s="110">
        <f>データ!AP7</f>
        <v>5.6</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3.4</v>
      </c>
      <c r="GR32" s="110"/>
      <c r="GS32" s="110"/>
      <c r="GT32" s="110"/>
      <c r="GU32" s="110"/>
      <c r="GV32" s="110"/>
      <c r="GW32" s="110"/>
      <c r="GX32" s="110"/>
      <c r="GY32" s="110"/>
      <c r="GZ32" s="110"/>
      <c r="HA32" s="110"/>
      <c r="HB32" s="110"/>
      <c r="HC32" s="110"/>
      <c r="HD32" s="110"/>
      <c r="HE32" s="110"/>
      <c r="HF32" s="110"/>
      <c r="HG32" s="110"/>
      <c r="HH32" s="110"/>
      <c r="HI32" s="110"/>
      <c r="HJ32" s="110">
        <f>データ!AS7</f>
        <v>1.7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5</v>
      </c>
      <c r="V52" s="106"/>
      <c r="W52" s="106"/>
      <c r="X52" s="106"/>
      <c r="Y52" s="106"/>
      <c r="Z52" s="106"/>
      <c r="AA52" s="106"/>
      <c r="AB52" s="106"/>
      <c r="AC52" s="106"/>
      <c r="AD52" s="106"/>
      <c r="AE52" s="106"/>
      <c r="AF52" s="106"/>
      <c r="AG52" s="106"/>
      <c r="AH52" s="106"/>
      <c r="AI52" s="106"/>
      <c r="AJ52" s="106"/>
      <c r="AK52" s="106"/>
      <c r="AL52" s="106"/>
      <c r="AM52" s="106"/>
      <c r="AN52" s="106">
        <f>データ!AV7</f>
        <v>30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55</v>
      </c>
      <c r="EM52" s="110"/>
      <c r="EN52" s="110"/>
      <c r="EO52" s="110"/>
      <c r="EP52" s="110"/>
      <c r="EQ52" s="110"/>
      <c r="ER52" s="110"/>
      <c r="ES52" s="110"/>
      <c r="ET52" s="110"/>
      <c r="EU52" s="110"/>
      <c r="EV52" s="110"/>
      <c r="EW52" s="110"/>
      <c r="EX52" s="110"/>
      <c r="EY52" s="110"/>
      <c r="EZ52" s="110"/>
      <c r="FA52" s="110"/>
      <c r="FB52" s="110"/>
      <c r="FC52" s="110"/>
      <c r="FD52" s="110"/>
      <c r="FE52" s="110">
        <f>データ!BG7</f>
        <v>49</v>
      </c>
      <c r="FF52" s="110"/>
      <c r="FG52" s="110"/>
      <c r="FH52" s="110"/>
      <c r="FI52" s="110"/>
      <c r="FJ52" s="110"/>
      <c r="FK52" s="110"/>
      <c r="FL52" s="110"/>
      <c r="FM52" s="110"/>
      <c r="FN52" s="110"/>
      <c r="FO52" s="110"/>
      <c r="FP52" s="110"/>
      <c r="FQ52" s="110"/>
      <c r="FR52" s="110"/>
      <c r="FS52" s="110"/>
      <c r="FT52" s="110"/>
      <c r="FU52" s="110"/>
      <c r="FV52" s="110"/>
      <c r="FW52" s="110"/>
      <c r="FX52" s="110">
        <f>データ!BH7</f>
        <v>48</v>
      </c>
      <c r="FY52" s="110"/>
      <c r="FZ52" s="110"/>
      <c r="GA52" s="110"/>
      <c r="GB52" s="110"/>
      <c r="GC52" s="110"/>
      <c r="GD52" s="110"/>
      <c r="GE52" s="110"/>
      <c r="GF52" s="110"/>
      <c r="GG52" s="110"/>
      <c r="GH52" s="110"/>
      <c r="GI52" s="110"/>
      <c r="GJ52" s="110"/>
      <c r="GK52" s="110"/>
      <c r="GL52" s="110"/>
      <c r="GM52" s="110"/>
      <c r="GN52" s="110"/>
      <c r="GO52" s="110"/>
      <c r="GP52" s="110"/>
      <c r="GQ52" s="110">
        <f>データ!BI7</f>
        <v>49.5</v>
      </c>
      <c r="GR52" s="110"/>
      <c r="GS52" s="110"/>
      <c r="GT52" s="110"/>
      <c r="GU52" s="110"/>
      <c r="GV52" s="110"/>
      <c r="GW52" s="110"/>
      <c r="GX52" s="110"/>
      <c r="GY52" s="110"/>
      <c r="GZ52" s="110"/>
      <c r="HA52" s="110"/>
      <c r="HB52" s="110"/>
      <c r="HC52" s="110"/>
      <c r="HD52" s="110"/>
      <c r="HE52" s="110"/>
      <c r="HF52" s="110"/>
      <c r="HG52" s="110"/>
      <c r="HH52" s="110"/>
      <c r="HI52" s="110"/>
      <c r="HJ52" s="110">
        <f>データ!BJ7</f>
        <v>49.7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19520</v>
      </c>
      <c r="JD52" s="106"/>
      <c r="JE52" s="106"/>
      <c r="JF52" s="106"/>
      <c r="JG52" s="106"/>
      <c r="JH52" s="106"/>
      <c r="JI52" s="106"/>
      <c r="JJ52" s="106"/>
      <c r="JK52" s="106"/>
      <c r="JL52" s="106"/>
      <c r="JM52" s="106"/>
      <c r="JN52" s="106"/>
      <c r="JO52" s="106"/>
      <c r="JP52" s="106"/>
      <c r="JQ52" s="106"/>
      <c r="JR52" s="106"/>
      <c r="JS52" s="106"/>
      <c r="JT52" s="106"/>
      <c r="JU52" s="106"/>
      <c r="JV52" s="106">
        <f>データ!BR7</f>
        <v>17051</v>
      </c>
      <c r="JW52" s="106"/>
      <c r="JX52" s="106"/>
      <c r="JY52" s="106"/>
      <c r="JZ52" s="106"/>
      <c r="KA52" s="106"/>
      <c r="KB52" s="106"/>
      <c r="KC52" s="106"/>
      <c r="KD52" s="106"/>
      <c r="KE52" s="106"/>
      <c r="KF52" s="106"/>
      <c r="KG52" s="106"/>
      <c r="KH52" s="106"/>
      <c r="KI52" s="106"/>
      <c r="KJ52" s="106"/>
      <c r="KK52" s="106"/>
      <c r="KL52" s="106"/>
      <c r="KM52" s="106"/>
      <c r="KN52" s="106"/>
      <c r="KO52" s="106">
        <f>データ!BS7</f>
        <v>17039</v>
      </c>
      <c r="KP52" s="106"/>
      <c r="KQ52" s="106"/>
      <c r="KR52" s="106"/>
      <c r="KS52" s="106"/>
      <c r="KT52" s="106"/>
      <c r="KU52" s="106"/>
      <c r="KV52" s="106"/>
      <c r="KW52" s="106"/>
      <c r="KX52" s="106"/>
      <c r="KY52" s="106"/>
      <c r="KZ52" s="106"/>
      <c r="LA52" s="106"/>
      <c r="LB52" s="106"/>
      <c r="LC52" s="106"/>
      <c r="LD52" s="106"/>
      <c r="LE52" s="106"/>
      <c r="LF52" s="106"/>
      <c r="LG52" s="106"/>
      <c r="LH52" s="106">
        <f>データ!BT7</f>
        <v>17428</v>
      </c>
      <c r="LI52" s="106"/>
      <c r="LJ52" s="106"/>
      <c r="LK52" s="106"/>
      <c r="LL52" s="106"/>
      <c r="LM52" s="106"/>
      <c r="LN52" s="106"/>
      <c r="LO52" s="106"/>
      <c r="LP52" s="106"/>
      <c r="LQ52" s="106"/>
      <c r="LR52" s="106"/>
      <c r="LS52" s="106"/>
      <c r="LT52" s="106"/>
      <c r="LU52" s="106"/>
      <c r="LV52" s="106"/>
      <c r="LW52" s="106"/>
      <c r="LX52" s="106"/>
      <c r="LY52" s="106"/>
      <c r="LZ52" s="106"/>
      <c r="MA52" s="106">
        <f>データ!BU7</f>
        <v>18521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14</v>
      </c>
      <c r="BH53" s="106"/>
      <c r="BI53" s="106"/>
      <c r="BJ53" s="106"/>
      <c r="BK53" s="106"/>
      <c r="BL53" s="106"/>
      <c r="BM53" s="106"/>
      <c r="BN53" s="106"/>
      <c r="BO53" s="106"/>
      <c r="BP53" s="106"/>
      <c r="BQ53" s="106"/>
      <c r="BR53" s="106"/>
      <c r="BS53" s="106"/>
      <c r="BT53" s="106"/>
      <c r="BU53" s="106"/>
      <c r="BV53" s="106"/>
      <c r="BW53" s="106"/>
      <c r="BX53" s="106"/>
      <c r="BY53" s="106"/>
      <c r="BZ53" s="106">
        <f>データ!BC7</f>
        <v>10</v>
      </c>
      <c r="CA53" s="106"/>
      <c r="CB53" s="106"/>
      <c r="CC53" s="106"/>
      <c r="CD53" s="106"/>
      <c r="CE53" s="106"/>
      <c r="CF53" s="106"/>
      <c r="CG53" s="106"/>
      <c r="CH53" s="106"/>
      <c r="CI53" s="106"/>
      <c r="CJ53" s="106"/>
      <c r="CK53" s="106"/>
      <c r="CL53" s="106"/>
      <c r="CM53" s="106"/>
      <c r="CN53" s="106"/>
      <c r="CO53" s="106"/>
      <c r="CP53" s="106"/>
      <c r="CQ53" s="106"/>
      <c r="CR53" s="106"/>
      <c r="CS53" s="106">
        <f>データ!BD7</f>
        <v>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36.1</v>
      </c>
      <c r="EM53" s="110"/>
      <c r="EN53" s="110"/>
      <c r="EO53" s="110"/>
      <c r="EP53" s="110"/>
      <c r="EQ53" s="110"/>
      <c r="ER53" s="110"/>
      <c r="ES53" s="110"/>
      <c r="ET53" s="110"/>
      <c r="EU53" s="110"/>
      <c r="EV53" s="110"/>
      <c r="EW53" s="110"/>
      <c r="EX53" s="110"/>
      <c r="EY53" s="110"/>
      <c r="EZ53" s="110"/>
      <c r="FA53" s="110"/>
      <c r="FB53" s="110"/>
      <c r="FC53" s="110"/>
      <c r="FD53" s="110"/>
      <c r="FE53" s="110">
        <f>データ!BL7</f>
        <v>33.9</v>
      </c>
      <c r="FF53" s="110"/>
      <c r="FG53" s="110"/>
      <c r="FH53" s="110"/>
      <c r="FI53" s="110"/>
      <c r="FJ53" s="110"/>
      <c r="FK53" s="110"/>
      <c r="FL53" s="110"/>
      <c r="FM53" s="110"/>
      <c r="FN53" s="110"/>
      <c r="FO53" s="110"/>
      <c r="FP53" s="110"/>
      <c r="FQ53" s="110"/>
      <c r="FR53" s="110"/>
      <c r="FS53" s="110"/>
      <c r="FT53" s="110"/>
      <c r="FU53" s="110"/>
      <c r="FV53" s="110"/>
      <c r="FW53" s="110"/>
      <c r="FX53" s="110">
        <f>データ!BM7</f>
        <v>26.5</v>
      </c>
      <c r="FY53" s="110"/>
      <c r="FZ53" s="110"/>
      <c r="GA53" s="110"/>
      <c r="GB53" s="110"/>
      <c r="GC53" s="110"/>
      <c r="GD53" s="110"/>
      <c r="GE53" s="110"/>
      <c r="GF53" s="110"/>
      <c r="GG53" s="110"/>
      <c r="GH53" s="110"/>
      <c r="GI53" s="110"/>
      <c r="GJ53" s="110"/>
      <c r="GK53" s="110"/>
      <c r="GL53" s="110"/>
      <c r="GM53" s="110"/>
      <c r="GN53" s="110"/>
      <c r="GO53" s="110"/>
      <c r="GP53" s="110"/>
      <c r="GQ53" s="110">
        <f>データ!BN7</f>
        <v>43.5</v>
      </c>
      <c r="GR53" s="110"/>
      <c r="GS53" s="110"/>
      <c r="GT53" s="110"/>
      <c r="GU53" s="110"/>
      <c r="GV53" s="110"/>
      <c r="GW53" s="110"/>
      <c r="GX53" s="110"/>
      <c r="GY53" s="110"/>
      <c r="GZ53" s="110"/>
      <c r="HA53" s="110"/>
      <c r="HB53" s="110"/>
      <c r="HC53" s="110"/>
      <c r="HD53" s="110"/>
      <c r="HE53" s="110"/>
      <c r="HF53" s="110"/>
      <c r="HG53" s="110"/>
      <c r="HH53" s="110"/>
      <c r="HI53" s="110"/>
      <c r="HJ53" s="110">
        <f>データ!BO7</f>
        <v>33.4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22959</v>
      </c>
      <c r="JD53" s="106"/>
      <c r="JE53" s="106"/>
      <c r="JF53" s="106"/>
      <c r="JG53" s="106"/>
      <c r="JH53" s="106"/>
      <c r="JI53" s="106"/>
      <c r="JJ53" s="106"/>
      <c r="JK53" s="106"/>
      <c r="JL53" s="106"/>
      <c r="JM53" s="106"/>
      <c r="JN53" s="106"/>
      <c r="JO53" s="106"/>
      <c r="JP53" s="106"/>
      <c r="JQ53" s="106"/>
      <c r="JR53" s="106"/>
      <c r="JS53" s="106"/>
      <c r="JT53" s="106"/>
      <c r="JU53" s="106"/>
      <c r="JV53" s="106">
        <f>データ!BW7</f>
        <v>22148</v>
      </c>
      <c r="JW53" s="106"/>
      <c r="JX53" s="106"/>
      <c r="JY53" s="106"/>
      <c r="JZ53" s="106"/>
      <c r="KA53" s="106"/>
      <c r="KB53" s="106"/>
      <c r="KC53" s="106"/>
      <c r="KD53" s="106"/>
      <c r="KE53" s="106"/>
      <c r="KF53" s="106"/>
      <c r="KG53" s="106"/>
      <c r="KH53" s="106"/>
      <c r="KI53" s="106"/>
      <c r="KJ53" s="106"/>
      <c r="KK53" s="106"/>
      <c r="KL53" s="106"/>
      <c r="KM53" s="106"/>
      <c r="KN53" s="106"/>
      <c r="KO53" s="106">
        <f>データ!BX7</f>
        <v>24086</v>
      </c>
      <c r="KP53" s="106"/>
      <c r="KQ53" s="106"/>
      <c r="KR53" s="106"/>
      <c r="KS53" s="106"/>
      <c r="KT53" s="106"/>
      <c r="KU53" s="106"/>
      <c r="KV53" s="106"/>
      <c r="KW53" s="106"/>
      <c r="KX53" s="106"/>
      <c r="KY53" s="106"/>
      <c r="KZ53" s="106"/>
      <c r="LA53" s="106"/>
      <c r="LB53" s="106"/>
      <c r="LC53" s="106"/>
      <c r="LD53" s="106"/>
      <c r="LE53" s="106"/>
      <c r="LF53" s="106"/>
      <c r="LG53" s="106"/>
      <c r="LH53" s="106">
        <f>データ!BY7</f>
        <v>26025</v>
      </c>
      <c r="LI53" s="106"/>
      <c r="LJ53" s="106"/>
      <c r="LK53" s="106"/>
      <c r="LL53" s="106"/>
      <c r="LM53" s="106"/>
      <c r="LN53" s="106"/>
      <c r="LO53" s="106"/>
      <c r="LP53" s="106"/>
      <c r="LQ53" s="106"/>
      <c r="LR53" s="106"/>
      <c r="LS53" s="106"/>
      <c r="LT53" s="106"/>
      <c r="LU53" s="106"/>
      <c r="LV53" s="106"/>
      <c r="LW53" s="106"/>
      <c r="LX53" s="106"/>
      <c r="LY53" s="106"/>
      <c r="LZ53" s="106"/>
      <c r="MA53" s="106">
        <f>データ!BZ7</f>
        <v>24498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41712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55</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9gUSbRDpkvBSePGnWntFfeXkpAXPc/pTQfNtP8q9Za/UwRListhSzhRiALGP14TepwA3I4LU40bFlUM4D/ebvQ==" saltValue="bWXugnDDT6h5h8+xCAVR0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101</v>
      </c>
      <c r="AM5" s="59" t="s">
        <v>102</v>
      </c>
      <c r="AN5" s="59" t="s">
        <v>103</v>
      </c>
      <c r="AO5" s="59" t="s">
        <v>95</v>
      </c>
      <c r="AP5" s="59" t="s">
        <v>96</v>
      </c>
      <c r="AQ5" s="59" t="s">
        <v>97</v>
      </c>
      <c r="AR5" s="59" t="s">
        <v>98</v>
      </c>
      <c r="AS5" s="59" t="s">
        <v>99</v>
      </c>
      <c r="AT5" s="59" t="s">
        <v>100</v>
      </c>
      <c r="AU5" s="59" t="s">
        <v>104</v>
      </c>
      <c r="AV5" s="59" t="s">
        <v>105</v>
      </c>
      <c r="AW5" s="59" t="s">
        <v>92</v>
      </c>
      <c r="AX5" s="59" t="s">
        <v>93</v>
      </c>
      <c r="AY5" s="59" t="s">
        <v>94</v>
      </c>
      <c r="AZ5" s="59" t="s">
        <v>95</v>
      </c>
      <c r="BA5" s="59" t="s">
        <v>96</v>
      </c>
      <c r="BB5" s="59" t="s">
        <v>97</v>
      </c>
      <c r="BC5" s="59" t="s">
        <v>98</v>
      </c>
      <c r="BD5" s="59" t="s">
        <v>99</v>
      </c>
      <c r="BE5" s="59" t="s">
        <v>100</v>
      </c>
      <c r="BF5" s="59" t="s">
        <v>106</v>
      </c>
      <c r="BG5" s="59" t="s">
        <v>91</v>
      </c>
      <c r="BH5" s="59" t="s">
        <v>92</v>
      </c>
      <c r="BI5" s="59" t="s">
        <v>107</v>
      </c>
      <c r="BJ5" s="59" t="s">
        <v>94</v>
      </c>
      <c r="BK5" s="59" t="s">
        <v>95</v>
      </c>
      <c r="BL5" s="59" t="s">
        <v>96</v>
      </c>
      <c r="BM5" s="59" t="s">
        <v>97</v>
      </c>
      <c r="BN5" s="59" t="s">
        <v>98</v>
      </c>
      <c r="BO5" s="59" t="s">
        <v>99</v>
      </c>
      <c r="BP5" s="59" t="s">
        <v>100</v>
      </c>
      <c r="BQ5" s="59" t="s">
        <v>106</v>
      </c>
      <c r="BR5" s="59" t="s">
        <v>91</v>
      </c>
      <c r="BS5" s="59" t="s">
        <v>92</v>
      </c>
      <c r="BT5" s="59" t="s">
        <v>93</v>
      </c>
      <c r="BU5" s="59" t="s">
        <v>94</v>
      </c>
      <c r="BV5" s="59" t="s">
        <v>95</v>
      </c>
      <c r="BW5" s="59" t="s">
        <v>96</v>
      </c>
      <c r="BX5" s="59" t="s">
        <v>97</v>
      </c>
      <c r="BY5" s="59" t="s">
        <v>98</v>
      </c>
      <c r="BZ5" s="59" t="s">
        <v>99</v>
      </c>
      <c r="CA5" s="59" t="s">
        <v>100</v>
      </c>
      <c r="CB5" s="59" t="s">
        <v>106</v>
      </c>
      <c r="CC5" s="59" t="s">
        <v>105</v>
      </c>
      <c r="CD5" s="59" t="s">
        <v>92</v>
      </c>
      <c r="CE5" s="59" t="s">
        <v>102</v>
      </c>
      <c r="CF5" s="59" t="s">
        <v>103</v>
      </c>
      <c r="CG5" s="59" t="s">
        <v>95</v>
      </c>
      <c r="CH5" s="59" t="s">
        <v>96</v>
      </c>
      <c r="CI5" s="59" t="s">
        <v>97</v>
      </c>
      <c r="CJ5" s="59" t="s">
        <v>98</v>
      </c>
      <c r="CK5" s="59" t="s">
        <v>99</v>
      </c>
      <c r="CL5" s="59" t="s">
        <v>100</v>
      </c>
      <c r="CM5" s="150"/>
      <c r="CN5" s="150"/>
      <c r="CO5" s="59" t="s">
        <v>108</v>
      </c>
      <c r="CP5" s="59" t="s">
        <v>105</v>
      </c>
      <c r="CQ5" s="59" t="s">
        <v>101</v>
      </c>
      <c r="CR5" s="59" t="s">
        <v>102</v>
      </c>
      <c r="CS5" s="59" t="s">
        <v>94</v>
      </c>
      <c r="CT5" s="59" t="s">
        <v>95</v>
      </c>
      <c r="CU5" s="59" t="s">
        <v>96</v>
      </c>
      <c r="CV5" s="59" t="s">
        <v>97</v>
      </c>
      <c r="CW5" s="59" t="s">
        <v>98</v>
      </c>
      <c r="CX5" s="59" t="s">
        <v>99</v>
      </c>
      <c r="CY5" s="59" t="s">
        <v>100</v>
      </c>
      <c r="CZ5" s="59" t="s">
        <v>104</v>
      </c>
      <c r="DA5" s="59" t="s">
        <v>105</v>
      </c>
      <c r="DB5" s="59" t="s">
        <v>101</v>
      </c>
      <c r="DC5" s="59" t="s">
        <v>107</v>
      </c>
      <c r="DD5" s="59" t="s">
        <v>94</v>
      </c>
      <c r="DE5" s="59" t="s">
        <v>95</v>
      </c>
      <c r="DF5" s="59" t="s">
        <v>96</v>
      </c>
      <c r="DG5" s="59" t="s">
        <v>97</v>
      </c>
      <c r="DH5" s="59" t="s">
        <v>98</v>
      </c>
      <c r="DI5" s="59" t="s">
        <v>99</v>
      </c>
      <c r="DJ5" s="59" t="s">
        <v>35</v>
      </c>
      <c r="DK5" s="59" t="s">
        <v>90</v>
      </c>
      <c r="DL5" s="59" t="s">
        <v>105</v>
      </c>
      <c r="DM5" s="59" t="s">
        <v>109</v>
      </c>
      <c r="DN5" s="59" t="s">
        <v>102</v>
      </c>
      <c r="DO5" s="59" t="s">
        <v>94</v>
      </c>
      <c r="DP5" s="59" t="s">
        <v>95</v>
      </c>
      <c r="DQ5" s="59" t="s">
        <v>96</v>
      </c>
      <c r="DR5" s="59" t="s">
        <v>97</v>
      </c>
      <c r="DS5" s="59" t="s">
        <v>98</v>
      </c>
      <c r="DT5" s="59" t="s">
        <v>99</v>
      </c>
      <c r="DU5" s="59" t="s">
        <v>100</v>
      </c>
    </row>
    <row r="6" spans="1:125" s="66" customFormat="1" x14ac:dyDescent="0.15">
      <c r="A6" s="49" t="s">
        <v>110</v>
      </c>
      <c r="B6" s="60">
        <f>B8</f>
        <v>2019</v>
      </c>
      <c r="C6" s="60">
        <f t="shared" ref="C6:X6" si="1">C8</f>
        <v>422045</v>
      </c>
      <c r="D6" s="60">
        <f t="shared" si="1"/>
        <v>47</v>
      </c>
      <c r="E6" s="60">
        <f t="shared" si="1"/>
        <v>14</v>
      </c>
      <c r="F6" s="60">
        <f t="shared" si="1"/>
        <v>0</v>
      </c>
      <c r="G6" s="60">
        <f t="shared" si="1"/>
        <v>1</v>
      </c>
      <c r="H6" s="60" t="str">
        <f>SUBSTITUTE(H8,"　","")</f>
        <v>長崎県諫早市</v>
      </c>
      <c r="I6" s="60" t="str">
        <f t="shared" si="1"/>
        <v>諫早市高城駐車場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23</v>
      </c>
      <c r="S6" s="62" t="str">
        <f t="shared" si="1"/>
        <v>公共施設</v>
      </c>
      <c r="T6" s="62" t="str">
        <f t="shared" si="1"/>
        <v>無</v>
      </c>
      <c r="U6" s="63">
        <f t="shared" si="1"/>
        <v>6731</v>
      </c>
      <c r="V6" s="63">
        <f t="shared" si="1"/>
        <v>256</v>
      </c>
      <c r="W6" s="63">
        <f t="shared" si="1"/>
        <v>220</v>
      </c>
      <c r="X6" s="62" t="str">
        <f t="shared" si="1"/>
        <v>導入なし</v>
      </c>
      <c r="Y6" s="64">
        <f>IF(Y8="-",NA(),Y8)</f>
        <v>100</v>
      </c>
      <c r="Z6" s="64">
        <f t="shared" ref="Z6:AH6" si="2">IF(Z8="-",NA(),Z8)</f>
        <v>99.6</v>
      </c>
      <c r="AA6" s="64">
        <f t="shared" si="2"/>
        <v>194</v>
      </c>
      <c r="AB6" s="64">
        <f t="shared" si="2"/>
        <v>198.2</v>
      </c>
      <c r="AC6" s="64">
        <f t="shared" si="2"/>
        <v>198.8</v>
      </c>
      <c r="AD6" s="64">
        <f t="shared" si="2"/>
        <v>176.4</v>
      </c>
      <c r="AE6" s="64">
        <f t="shared" si="2"/>
        <v>172.5</v>
      </c>
      <c r="AF6" s="64">
        <f t="shared" si="2"/>
        <v>198.5</v>
      </c>
      <c r="AG6" s="64">
        <f t="shared" si="2"/>
        <v>220.9</v>
      </c>
      <c r="AH6" s="64">
        <f t="shared" si="2"/>
        <v>227.5</v>
      </c>
      <c r="AI6" s="61" t="str">
        <f>IF(AI8="-","",IF(AI8="-","【-】","【"&amp;SUBSTITUTE(TEXT(AI8,"#,##0.0"),"-","△")&amp;"】"))</f>
        <v>【619.1】</v>
      </c>
      <c r="AJ6" s="64">
        <f>IF(AJ8="-",NA(),AJ8)</f>
        <v>1.3</v>
      </c>
      <c r="AK6" s="64">
        <f t="shared" ref="AK6:AS6" si="3">IF(AK8="-",NA(),AK8)</f>
        <v>7.5</v>
      </c>
      <c r="AL6" s="64">
        <f t="shared" si="3"/>
        <v>0</v>
      </c>
      <c r="AM6" s="64">
        <f t="shared" si="3"/>
        <v>0</v>
      </c>
      <c r="AN6" s="64">
        <f t="shared" si="3"/>
        <v>0</v>
      </c>
      <c r="AO6" s="64">
        <f t="shared" si="3"/>
        <v>6.1</v>
      </c>
      <c r="AP6" s="64">
        <f t="shared" si="3"/>
        <v>5.6</v>
      </c>
      <c r="AQ6" s="64">
        <f t="shared" si="3"/>
        <v>3.8</v>
      </c>
      <c r="AR6" s="64">
        <f t="shared" si="3"/>
        <v>3.4</v>
      </c>
      <c r="AS6" s="64">
        <f t="shared" si="3"/>
        <v>1.7</v>
      </c>
      <c r="AT6" s="61" t="str">
        <f>IF(AT8="-","",IF(AT8="-","【-】","【"&amp;SUBSTITUTE(TEXT(AT8,"#,##0.0"),"-","△")&amp;"】"))</f>
        <v>【2.3】</v>
      </c>
      <c r="AU6" s="65">
        <f>IF(AU8="-",NA(),AU8)</f>
        <v>5</v>
      </c>
      <c r="AV6" s="65">
        <f t="shared" ref="AV6:BD6" si="4">IF(AV8="-",NA(),AV8)</f>
        <v>30</v>
      </c>
      <c r="AW6" s="65">
        <f t="shared" si="4"/>
        <v>0</v>
      </c>
      <c r="AX6" s="65">
        <f t="shared" si="4"/>
        <v>0</v>
      </c>
      <c r="AY6" s="65">
        <f t="shared" si="4"/>
        <v>0</v>
      </c>
      <c r="AZ6" s="65">
        <f t="shared" si="4"/>
        <v>26</v>
      </c>
      <c r="BA6" s="65">
        <f t="shared" si="4"/>
        <v>26</v>
      </c>
      <c r="BB6" s="65">
        <f t="shared" si="4"/>
        <v>14</v>
      </c>
      <c r="BC6" s="65">
        <f t="shared" si="4"/>
        <v>10</v>
      </c>
      <c r="BD6" s="65">
        <f t="shared" si="4"/>
        <v>7</v>
      </c>
      <c r="BE6" s="63" t="str">
        <f>IF(BE8="-","",IF(BE8="-","【-】","【"&amp;SUBSTITUTE(TEXT(BE8,"#,##0"),"-","△")&amp;"】"))</f>
        <v>【17】</v>
      </c>
      <c r="BF6" s="64">
        <f>IF(BF8="-",NA(),BF8)</f>
        <v>55</v>
      </c>
      <c r="BG6" s="64">
        <f t="shared" ref="BG6:BO6" si="5">IF(BG8="-",NA(),BG8)</f>
        <v>49</v>
      </c>
      <c r="BH6" s="64">
        <f t="shared" si="5"/>
        <v>48</v>
      </c>
      <c r="BI6" s="64">
        <f t="shared" si="5"/>
        <v>49.5</v>
      </c>
      <c r="BJ6" s="64">
        <f t="shared" si="5"/>
        <v>49.7</v>
      </c>
      <c r="BK6" s="64">
        <f t="shared" si="5"/>
        <v>36.1</v>
      </c>
      <c r="BL6" s="64">
        <f t="shared" si="5"/>
        <v>33.9</v>
      </c>
      <c r="BM6" s="64">
        <f t="shared" si="5"/>
        <v>26.5</v>
      </c>
      <c r="BN6" s="64">
        <f t="shared" si="5"/>
        <v>43.5</v>
      </c>
      <c r="BO6" s="64">
        <f t="shared" si="5"/>
        <v>33.4</v>
      </c>
      <c r="BP6" s="61" t="str">
        <f>IF(BP8="-","",IF(BP8="-","【-】","【"&amp;SUBSTITUTE(TEXT(BP8,"#,##0.0"),"-","△")&amp;"】"))</f>
        <v>【20.8】</v>
      </c>
      <c r="BQ6" s="65">
        <f>IF(BQ8="-",NA(),BQ8)</f>
        <v>19520</v>
      </c>
      <c r="BR6" s="65">
        <f t="shared" ref="BR6:BZ6" si="6">IF(BR8="-",NA(),BR8)</f>
        <v>17051</v>
      </c>
      <c r="BS6" s="65">
        <f t="shared" si="6"/>
        <v>17039</v>
      </c>
      <c r="BT6" s="65">
        <f t="shared" si="6"/>
        <v>17428</v>
      </c>
      <c r="BU6" s="65">
        <f t="shared" si="6"/>
        <v>18521</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111</v>
      </c>
      <c r="CM6" s="63">
        <f t="shared" ref="CM6:CN6" si="7">CM8</f>
        <v>41712</v>
      </c>
      <c r="CN6" s="63">
        <f t="shared" si="7"/>
        <v>0</v>
      </c>
      <c r="CO6" s="64"/>
      <c r="CP6" s="64"/>
      <c r="CQ6" s="64"/>
      <c r="CR6" s="64"/>
      <c r="CS6" s="64"/>
      <c r="CT6" s="64"/>
      <c r="CU6" s="64"/>
      <c r="CV6" s="64"/>
      <c r="CW6" s="64"/>
      <c r="CX6" s="64"/>
      <c r="CY6" s="61" t="s">
        <v>111</v>
      </c>
      <c r="CZ6" s="64">
        <f>IF(CZ8="-",NA(),CZ8)</f>
        <v>55</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104.7</v>
      </c>
      <c r="DL6" s="64">
        <f t="shared" ref="DL6:DT6" si="9">IF(DL8="-",NA(),DL8)</f>
        <v>101.2</v>
      </c>
      <c r="DM6" s="64">
        <f t="shared" si="9"/>
        <v>102</v>
      </c>
      <c r="DN6" s="64">
        <f t="shared" si="9"/>
        <v>101.2</v>
      </c>
      <c r="DO6" s="64">
        <f t="shared" si="9"/>
        <v>104.7</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112</v>
      </c>
      <c r="B7" s="60">
        <f t="shared" ref="B7:X7" si="10">B8</f>
        <v>2019</v>
      </c>
      <c r="C7" s="60">
        <f t="shared" si="10"/>
        <v>422045</v>
      </c>
      <c r="D7" s="60">
        <f t="shared" si="10"/>
        <v>47</v>
      </c>
      <c r="E7" s="60">
        <f t="shared" si="10"/>
        <v>14</v>
      </c>
      <c r="F7" s="60">
        <f t="shared" si="10"/>
        <v>0</v>
      </c>
      <c r="G7" s="60">
        <f t="shared" si="10"/>
        <v>1</v>
      </c>
      <c r="H7" s="60" t="str">
        <f t="shared" si="10"/>
        <v>長崎県　諫早市</v>
      </c>
      <c r="I7" s="60" t="str">
        <f t="shared" si="10"/>
        <v>諫早市高城駐車場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23</v>
      </c>
      <c r="S7" s="62" t="str">
        <f t="shared" si="10"/>
        <v>公共施設</v>
      </c>
      <c r="T7" s="62" t="str">
        <f t="shared" si="10"/>
        <v>無</v>
      </c>
      <c r="U7" s="63">
        <f t="shared" si="10"/>
        <v>6731</v>
      </c>
      <c r="V7" s="63">
        <f t="shared" si="10"/>
        <v>256</v>
      </c>
      <c r="W7" s="63">
        <f t="shared" si="10"/>
        <v>220</v>
      </c>
      <c r="X7" s="62" t="str">
        <f t="shared" si="10"/>
        <v>導入なし</v>
      </c>
      <c r="Y7" s="64">
        <f>Y8</f>
        <v>100</v>
      </c>
      <c r="Z7" s="64">
        <f t="shared" ref="Z7:AH7" si="11">Z8</f>
        <v>99.6</v>
      </c>
      <c r="AA7" s="64">
        <f t="shared" si="11"/>
        <v>194</v>
      </c>
      <c r="AB7" s="64">
        <f t="shared" si="11"/>
        <v>198.2</v>
      </c>
      <c r="AC7" s="64">
        <f t="shared" si="11"/>
        <v>198.8</v>
      </c>
      <c r="AD7" s="64">
        <f t="shared" si="11"/>
        <v>176.4</v>
      </c>
      <c r="AE7" s="64">
        <f t="shared" si="11"/>
        <v>172.5</v>
      </c>
      <c r="AF7" s="64">
        <f t="shared" si="11"/>
        <v>198.5</v>
      </c>
      <c r="AG7" s="64">
        <f t="shared" si="11"/>
        <v>220.9</v>
      </c>
      <c r="AH7" s="64">
        <f t="shared" si="11"/>
        <v>227.5</v>
      </c>
      <c r="AI7" s="61"/>
      <c r="AJ7" s="64">
        <f>AJ8</f>
        <v>1.3</v>
      </c>
      <c r="AK7" s="64">
        <f t="shared" ref="AK7:AS7" si="12">AK8</f>
        <v>7.5</v>
      </c>
      <c r="AL7" s="64">
        <f t="shared" si="12"/>
        <v>0</v>
      </c>
      <c r="AM7" s="64">
        <f t="shared" si="12"/>
        <v>0</v>
      </c>
      <c r="AN7" s="64">
        <f t="shared" si="12"/>
        <v>0</v>
      </c>
      <c r="AO7" s="64">
        <f t="shared" si="12"/>
        <v>6.1</v>
      </c>
      <c r="AP7" s="64">
        <f t="shared" si="12"/>
        <v>5.6</v>
      </c>
      <c r="AQ7" s="64">
        <f t="shared" si="12"/>
        <v>3.8</v>
      </c>
      <c r="AR7" s="64">
        <f t="shared" si="12"/>
        <v>3.4</v>
      </c>
      <c r="AS7" s="64">
        <f t="shared" si="12"/>
        <v>1.7</v>
      </c>
      <c r="AT7" s="61"/>
      <c r="AU7" s="65">
        <f>AU8</f>
        <v>5</v>
      </c>
      <c r="AV7" s="65">
        <f t="shared" ref="AV7:BD7" si="13">AV8</f>
        <v>30</v>
      </c>
      <c r="AW7" s="65">
        <f t="shared" si="13"/>
        <v>0</v>
      </c>
      <c r="AX7" s="65">
        <f t="shared" si="13"/>
        <v>0</v>
      </c>
      <c r="AY7" s="65">
        <f t="shared" si="13"/>
        <v>0</v>
      </c>
      <c r="AZ7" s="65">
        <f t="shared" si="13"/>
        <v>26</v>
      </c>
      <c r="BA7" s="65">
        <f t="shared" si="13"/>
        <v>26</v>
      </c>
      <c r="BB7" s="65">
        <f t="shared" si="13"/>
        <v>14</v>
      </c>
      <c r="BC7" s="65">
        <f t="shared" si="13"/>
        <v>10</v>
      </c>
      <c r="BD7" s="65">
        <f t="shared" si="13"/>
        <v>7</v>
      </c>
      <c r="BE7" s="63"/>
      <c r="BF7" s="64">
        <f>BF8</f>
        <v>55</v>
      </c>
      <c r="BG7" s="64">
        <f t="shared" ref="BG7:BO7" si="14">BG8</f>
        <v>49</v>
      </c>
      <c r="BH7" s="64">
        <f t="shared" si="14"/>
        <v>48</v>
      </c>
      <c r="BI7" s="64">
        <f t="shared" si="14"/>
        <v>49.5</v>
      </c>
      <c r="BJ7" s="64">
        <f t="shared" si="14"/>
        <v>49.7</v>
      </c>
      <c r="BK7" s="64">
        <f t="shared" si="14"/>
        <v>36.1</v>
      </c>
      <c r="BL7" s="64">
        <f t="shared" si="14"/>
        <v>33.9</v>
      </c>
      <c r="BM7" s="64">
        <f t="shared" si="14"/>
        <v>26.5</v>
      </c>
      <c r="BN7" s="64">
        <f t="shared" si="14"/>
        <v>43.5</v>
      </c>
      <c r="BO7" s="64">
        <f t="shared" si="14"/>
        <v>33.4</v>
      </c>
      <c r="BP7" s="61"/>
      <c r="BQ7" s="65">
        <f>BQ8</f>
        <v>19520</v>
      </c>
      <c r="BR7" s="65">
        <f t="shared" ref="BR7:BZ7" si="15">BR8</f>
        <v>17051</v>
      </c>
      <c r="BS7" s="65">
        <f t="shared" si="15"/>
        <v>17039</v>
      </c>
      <c r="BT7" s="65">
        <f t="shared" si="15"/>
        <v>17428</v>
      </c>
      <c r="BU7" s="65">
        <f t="shared" si="15"/>
        <v>18521</v>
      </c>
      <c r="BV7" s="65">
        <f t="shared" si="15"/>
        <v>22959</v>
      </c>
      <c r="BW7" s="65">
        <f t="shared" si="15"/>
        <v>22148</v>
      </c>
      <c r="BX7" s="65">
        <f t="shared" si="15"/>
        <v>24086</v>
      </c>
      <c r="BY7" s="65">
        <f t="shared" si="15"/>
        <v>26025</v>
      </c>
      <c r="BZ7" s="65">
        <f t="shared" si="15"/>
        <v>24498</v>
      </c>
      <c r="CA7" s="63"/>
      <c r="CB7" s="64" t="s">
        <v>113</v>
      </c>
      <c r="CC7" s="64" t="s">
        <v>113</v>
      </c>
      <c r="CD7" s="64" t="s">
        <v>113</v>
      </c>
      <c r="CE7" s="64" t="s">
        <v>113</v>
      </c>
      <c r="CF7" s="64" t="s">
        <v>113</v>
      </c>
      <c r="CG7" s="64" t="s">
        <v>113</v>
      </c>
      <c r="CH7" s="64" t="s">
        <v>113</v>
      </c>
      <c r="CI7" s="64" t="s">
        <v>113</v>
      </c>
      <c r="CJ7" s="64" t="s">
        <v>113</v>
      </c>
      <c r="CK7" s="64" t="s">
        <v>111</v>
      </c>
      <c r="CL7" s="61"/>
      <c r="CM7" s="63">
        <f>CM8</f>
        <v>41712</v>
      </c>
      <c r="CN7" s="63">
        <f>CN8</f>
        <v>0</v>
      </c>
      <c r="CO7" s="64" t="s">
        <v>113</v>
      </c>
      <c r="CP7" s="64" t="s">
        <v>113</v>
      </c>
      <c r="CQ7" s="64" t="s">
        <v>113</v>
      </c>
      <c r="CR7" s="64" t="s">
        <v>113</v>
      </c>
      <c r="CS7" s="64" t="s">
        <v>113</v>
      </c>
      <c r="CT7" s="64" t="s">
        <v>113</v>
      </c>
      <c r="CU7" s="64" t="s">
        <v>113</v>
      </c>
      <c r="CV7" s="64" t="s">
        <v>113</v>
      </c>
      <c r="CW7" s="64" t="s">
        <v>113</v>
      </c>
      <c r="CX7" s="64" t="s">
        <v>111</v>
      </c>
      <c r="CY7" s="61"/>
      <c r="CZ7" s="64">
        <f>CZ8</f>
        <v>55</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104.7</v>
      </c>
      <c r="DL7" s="64">
        <f t="shared" ref="DL7:DT7" si="17">DL8</f>
        <v>101.2</v>
      </c>
      <c r="DM7" s="64">
        <f t="shared" si="17"/>
        <v>102</v>
      </c>
      <c r="DN7" s="64">
        <f t="shared" si="17"/>
        <v>101.2</v>
      </c>
      <c r="DO7" s="64">
        <f t="shared" si="17"/>
        <v>104.7</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422045</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23</v>
      </c>
      <c r="S8" s="69" t="s">
        <v>124</v>
      </c>
      <c r="T8" s="69" t="s">
        <v>125</v>
      </c>
      <c r="U8" s="70">
        <v>6731</v>
      </c>
      <c r="V8" s="70">
        <v>256</v>
      </c>
      <c r="W8" s="70">
        <v>220</v>
      </c>
      <c r="X8" s="69" t="s">
        <v>126</v>
      </c>
      <c r="Y8" s="71">
        <v>100</v>
      </c>
      <c r="Z8" s="71">
        <v>99.6</v>
      </c>
      <c r="AA8" s="71">
        <v>194</v>
      </c>
      <c r="AB8" s="71">
        <v>198.2</v>
      </c>
      <c r="AC8" s="71">
        <v>198.8</v>
      </c>
      <c r="AD8" s="71">
        <v>176.4</v>
      </c>
      <c r="AE8" s="71">
        <v>172.5</v>
      </c>
      <c r="AF8" s="71">
        <v>198.5</v>
      </c>
      <c r="AG8" s="71">
        <v>220.9</v>
      </c>
      <c r="AH8" s="71">
        <v>227.5</v>
      </c>
      <c r="AI8" s="68">
        <v>619.1</v>
      </c>
      <c r="AJ8" s="71">
        <v>1.3</v>
      </c>
      <c r="AK8" s="71">
        <v>7.5</v>
      </c>
      <c r="AL8" s="71">
        <v>0</v>
      </c>
      <c r="AM8" s="71">
        <v>0</v>
      </c>
      <c r="AN8" s="71">
        <v>0</v>
      </c>
      <c r="AO8" s="71">
        <v>6.1</v>
      </c>
      <c r="AP8" s="71">
        <v>5.6</v>
      </c>
      <c r="AQ8" s="71">
        <v>3.8</v>
      </c>
      <c r="AR8" s="71">
        <v>3.4</v>
      </c>
      <c r="AS8" s="71">
        <v>1.7</v>
      </c>
      <c r="AT8" s="68">
        <v>2.2999999999999998</v>
      </c>
      <c r="AU8" s="72">
        <v>5</v>
      </c>
      <c r="AV8" s="72">
        <v>30</v>
      </c>
      <c r="AW8" s="72">
        <v>0</v>
      </c>
      <c r="AX8" s="72">
        <v>0</v>
      </c>
      <c r="AY8" s="72">
        <v>0</v>
      </c>
      <c r="AZ8" s="72">
        <v>26</v>
      </c>
      <c r="BA8" s="72">
        <v>26</v>
      </c>
      <c r="BB8" s="72">
        <v>14</v>
      </c>
      <c r="BC8" s="72">
        <v>10</v>
      </c>
      <c r="BD8" s="72">
        <v>7</v>
      </c>
      <c r="BE8" s="72">
        <v>17</v>
      </c>
      <c r="BF8" s="71">
        <v>55</v>
      </c>
      <c r="BG8" s="71">
        <v>49</v>
      </c>
      <c r="BH8" s="71">
        <v>48</v>
      </c>
      <c r="BI8" s="71">
        <v>49.5</v>
      </c>
      <c r="BJ8" s="71">
        <v>49.7</v>
      </c>
      <c r="BK8" s="71">
        <v>36.1</v>
      </c>
      <c r="BL8" s="71">
        <v>33.9</v>
      </c>
      <c r="BM8" s="71">
        <v>26.5</v>
      </c>
      <c r="BN8" s="71">
        <v>43.5</v>
      </c>
      <c r="BO8" s="71">
        <v>33.4</v>
      </c>
      <c r="BP8" s="68">
        <v>20.8</v>
      </c>
      <c r="BQ8" s="72">
        <v>19520</v>
      </c>
      <c r="BR8" s="72">
        <v>17051</v>
      </c>
      <c r="BS8" s="72">
        <v>17039</v>
      </c>
      <c r="BT8" s="73">
        <v>17428</v>
      </c>
      <c r="BU8" s="73">
        <v>18521</v>
      </c>
      <c r="BV8" s="72">
        <v>22959</v>
      </c>
      <c r="BW8" s="72">
        <v>22148</v>
      </c>
      <c r="BX8" s="72">
        <v>24086</v>
      </c>
      <c r="BY8" s="72">
        <v>26025</v>
      </c>
      <c r="BZ8" s="72">
        <v>24498</v>
      </c>
      <c r="CA8" s="70">
        <v>14290</v>
      </c>
      <c r="CB8" s="71" t="s">
        <v>118</v>
      </c>
      <c r="CC8" s="71" t="s">
        <v>118</v>
      </c>
      <c r="CD8" s="71" t="s">
        <v>118</v>
      </c>
      <c r="CE8" s="71" t="s">
        <v>118</v>
      </c>
      <c r="CF8" s="71" t="s">
        <v>118</v>
      </c>
      <c r="CG8" s="71" t="s">
        <v>118</v>
      </c>
      <c r="CH8" s="71" t="s">
        <v>118</v>
      </c>
      <c r="CI8" s="71" t="s">
        <v>118</v>
      </c>
      <c r="CJ8" s="71" t="s">
        <v>118</v>
      </c>
      <c r="CK8" s="71" t="s">
        <v>118</v>
      </c>
      <c r="CL8" s="68" t="s">
        <v>118</v>
      </c>
      <c r="CM8" s="70">
        <v>41712</v>
      </c>
      <c r="CN8" s="70">
        <v>0</v>
      </c>
      <c r="CO8" s="71" t="s">
        <v>118</v>
      </c>
      <c r="CP8" s="71" t="s">
        <v>118</v>
      </c>
      <c r="CQ8" s="71" t="s">
        <v>118</v>
      </c>
      <c r="CR8" s="71" t="s">
        <v>118</v>
      </c>
      <c r="CS8" s="71" t="s">
        <v>118</v>
      </c>
      <c r="CT8" s="71" t="s">
        <v>118</v>
      </c>
      <c r="CU8" s="71" t="s">
        <v>118</v>
      </c>
      <c r="CV8" s="71" t="s">
        <v>118</v>
      </c>
      <c r="CW8" s="71" t="s">
        <v>118</v>
      </c>
      <c r="CX8" s="71" t="s">
        <v>118</v>
      </c>
      <c r="CY8" s="68" t="s">
        <v>118</v>
      </c>
      <c r="CZ8" s="71">
        <v>55</v>
      </c>
      <c r="DA8" s="71">
        <v>0</v>
      </c>
      <c r="DB8" s="71">
        <v>0</v>
      </c>
      <c r="DC8" s="71">
        <v>0</v>
      </c>
      <c r="DD8" s="71">
        <v>0</v>
      </c>
      <c r="DE8" s="71">
        <v>655.5</v>
      </c>
      <c r="DF8" s="71">
        <v>316.8</v>
      </c>
      <c r="DG8" s="71">
        <v>113.9</v>
      </c>
      <c r="DH8" s="71">
        <v>102.9</v>
      </c>
      <c r="DI8" s="71">
        <v>1555</v>
      </c>
      <c r="DJ8" s="68">
        <v>425.4</v>
      </c>
      <c r="DK8" s="71">
        <v>104.7</v>
      </c>
      <c r="DL8" s="71">
        <v>101.2</v>
      </c>
      <c r="DM8" s="71">
        <v>102</v>
      </c>
      <c r="DN8" s="71">
        <v>101.2</v>
      </c>
      <c r="DO8" s="71">
        <v>104.7</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2021-01-20T01:49:09Z</cp:lastPrinted>
  <dcterms:created xsi:type="dcterms:W3CDTF">2020-12-04T03:40:39Z</dcterms:created>
  <dcterms:modified xsi:type="dcterms:W3CDTF">2021-02-24T01:21:37Z</dcterms:modified>
  <cp:category/>
</cp:coreProperties>
</file>