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F3BC1E9D-FE2E-4467-B190-4ABF78EB68A1}" xr6:coauthVersionLast="45" xr6:coauthVersionMax="45" xr10:uidLastSave="{00000000-0000-0000-0000-000000000000}"/>
  <workbookProtection workbookAlgorithmName="SHA-512" workbookHashValue="rW5yvDvFv5tJ6DlH+cpVtDfzk5AN0lcop++6caI/qMRFudLH/4eGxg97iDsGTS02tWd+ivNEc8ODmasSQsJm8w==" workbookSaltValue="kGFnVnII6Ujr15JowtbiD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MA32" i="4" s="1"/>
  <c r="DS7" i="5"/>
  <c r="LH32" i="4" s="1"/>
  <c r="DR7" i="5"/>
  <c r="DQ7" i="5"/>
  <c r="DP7" i="5"/>
  <c r="JC32" i="4" s="1"/>
  <c r="DO7" i="5"/>
  <c r="MA31" i="4" s="1"/>
  <c r="DN7" i="5"/>
  <c r="DM7" i="5"/>
  <c r="DL7" i="5"/>
  <c r="DK7" i="5"/>
  <c r="JC31" i="4" s="1"/>
  <c r="DI7" i="5"/>
  <c r="DH7" i="5"/>
  <c r="DG7" i="5"/>
  <c r="LE78" i="4" s="1"/>
  <c r="DF7" i="5"/>
  <c r="KP78" i="4" s="1"/>
  <c r="DE7" i="5"/>
  <c r="DD7" i="5"/>
  <c r="DC7" i="5"/>
  <c r="DB7" i="5"/>
  <c r="LE77" i="4" s="1"/>
  <c r="DA7" i="5"/>
  <c r="CZ7" i="5"/>
  <c r="CN7" i="5"/>
  <c r="CV76" i="4" s="1"/>
  <c r="CM7" i="5"/>
  <c r="CV67" i="4" s="1"/>
  <c r="BZ7" i="5"/>
  <c r="BY7" i="5"/>
  <c r="BX7" i="5"/>
  <c r="KO53" i="4" s="1"/>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BZ52" i="4" s="1"/>
  <c r="AW7" i="5"/>
  <c r="BG52" i="4" s="1"/>
  <c r="AV7" i="5"/>
  <c r="AU7" i="5"/>
  <c r="AS7" i="5"/>
  <c r="AR7" i="5"/>
  <c r="AQ7" i="5"/>
  <c r="AP7" i="5"/>
  <c r="AO7" i="5"/>
  <c r="AN7" i="5"/>
  <c r="HJ31" i="4" s="1"/>
  <c r="AM7" i="5"/>
  <c r="AL7" i="5"/>
  <c r="AK7" i="5"/>
  <c r="AJ7" i="5"/>
  <c r="EL31" i="4" s="1"/>
  <c r="AH7" i="5"/>
  <c r="AG7" i="5"/>
  <c r="AF7" i="5"/>
  <c r="BG32" i="4" s="1"/>
  <c r="AE7" i="5"/>
  <c r="AN32" i="4" s="1"/>
  <c r="AD7" i="5"/>
  <c r="AC7" i="5"/>
  <c r="AB7" i="5"/>
  <c r="AA7" i="5"/>
  <c r="BG31" i="4" s="1"/>
  <c r="Z7" i="5"/>
  <c r="Y7" i="5"/>
  <c r="X7" i="5"/>
  <c r="W7" i="5"/>
  <c r="JQ10" i="4" s="1"/>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MA53" i="4"/>
  <c r="LH53" i="4"/>
  <c r="JC53" i="4"/>
  <c r="HJ53" i="4"/>
  <c r="FX53" i="4"/>
  <c r="FE53" i="4"/>
  <c r="EL53" i="4"/>
  <c r="CS53" i="4"/>
  <c r="BZ53" i="4"/>
  <c r="BG53" i="4"/>
  <c r="U53" i="4"/>
  <c r="MA52" i="4"/>
  <c r="LH52" i="4"/>
  <c r="JV52" i="4"/>
  <c r="JC52" i="4"/>
  <c r="HJ52" i="4"/>
  <c r="GQ52" i="4"/>
  <c r="FX52" i="4"/>
  <c r="FE52" i="4"/>
  <c r="EL52" i="4"/>
  <c r="CS52" i="4"/>
  <c r="AN52" i="4"/>
  <c r="U52" i="4"/>
  <c r="KO32" i="4"/>
  <c r="JV32" i="4"/>
  <c r="HJ32" i="4"/>
  <c r="GQ32" i="4"/>
  <c r="FX32" i="4"/>
  <c r="FE32" i="4"/>
  <c r="EL32" i="4"/>
  <c r="CS32" i="4"/>
  <c r="BZ32" i="4"/>
  <c r="U32" i="4"/>
  <c r="LH31" i="4"/>
  <c r="KO31" i="4"/>
  <c r="JV31" i="4"/>
  <c r="GQ31" i="4"/>
  <c r="FX31" i="4"/>
  <c r="FE31" i="4"/>
  <c r="CS31" i="4"/>
  <c r="BZ31" i="4"/>
  <c r="AN31" i="4"/>
  <c r="U31" i="4"/>
  <c r="LJ10" i="4"/>
  <c r="HX10" i="4"/>
  <c r="DU10" i="4"/>
  <c r="CF10" i="4"/>
  <c r="LJ8" i="4"/>
  <c r="JQ8" i="4"/>
  <c r="HX8" i="4"/>
  <c r="FJ8" i="4"/>
  <c r="DU8" i="4"/>
  <c r="CF8" i="4"/>
  <c r="AQ8" i="4"/>
  <c r="B8" i="4"/>
  <c r="MA51" i="4" l="1"/>
  <c r="MI76" i="4"/>
  <c r="HJ51" i="4"/>
  <c r="MA30" i="4"/>
  <c r="IT76" i="4"/>
  <c r="CS51" i="4"/>
  <c r="HJ30" i="4"/>
  <c r="CS30" i="4"/>
  <c r="BZ76" i="4"/>
  <c r="C11" i="5"/>
  <c r="D11" i="5"/>
  <c r="E11" i="5"/>
  <c r="B11" i="5"/>
  <c r="BK76" i="4" l="1"/>
  <c r="LH51" i="4"/>
  <c r="LT76" i="4"/>
  <c r="GQ51" i="4"/>
  <c r="LH30" i="4"/>
  <c r="IE76" i="4"/>
  <c r="BZ51" i="4"/>
  <c r="GQ30" i="4"/>
  <c r="BZ30" i="4"/>
  <c r="BG30" i="4"/>
  <c r="AV76" i="4"/>
  <c r="KO51" i="4"/>
  <c r="BG51" i="4"/>
  <c r="FX30" i="4"/>
  <c r="LE76" i="4"/>
  <c r="FX51" i="4"/>
  <c r="KO30" i="4"/>
  <c r="HP76" i="4"/>
  <c r="HA76" i="4"/>
  <c r="AN51" i="4"/>
  <c r="FE30" i="4"/>
  <c r="JV30" i="4"/>
  <c r="AN30" i="4"/>
  <c r="KP76" i="4"/>
  <c r="FE51" i="4"/>
  <c r="AG76" i="4"/>
  <c r="JV51" i="4"/>
  <c r="R76" i="4"/>
  <c r="KA76" i="4"/>
  <c r="EL51" i="4"/>
  <c r="JC30" i="4"/>
  <c r="GL76" i="4"/>
  <c r="U51" i="4"/>
  <c r="EL30" i="4"/>
  <c r="U30"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<sst xmlns="http://schemas.openxmlformats.org/spreadsheetml/2006/main" count="278" uniqueCount="131">
  <si>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</si>
  <si>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</si>
  <si>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</si>
  <si>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</si>
  <si>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</si>
  <si>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</si>
  <si>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</si>
  <si>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</si>
  <si>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</si>
  <si>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</si>
  <si>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</si>
  <si>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</si>
  <si>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</si>
  <si>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</si>
  <si>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</si>
  <si>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</si>
  <si>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</si>
  <si>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</si>
  <si>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</si>
  <si>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</si>
  <si>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</si>
  <si>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</si>
  <si>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</si>
  <si>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</si>
  <si>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</si>
  <si>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</si>
  <si>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</si>
  <si>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</si>
  <si>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</si>
  <si>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</si>
  <si>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</si>
  <si>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</si>
  <si>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</si>
  <si>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</si>
  <si>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</si>
  <si>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</si>
  <si>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</si>
  <si>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</si>
  <si>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</si>
  <si>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</si>
  <si>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</si>
  <si>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</si>
  <si>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</si>
  <si>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</si>
  <si>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</si>
  <si>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</si>
  <si>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</si>
  <si>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</si>
  <si>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</si>
  <si>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</si>
  <si>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</si>
  <si>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</si>
  <si>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</si>
  <si>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</si>
  <si>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</si>
  <si>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</si>
  <si>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</si>
  <si>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</si>
  <si>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</si>
  <si>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</si>
  <si>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</si>
  <si>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</si>
  <si>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</si>
  <si>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</si>
  <si>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</si>
  <si>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</si>
  <si>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</si>
  <si>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</si>
  <si>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</si>
  <si>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</si>
  <si>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</si>
  <si>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</si>
  <si>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</si>
  <si>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</si>
  <si>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</si>
  <si>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</si>
  <si>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</si>
  <si>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</si>
  <si>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</si>
  <si>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</si>
  <si>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</si>
  <si>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</si>
  <si>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</si>
  <si>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</si>
  <si>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</si>
  <si>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</si>
  <si>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</si>
  <si>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</si>
  <si>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</si>
  <si>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</si>
  <si>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</si>
  <si>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</si>
  <si>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</si>
  <si>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</si>
  <si>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</si>
  <si>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</si>
  <si>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</si>
  <si>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</si>
  <si>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</si>
  <si>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</si>
  <si>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</si>
  <si>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</si>
  <si>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</si>
  <si>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</si>
  <si>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</si>
  <si>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</si>
  <si>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</si>
  <si>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</si>
  <si>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</si>
  <si>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</si>
  <si>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</si>
  <si>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</si>
  <si>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</si>
  <si>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</si>
  <si>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</si>
  <si>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</si>
  <si>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</si>
  <si>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</si>
  <si>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</si>
  <si>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</si>
  <si>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</si>
  <si>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</si>
  <si>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</si>
  <si>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</si>
  <si>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</si>
  <si>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</si>
  <si>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</si>
  <si>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収益は黒字となっており、また稼働率も高いことから、令和元年度はおおむね健全な経営状況である。
　しかし、今後は新型コロナウイルスの影響による収益の急激な悪化が想定されることから、指定管理者制度（令和２年度から利用料金制を導入）による利用者サービスの向上及び増収対策に努めるとともに、施設の更新・投資に充てる財源を計画的に確保していく。</t>
    <phoneticPr fontId="5"/>
  </si>
  <si>
    <t xml:space="preserve">  平成２６度をもって建設事業債の償還が完了したため、平成２７年度から収益は黒字となっており、他会計からの補助もないため、公営企業として安定した経営状況となっている。
　しかし、新型コロナウイルスの影響により観光地の人出が減少し、年度末（２、３月）の収益が大幅に減少しており、収益の改善見込みについて不透明な状況が続くことが想定される。
　今後も健全な経営を続けていくためには、将来の施設のあり方を踏まえて、施設の更新・投資に充てる財源を計画的に確保していく必要がある。</t>
    <phoneticPr fontId="5"/>
  </si>
  <si>
    <t xml:space="preserve">  収益の安定性確保は不透明な見込みが続く状況ではあるが、料金収入に対する企業債残高の割合が現行それほど高くないこともあり、必要な施設の更新を行っていく必要がある。
　躯体等の改修については、平成２７年度に調査をし、緊急性のある損傷はないとされているが、長寿命化に向けた対応として、予防保全対策など改修を実施していく。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また、精算機などの機器の更新については、耐用年数や状況をみながら計画的に維持管理・更新を行っていく必要がある。（令和２年度は平和公園駐車場トイレの洋式化を行う）</t>
    <rPh sb="46" eb="48">
      <t>ゲンコウ</t>
    </rPh>
    <rPh sb="52" eb="53">
      <t>タカ</t>
    </rPh>
    <rPh sb="217" eb="219">
      <t>レイワ</t>
    </rPh>
    <rPh sb="220" eb="222">
      <t>ネンド</t>
    </rPh>
    <rPh sb="223" eb="225">
      <t>ヘイワ</t>
    </rPh>
    <rPh sb="225" eb="227">
      <t>コウエン</t>
    </rPh>
    <rPh sb="227" eb="230">
      <t>チュウシャジョウ</t>
    </rPh>
    <rPh sb="234" eb="237">
      <t>ヨウシキカ</t>
    </rPh>
    <rPh sb="238" eb="239">
      <t>オコナ</t>
    </rPh>
    <phoneticPr fontId="5"/>
  </si>
  <si>
    <t>　全国平均と比べると若干低い数値となっているが、類似施設平均よりは高い数値となっており、施設の利用状況として問題ないものと考える。
　しかし、新型コロナウイルスの影響で今後の利用状況の悪化が見込まれる。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</si>
</sst>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150</c:v>
                </c:pt>
                <c:pt idx="1">
                  <c:v>170</c:v>
                </c:pt>
                <c:pt idx="2">
                  <c:v>185</c:v>
                </c:pt>
                <c:pt idx="3">
                  <c:v>163</c:v>
                </c:pt>
                <c:pt idx="4">
                  <c:v>152</c:v>
                </c:pt>
              </c:numCache>
            </c:numRef>
          </c:val>
          <c:extLst>
            <c:ext xmlns:c16="http://schemas.microsoft.com/office/drawing/2014/chart" uri="{C3380CC4-5D6E-409C-BE32-E72D297353CC}">
              <c16:uniqueId val="{00000000-14D1-4A18-8726-AC812EE4E2F5}"/>
            </c:ext>
          </c:extLst>
        </c:ser>
        <c:dLbls>
          <c:showLegendKey val="0"/>
          <c:showVal val="0"/>
          <c:showCatName val="0"/>
          <c:showSerName val="0"/>
          <c:showPercent val="0"/>
          <c:showBubbleSize val="0"/>
        </c:dLbls>
        <c:gapWidth val="150"/>
        <c:axId val="366545344"/>
        <c:axId val="36655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14D1-4A18-8726-AC812EE4E2F5}"/>
            </c:ext>
          </c:extLst>
        </c:ser>
        <c:dLbls>
          <c:showLegendKey val="0"/>
          <c:showVal val="0"/>
          <c:showCatName val="0"/>
          <c:showSerName val="0"/>
          <c:showPercent val="0"/>
          <c:showBubbleSize val="0"/>
        </c:dLbls>
        <c:marker val="1"/>
        <c:smooth val="0"/>
        <c:axId val="366545344"/>
        <c:axId val="366550832"/>
      </c:lineChart>
      <c:catAx>
        <c:axId val="366545344"/>
        <c:scaling>
          <c:orientation val="minMax"/>
        </c:scaling>
        <c:delete val="1"/>
        <c:axPos val="b"/>
        <c:numFmt formatCode="General" sourceLinked="1"/>
        <c:majorTickMark val="none"/>
        <c:minorTickMark val="none"/>
        <c:tickLblPos val="none"/>
        <c:crossAx val="366550832"/>
        <c:crosses val="autoZero"/>
        <c:auto val="1"/>
        <c:lblAlgn val="ctr"/>
        <c:lblOffset val="100"/>
        <c:noMultiLvlLbl val="1"/>
      </c:catAx>
      <c:valAx>
        <c:axId val="36655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5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32</c:v>
                </c:pt>
                <c:pt idx="1">
                  <c:v>27</c:v>
                </c:pt>
                <c:pt idx="2">
                  <c:v>94</c:v>
                </c:pt>
                <c:pt idx="3">
                  <c:v>104</c:v>
                </c:pt>
                <c:pt idx="4">
                  <c:v>138</c:v>
                </c:pt>
              </c:numCache>
            </c:numRef>
          </c:val>
          <c:extLst>
            <c:ext xmlns:c16="http://schemas.microsoft.com/office/drawing/2014/chart" uri="{C3380CC4-5D6E-409C-BE32-E72D297353CC}">
              <c16:uniqueId val="{00000000-E784-408D-9F02-9621492C5002}"/>
            </c:ext>
          </c:extLst>
        </c:ser>
        <c:dLbls>
          <c:showLegendKey val="0"/>
          <c:showVal val="0"/>
          <c:showCatName val="0"/>
          <c:showSerName val="0"/>
          <c:showPercent val="0"/>
          <c:showBubbleSize val="0"/>
        </c:dLbls>
        <c:gapWidth val="150"/>
        <c:axId val="366547304"/>
        <c:axId val="36654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E784-408D-9F02-9621492C5002}"/>
            </c:ext>
          </c:extLst>
        </c:ser>
        <c:dLbls>
          <c:showLegendKey val="0"/>
          <c:showVal val="0"/>
          <c:showCatName val="0"/>
          <c:showSerName val="0"/>
          <c:showPercent val="0"/>
          <c:showBubbleSize val="0"/>
        </c:dLbls>
        <c:marker val="1"/>
        <c:smooth val="0"/>
        <c:axId val="366547304"/>
        <c:axId val="366548088"/>
      </c:lineChart>
      <c:catAx>
        <c:axId val="366547304"/>
        <c:scaling>
          <c:orientation val="minMax"/>
        </c:scaling>
        <c:delete val="1"/>
        <c:axPos val="b"/>
        <c:numFmt formatCode="General" sourceLinked="1"/>
        <c:majorTickMark val="none"/>
        <c:minorTickMark val="none"/>
        <c:tickLblPos val="none"/>
        <c:crossAx val="366548088"/>
        <c:crosses val="autoZero"/>
        <c:auto val="1"/>
        <c:lblAlgn val="ctr"/>
        <c:lblOffset val="100"/>
        <c:noMultiLvlLbl val="1"/>
      </c:catAx>
      <c:valAx>
        <c:axId val="36654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54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41C-43DF-9206-6A9E652676AA}"/>
            </c:ext>
          </c:extLst>
        </c:ser>
        <c:dLbls>
          <c:showLegendKey val="0"/>
          <c:showVal val="0"/>
          <c:showCatName val="0"/>
          <c:showSerName val="0"/>
          <c:showPercent val="0"/>
          <c:showBubbleSize val="0"/>
        </c:dLbls>
        <c:gapWidth val="150"/>
        <c:axId val="366548480"/>
        <c:axId val="31650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41C-43DF-9206-6A9E652676AA}"/>
            </c:ext>
          </c:extLst>
        </c:ser>
        <c:dLbls>
          <c:showLegendKey val="0"/>
          <c:showVal val="0"/>
          <c:showCatName val="0"/>
          <c:showSerName val="0"/>
          <c:showPercent val="0"/>
          <c:showBubbleSize val="0"/>
        </c:dLbls>
        <c:marker val="1"/>
        <c:smooth val="0"/>
        <c:axId val="366548480"/>
        <c:axId val="316509784"/>
      </c:lineChart>
      <c:catAx>
        <c:axId val="366548480"/>
        <c:scaling>
          <c:orientation val="minMax"/>
        </c:scaling>
        <c:delete val="1"/>
        <c:axPos val="b"/>
        <c:numFmt formatCode="General" sourceLinked="1"/>
        <c:majorTickMark val="none"/>
        <c:minorTickMark val="none"/>
        <c:tickLblPos val="none"/>
        <c:crossAx val="316509784"/>
        <c:crosses val="autoZero"/>
        <c:auto val="1"/>
        <c:lblAlgn val="ctr"/>
        <c:lblOffset val="100"/>
        <c:noMultiLvlLbl val="1"/>
      </c:catAx>
      <c:valAx>
        <c:axId val="31650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5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872-4036-963B-E3BF06F241AD}"/>
            </c:ext>
          </c:extLst>
        </c:ser>
        <c:dLbls>
          <c:showLegendKey val="0"/>
          <c:showVal val="0"/>
          <c:showCatName val="0"/>
          <c:showSerName val="0"/>
          <c:showPercent val="0"/>
          <c:showBubbleSize val="0"/>
        </c:dLbls>
        <c:gapWidth val="150"/>
        <c:axId val="316505864"/>
        <c:axId val="31650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72-4036-963B-E3BF06F241AD}"/>
            </c:ext>
          </c:extLst>
        </c:ser>
        <c:dLbls>
          <c:showLegendKey val="0"/>
          <c:showVal val="0"/>
          <c:showCatName val="0"/>
          <c:showSerName val="0"/>
          <c:showPercent val="0"/>
          <c:showBubbleSize val="0"/>
        </c:dLbls>
        <c:marker val="1"/>
        <c:smooth val="0"/>
        <c:axId val="316505864"/>
        <c:axId val="316504296"/>
      </c:lineChart>
      <c:catAx>
        <c:axId val="316505864"/>
        <c:scaling>
          <c:orientation val="minMax"/>
        </c:scaling>
        <c:delete val="1"/>
        <c:axPos val="b"/>
        <c:numFmt formatCode="General" sourceLinked="1"/>
        <c:majorTickMark val="none"/>
        <c:minorTickMark val="none"/>
        <c:tickLblPos val="none"/>
        <c:crossAx val="316504296"/>
        <c:crosses val="autoZero"/>
        <c:auto val="1"/>
        <c:lblAlgn val="ctr"/>
        <c:lblOffset val="100"/>
        <c:noMultiLvlLbl val="1"/>
      </c:catAx>
      <c:valAx>
        <c:axId val="31650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0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72-421D-BBAA-9BD3A6EA90D3}"/>
            </c:ext>
          </c:extLst>
        </c:ser>
        <c:dLbls>
          <c:showLegendKey val="0"/>
          <c:showVal val="0"/>
          <c:showCatName val="0"/>
          <c:showSerName val="0"/>
          <c:showPercent val="0"/>
          <c:showBubbleSize val="0"/>
        </c:dLbls>
        <c:gapWidth val="150"/>
        <c:axId val="316506648"/>
        <c:axId val="3165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4172-421D-BBAA-9BD3A6EA90D3}"/>
            </c:ext>
          </c:extLst>
        </c:ser>
        <c:dLbls>
          <c:showLegendKey val="0"/>
          <c:showVal val="0"/>
          <c:showCatName val="0"/>
          <c:showSerName val="0"/>
          <c:showPercent val="0"/>
          <c:showBubbleSize val="0"/>
        </c:dLbls>
        <c:marker val="1"/>
        <c:smooth val="0"/>
        <c:axId val="316506648"/>
        <c:axId val="316507040"/>
      </c:lineChart>
      <c:catAx>
        <c:axId val="316506648"/>
        <c:scaling>
          <c:orientation val="minMax"/>
        </c:scaling>
        <c:delete val="1"/>
        <c:axPos val="b"/>
        <c:numFmt formatCode="General" sourceLinked="1"/>
        <c:majorTickMark val="none"/>
        <c:minorTickMark val="none"/>
        <c:tickLblPos val="none"/>
        <c:crossAx val="316507040"/>
        <c:crosses val="autoZero"/>
        <c:auto val="1"/>
        <c:lblAlgn val="ctr"/>
        <c:lblOffset val="100"/>
        <c:noMultiLvlLbl val="1"/>
      </c:catAx>
      <c:valAx>
        <c:axId val="31650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0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69-4568-9C18-348C41965474}"/>
            </c:ext>
          </c:extLst>
        </c:ser>
        <c:dLbls>
          <c:showLegendKey val="0"/>
          <c:showVal val="0"/>
          <c:showCatName val="0"/>
          <c:showSerName val="0"/>
          <c:showPercent val="0"/>
          <c:showBubbleSize val="0"/>
        </c:dLbls>
        <c:gapWidth val="150"/>
        <c:axId val="316503904"/>
        <c:axId val="31651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EF69-4568-9C18-348C41965474}"/>
            </c:ext>
          </c:extLst>
        </c:ser>
        <c:dLbls>
          <c:showLegendKey val="0"/>
          <c:showVal val="0"/>
          <c:showCatName val="0"/>
          <c:showSerName val="0"/>
          <c:showPercent val="0"/>
          <c:showBubbleSize val="0"/>
        </c:dLbls>
        <c:marker val="1"/>
        <c:smooth val="0"/>
        <c:axId val="316503904"/>
        <c:axId val="316510568"/>
      </c:lineChart>
      <c:catAx>
        <c:axId val="316503904"/>
        <c:scaling>
          <c:orientation val="minMax"/>
        </c:scaling>
        <c:delete val="1"/>
        <c:axPos val="b"/>
        <c:numFmt formatCode="General" sourceLinked="1"/>
        <c:majorTickMark val="none"/>
        <c:minorTickMark val="none"/>
        <c:tickLblPos val="none"/>
        <c:crossAx val="316510568"/>
        <c:crosses val="autoZero"/>
        <c:auto val="1"/>
        <c:lblAlgn val="ctr"/>
        <c:lblOffset val="100"/>
        <c:noMultiLvlLbl val="1"/>
      </c:catAx>
      <c:valAx>
        <c:axId val="31651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5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198.4</c:v>
                </c:pt>
                <c:pt idx="1">
                  <c:v>196.8</c:v>
                </c:pt>
                <c:pt idx="2">
                  <c:v>196.8</c:v>
                </c:pt>
                <c:pt idx="3">
                  <c:v>196.8</c:v>
                </c:pt>
                <c:pt idx="4">
                  <c:v>195.2</c:v>
                </c:pt>
              </c:numCache>
            </c:numRef>
          </c:val>
          <c:extLst>
            <c:ext xmlns:c16="http://schemas.microsoft.com/office/drawing/2014/chart" uri="{C3380CC4-5D6E-409C-BE32-E72D297353CC}">
              <c16:uniqueId val="{00000000-D45D-462C-A33D-6C20CE3B9C39}"/>
            </c:ext>
          </c:extLst>
        </c:ser>
        <c:dLbls>
          <c:showLegendKey val="0"/>
          <c:showVal val="0"/>
          <c:showCatName val="0"/>
          <c:showSerName val="0"/>
          <c:showPercent val="0"/>
          <c:showBubbleSize val="0"/>
        </c:dLbls>
        <c:gapWidth val="150"/>
        <c:axId val="316505472"/>
        <c:axId val="3165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D45D-462C-A33D-6C20CE3B9C39}"/>
            </c:ext>
          </c:extLst>
        </c:ser>
        <c:dLbls>
          <c:showLegendKey val="0"/>
          <c:showVal val="0"/>
          <c:showCatName val="0"/>
          <c:showSerName val="0"/>
          <c:showPercent val="0"/>
          <c:showBubbleSize val="0"/>
        </c:dLbls>
        <c:marker val="1"/>
        <c:smooth val="0"/>
        <c:axId val="316505472"/>
        <c:axId val="316510176"/>
      </c:lineChart>
      <c:catAx>
        <c:axId val="316505472"/>
        <c:scaling>
          <c:orientation val="minMax"/>
        </c:scaling>
        <c:delete val="1"/>
        <c:axPos val="b"/>
        <c:numFmt formatCode="General" sourceLinked="1"/>
        <c:majorTickMark val="none"/>
        <c:minorTickMark val="none"/>
        <c:tickLblPos val="none"/>
        <c:crossAx val="316510176"/>
        <c:crosses val="autoZero"/>
        <c:auto val="1"/>
        <c:lblAlgn val="ctr"/>
        <c:lblOffset val="100"/>
        <c:noMultiLvlLbl val="1"/>
      </c:catAx>
      <c:valAx>
        <c:axId val="3165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0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38</c:v>
                </c:pt>
                <c:pt idx="1">
                  <c:v>45</c:v>
                </c:pt>
                <c:pt idx="2">
                  <c:v>49</c:v>
                </c:pt>
                <c:pt idx="3">
                  <c:v>42</c:v>
                </c:pt>
                <c:pt idx="4">
                  <c:v>37</c:v>
                </c:pt>
              </c:numCache>
            </c:numRef>
          </c:val>
          <c:extLst>
            <c:ext xmlns:c16="http://schemas.microsoft.com/office/drawing/2014/chart" uri="{C3380CC4-5D6E-409C-BE32-E72D297353CC}">
              <c16:uniqueId val="{00000000-A8F9-4F98-B1B5-2696F3BC24FE}"/>
            </c:ext>
          </c:extLst>
        </c:ser>
        <c:dLbls>
          <c:showLegendKey val="0"/>
          <c:showVal val="0"/>
          <c:showCatName val="0"/>
          <c:showSerName val="0"/>
          <c:showPercent val="0"/>
          <c:showBubbleSize val="0"/>
        </c:dLbls>
        <c:gapWidth val="150"/>
        <c:axId val="316507824"/>
        <c:axId val="31650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A8F9-4F98-B1B5-2696F3BC24FE}"/>
            </c:ext>
          </c:extLst>
        </c:ser>
        <c:dLbls>
          <c:showLegendKey val="0"/>
          <c:showVal val="0"/>
          <c:showCatName val="0"/>
          <c:showSerName val="0"/>
          <c:showPercent val="0"/>
          <c:showBubbleSize val="0"/>
        </c:dLbls>
        <c:marker val="1"/>
        <c:smooth val="0"/>
        <c:axId val="316507824"/>
        <c:axId val="316508216"/>
      </c:lineChart>
      <c:catAx>
        <c:axId val="316507824"/>
        <c:scaling>
          <c:orientation val="minMax"/>
        </c:scaling>
        <c:delete val="1"/>
        <c:axPos val="b"/>
        <c:numFmt formatCode="General" sourceLinked="1"/>
        <c:majorTickMark val="none"/>
        <c:minorTickMark val="none"/>
        <c:tickLblPos val="none"/>
        <c:crossAx val="316508216"/>
        <c:crosses val="autoZero"/>
        <c:auto val="1"/>
        <c:lblAlgn val="ctr"/>
        <c:lblOffset val="100"/>
        <c:noMultiLvlLbl val="1"/>
      </c:catAx>
      <c:valAx>
        <c:axId val="31650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0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19368</c:v>
                </c:pt>
                <c:pt idx="1">
                  <c:v>23775</c:v>
                </c:pt>
                <c:pt idx="2">
                  <c:v>29266</c:v>
                </c:pt>
                <c:pt idx="3">
                  <c:v>22286</c:v>
                </c:pt>
                <c:pt idx="4">
                  <c:v>18355</c:v>
                </c:pt>
              </c:numCache>
            </c:numRef>
          </c:val>
          <c:extLst>
            <c:ext xmlns:c16="http://schemas.microsoft.com/office/drawing/2014/chart" uri="{C3380CC4-5D6E-409C-BE32-E72D297353CC}">
              <c16:uniqueId val="{00000000-78C1-4885-BFE6-33047FFA6521}"/>
            </c:ext>
          </c:extLst>
        </c:ser>
        <c:dLbls>
          <c:showLegendKey val="0"/>
          <c:showVal val="0"/>
          <c:showCatName val="0"/>
          <c:showSerName val="0"/>
          <c:showPercent val="0"/>
          <c:showBubbleSize val="0"/>
        </c:dLbls>
        <c:gapWidth val="150"/>
        <c:axId val="316509000"/>
        <c:axId val="31651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78C1-4885-BFE6-33047FFA6521}"/>
            </c:ext>
          </c:extLst>
        </c:ser>
        <c:dLbls>
          <c:showLegendKey val="0"/>
          <c:showVal val="0"/>
          <c:showCatName val="0"/>
          <c:showSerName val="0"/>
          <c:showPercent val="0"/>
          <c:showBubbleSize val="0"/>
        </c:dLbls>
        <c:marker val="1"/>
        <c:smooth val="0"/>
        <c:axId val="316509000"/>
        <c:axId val="316511352"/>
      </c:lineChart>
      <c:catAx>
        <c:axId val="316509000"/>
        <c:scaling>
          <c:orientation val="minMax"/>
        </c:scaling>
        <c:delete val="1"/>
        <c:axPos val="b"/>
        <c:numFmt formatCode="General" sourceLinked="1"/>
        <c:majorTickMark val="none"/>
        <c:minorTickMark val="none"/>
        <c:tickLblPos val="none"/>
        <c:crossAx val="316511352"/>
        <c:crosses val="autoZero"/>
        <c:auto val="1"/>
        <c:lblAlgn val="ctr"/>
        <c:lblOffset val="100"/>
        <c:noMultiLvlLbl val="1"/>
      </c:catAx>
      <c:valAx>
        <c:axId val="31651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50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C90" sqref="NC9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長崎市平和公園駐車場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7384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150</v>
      </c>
      <c r="V31" s="118"/>
      <c r="W31" s="118"/>
      <c r="X31" s="118"/>
      <c r="Y31" s="118"/>
      <c r="Z31" s="118"/>
      <c r="AA31" s="118"/>
      <c r="AB31" s="118"/>
      <c r="AC31" s="118"/>
      <c r="AD31" s="118"/>
      <c r="AE31" s="118"/>
      <c r="AF31" s="118"/>
      <c r="AG31" s="118"/>
      <c r="AH31" s="118"/>
      <c r="AI31" s="118"/>
      <c r="AJ31" s="118"/>
      <c r="AK31" s="118"/>
      <c r="AL31" s="118"/>
      <c r="AM31" s="118"/>
      <c r="AN31" s="118">
        <f>データ!Z7</f>
        <v>170</v>
      </c>
      <c r="AO31" s="118"/>
      <c r="AP31" s="118"/>
      <c r="AQ31" s="118"/>
      <c r="AR31" s="118"/>
      <c r="AS31" s="118"/>
      <c r="AT31" s="118"/>
      <c r="AU31" s="118"/>
      <c r="AV31" s="118"/>
      <c r="AW31" s="118"/>
      <c r="AX31" s="118"/>
      <c r="AY31" s="118"/>
      <c r="AZ31" s="118"/>
      <c r="BA31" s="118"/>
      <c r="BB31" s="118"/>
      <c r="BC31" s="118"/>
      <c r="BD31" s="118"/>
      <c r="BE31" s="118"/>
      <c r="BF31" s="118"/>
      <c r="BG31" s="118">
        <f>データ!AA7</f>
        <v>185</v>
      </c>
      <c r="BH31" s="118"/>
      <c r="BI31" s="118"/>
      <c r="BJ31" s="118"/>
      <c r="BK31" s="118"/>
      <c r="BL31" s="118"/>
      <c r="BM31" s="118"/>
      <c r="BN31" s="118"/>
      <c r="BO31" s="118"/>
      <c r="BP31" s="118"/>
      <c r="BQ31" s="118"/>
      <c r="BR31" s="118"/>
      <c r="BS31" s="118"/>
      <c r="BT31" s="118"/>
      <c r="BU31" s="118"/>
      <c r="BV31" s="118"/>
      <c r="BW31" s="118"/>
      <c r="BX31" s="118"/>
      <c r="BY31" s="118"/>
      <c r="BZ31" s="118">
        <f>データ!AB7</f>
        <v>163</v>
      </c>
      <c r="CA31" s="118"/>
      <c r="CB31" s="118"/>
      <c r="CC31" s="118"/>
      <c r="CD31" s="118"/>
      <c r="CE31" s="118"/>
      <c r="CF31" s="118"/>
      <c r="CG31" s="118"/>
      <c r="CH31" s="118"/>
      <c r="CI31" s="118"/>
      <c r="CJ31" s="118"/>
      <c r="CK31" s="118"/>
      <c r="CL31" s="118"/>
      <c r="CM31" s="118"/>
      <c r="CN31" s="118"/>
      <c r="CO31" s="118"/>
      <c r="CP31" s="118"/>
      <c r="CQ31" s="118"/>
      <c r="CR31" s="118"/>
      <c r="CS31" s="118">
        <f>データ!AC7</f>
        <v>152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198.4</v>
      </c>
      <c r="JD31" s="120"/>
      <c r="JE31" s="120"/>
      <c r="JF31" s="120"/>
      <c r="JG31" s="120"/>
      <c r="JH31" s="120"/>
      <c r="JI31" s="120"/>
      <c r="JJ31" s="120"/>
      <c r="JK31" s="120"/>
      <c r="JL31" s="120"/>
      <c r="JM31" s="120"/>
      <c r="JN31" s="120"/>
      <c r="JO31" s="120"/>
      <c r="JP31" s="120"/>
      <c r="JQ31" s="120"/>
      <c r="JR31" s="120"/>
      <c r="JS31" s="120"/>
      <c r="JT31" s="120"/>
      <c r="JU31" s="121"/>
      <c r="JV31" s="119">
        <f>データ!DL7</f>
        <v>196.8</v>
      </c>
      <c r="JW31" s="120"/>
      <c r="JX31" s="120"/>
      <c r="JY31" s="120"/>
      <c r="JZ31" s="120"/>
      <c r="KA31" s="120"/>
      <c r="KB31" s="120"/>
      <c r="KC31" s="120"/>
      <c r="KD31" s="120"/>
      <c r="KE31" s="120"/>
      <c r="KF31" s="120"/>
      <c r="KG31" s="120"/>
      <c r="KH31" s="120"/>
      <c r="KI31" s="120"/>
      <c r="KJ31" s="120"/>
      <c r="KK31" s="120"/>
      <c r="KL31" s="120"/>
      <c r="KM31" s="120"/>
      <c r="KN31" s="121"/>
      <c r="KO31" s="119">
        <f>データ!DM7</f>
        <v>196.8</v>
      </c>
      <c r="KP31" s="120"/>
      <c r="KQ31" s="120"/>
      <c r="KR31" s="120"/>
      <c r="KS31" s="120"/>
      <c r="KT31" s="120"/>
      <c r="KU31" s="120"/>
      <c r="KV31" s="120"/>
      <c r="KW31" s="120"/>
      <c r="KX31" s="120"/>
      <c r="KY31" s="120"/>
      <c r="KZ31" s="120"/>
      <c r="LA31" s="120"/>
      <c r="LB31" s="120"/>
      <c r="LC31" s="120"/>
      <c r="LD31" s="120"/>
      <c r="LE31" s="120"/>
      <c r="LF31" s="120"/>
      <c r="LG31" s="121"/>
      <c r="LH31" s="119">
        <f>データ!DN7</f>
        <v>196.8</v>
      </c>
      <c r="LI31" s="120"/>
      <c r="LJ31" s="120"/>
      <c r="LK31" s="120"/>
      <c r="LL31" s="120"/>
      <c r="LM31" s="120"/>
      <c r="LN31" s="120"/>
      <c r="LO31" s="120"/>
      <c r="LP31" s="120"/>
      <c r="LQ31" s="120"/>
      <c r="LR31" s="120"/>
      <c r="LS31" s="120"/>
      <c r="LT31" s="120"/>
      <c r="LU31" s="120"/>
      <c r="LV31" s="120"/>
      <c r="LW31" s="120"/>
      <c r="LX31" s="120"/>
      <c r="LY31" s="120"/>
      <c r="LZ31" s="121"/>
      <c r="MA31" s="119">
        <f>データ!DO7</f>
        <v>195.2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v>
      </c>
      <c r="EM52" s="118"/>
      <c r="EN52" s="118"/>
      <c r="EO52" s="118"/>
      <c r="EP52" s="118"/>
      <c r="EQ52" s="118"/>
      <c r="ER52" s="118"/>
      <c r="ES52" s="118"/>
      <c r="ET52" s="118"/>
      <c r="EU52" s="118"/>
      <c r="EV52" s="118"/>
      <c r="EW52" s="118"/>
      <c r="EX52" s="118"/>
      <c r="EY52" s="118"/>
      <c r="EZ52" s="118"/>
      <c r="FA52" s="118"/>
      <c r="FB52" s="118"/>
      <c r="FC52" s="118"/>
      <c r="FD52" s="118"/>
      <c r="FE52" s="118">
        <f>データ!BG7</f>
        <v>45</v>
      </c>
      <c r="FF52" s="118"/>
      <c r="FG52" s="118"/>
      <c r="FH52" s="118"/>
      <c r="FI52" s="118"/>
      <c r="FJ52" s="118"/>
      <c r="FK52" s="118"/>
      <c r="FL52" s="118"/>
      <c r="FM52" s="118"/>
      <c r="FN52" s="118"/>
      <c r="FO52" s="118"/>
      <c r="FP52" s="118"/>
      <c r="FQ52" s="118"/>
      <c r="FR52" s="118"/>
      <c r="FS52" s="118"/>
      <c r="FT52" s="118"/>
      <c r="FU52" s="118"/>
      <c r="FV52" s="118"/>
      <c r="FW52" s="118"/>
      <c r="FX52" s="118">
        <f>データ!BH7</f>
        <v>49</v>
      </c>
      <c r="FY52" s="118"/>
      <c r="FZ52" s="118"/>
      <c r="GA52" s="118"/>
      <c r="GB52" s="118"/>
      <c r="GC52" s="118"/>
      <c r="GD52" s="118"/>
      <c r="GE52" s="118"/>
      <c r="GF52" s="118"/>
      <c r="GG52" s="118"/>
      <c r="GH52" s="118"/>
      <c r="GI52" s="118"/>
      <c r="GJ52" s="118"/>
      <c r="GK52" s="118"/>
      <c r="GL52" s="118"/>
      <c r="GM52" s="118"/>
      <c r="GN52" s="118"/>
      <c r="GO52" s="118"/>
      <c r="GP52" s="118"/>
      <c r="GQ52" s="118">
        <f>データ!BI7</f>
        <v>42</v>
      </c>
      <c r="GR52" s="118"/>
      <c r="GS52" s="118"/>
      <c r="GT52" s="118"/>
      <c r="GU52" s="118"/>
      <c r="GV52" s="118"/>
      <c r="GW52" s="118"/>
      <c r="GX52" s="118"/>
      <c r="GY52" s="118"/>
      <c r="GZ52" s="118"/>
      <c r="HA52" s="118"/>
      <c r="HB52" s="118"/>
      <c r="HC52" s="118"/>
      <c r="HD52" s="118"/>
      <c r="HE52" s="118"/>
      <c r="HF52" s="118"/>
      <c r="HG52" s="118"/>
      <c r="HH52" s="118"/>
      <c r="HI52" s="118"/>
      <c r="HJ52" s="118">
        <f>データ!BJ7</f>
        <v>37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19368</v>
      </c>
      <c r="JD52" s="125"/>
      <c r="JE52" s="125"/>
      <c r="JF52" s="125"/>
      <c r="JG52" s="125"/>
      <c r="JH52" s="125"/>
      <c r="JI52" s="125"/>
      <c r="JJ52" s="125"/>
      <c r="JK52" s="125"/>
      <c r="JL52" s="125"/>
      <c r="JM52" s="125"/>
      <c r="JN52" s="125"/>
      <c r="JO52" s="125"/>
      <c r="JP52" s="125"/>
      <c r="JQ52" s="125"/>
      <c r="JR52" s="125"/>
      <c r="JS52" s="125"/>
      <c r="JT52" s="125"/>
      <c r="JU52" s="125"/>
      <c r="JV52" s="125">
        <f>データ!BR7</f>
        <v>23775</v>
      </c>
      <c r="JW52" s="125"/>
      <c r="JX52" s="125"/>
      <c r="JY52" s="125"/>
      <c r="JZ52" s="125"/>
      <c r="KA52" s="125"/>
      <c r="KB52" s="125"/>
      <c r="KC52" s="125"/>
      <c r="KD52" s="125"/>
      <c r="KE52" s="125"/>
      <c r="KF52" s="125"/>
      <c r="KG52" s="125"/>
      <c r="KH52" s="125"/>
      <c r="KI52" s="125"/>
      <c r="KJ52" s="125"/>
      <c r="KK52" s="125"/>
      <c r="KL52" s="125"/>
      <c r="KM52" s="125"/>
      <c r="KN52" s="125"/>
      <c r="KO52" s="125">
        <f>データ!BS7</f>
        <v>29266</v>
      </c>
      <c r="KP52" s="125"/>
      <c r="KQ52" s="125"/>
      <c r="KR52" s="125"/>
      <c r="KS52" s="125"/>
      <c r="KT52" s="125"/>
      <c r="KU52" s="125"/>
      <c r="KV52" s="125"/>
      <c r="KW52" s="125"/>
      <c r="KX52" s="125"/>
      <c r="KY52" s="125"/>
      <c r="KZ52" s="125"/>
      <c r="LA52" s="125"/>
      <c r="LB52" s="125"/>
      <c r="LC52" s="125"/>
      <c r="LD52" s="125"/>
      <c r="LE52" s="125"/>
      <c r="LF52" s="125"/>
      <c r="LG52" s="125"/>
      <c r="LH52" s="125">
        <f>データ!BT7</f>
        <v>22286</v>
      </c>
      <c r="LI52" s="125"/>
      <c r="LJ52" s="125"/>
      <c r="LK52" s="125"/>
      <c r="LL52" s="125"/>
      <c r="LM52" s="125"/>
      <c r="LN52" s="125"/>
      <c r="LO52" s="125"/>
      <c r="LP52" s="125"/>
      <c r="LQ52" s="125"/>
      <c r="LR52" s="125"/>
      <c r="LS52" s="125"/>
      <c r="LT52" s="125"/>
      <c r="LU52" s="125"/>
      <c r="LV52" s="125"/>
      <c r="LW52" s="125"/>
      <c r="LX52" s="125"/>
      <c r="LY52" s="125"/>
      <c r="LZ52" s="125"/>
      <c r="MA52" s="125">
        <f>データ!BU7</f>
        <v>18355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1267286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50946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32</v>
      </c>
      <c r="KB77" s="120"/>
      <c r="KC77" s="120"/>
      <c r="KD77" s="120"/>
      <c r="KE77" s="120"/>
      <c r="KF77" s="120"/>
      <c r="KG77" s="120"/>
      <c r="KH77" s="120"/>
      <c r="KI77" s="120"/>
      <c r="KJ77" s="120"/>
      <c r="KK77" s="120"/>
      <c r="KL77" s="120"/>
      <c r="KM77" s="120"/>
      <c r="KN77" s="120"/>
      <c r="KO77" s="121"/>
      <c r="KP77" s="119">
        <f>データ!DA7</f>
        <v>27</v>
      </c>
      <c r="KQ77" s="120"/>
      <c r="KR77" s="120"/>
      <c r="KS77" s="120"/>
      <c r="KT77" s="120"/>
      <c r="KU77" s="120"/>
      <c r="KV77" s="120"/>
      <c r="KW77" s="120"/>
      <c r="KX77" s="120"/>
      <c r="KY77" s="120"/>
      <c r="KZ77" s="120"/>
      <c r="LA77" s="120"/>
      <c r="LB77" s="120"/>
      <c r="LC77" s="120"/>
      <c r="LD77" s="121"/>
      <c r="LE77" s="119">
        <f>データ!DB7</f>
        <v>94</v>
      </c>
      <c r="LF77" s="120"/>
      <c r="LG77" s="120"/>
      <c r="LH77" s="120"/>
      <c r="LI77" s="120"/>
      <c r="LJ77" s="120"/>
      <c r="LK77" s="120"/>
      <c r="LL77" s="120"/>
      <c r="LM77" s="120"/>
      <c r="LN77" s="120"/>
      <c r="LO77" s="120"/>
      <c r="LP77" s="120"/>
      <c r="LQ77" s="120"/>
      <c r="LR77" s="120"/>
      <c r="LS77" s="121"/>
      <c r="LT77" s="119">
        <f>データ!DC7</f>
        <v>104</v>
      </c>
      <c r="LU77" s="120"/>
      <c r="LV77" s="120"/>
      <c r="LW77" s="120"/>
      <c r="LX77" s="120"/>
      <c r="LY77" s="120"/>
      <c r="LZ77" s="120"/>
      <c r="MA77" s="120"/>
      <c r="MB77" s="120"/>
      <c r="MC77" s="120"/>
      <c r="MD77" s="120"/>
      <c r="ME77" s="120"/>
      <c r="MF77" s="120"/>
      <c r="MG77" s="120"/>
      <c r="MH77" s="121"/>
      <c r="MI77" s="119">
        <f>データ!DD7</f>
        <v>138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Tv5ltt9hxIg8pOw6ENwuIaMmY+O+jIVvZQlK7Xc6LeTB/6URjMdl+imEvbf7UcvGrxdSou24lpGHQa/nASAkQ==" saltValue="OTtZYNk9vuFgcRsawWOe0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100</v>
      </c>
      <c r="AW5" s="59" t="s">
        <v>91</v>
      </c>
      <c r="AX5" s="59" t="s">
        <v>101</v>
      </c>
      <c r="AY5" s="59" t="s">
        <v>93</v>
      </c>
      <c r="AZ5" s="59" t="s">
        <v>94</v>
      </c>
      <c r="BA5" s="59" t="s">
        <v>95</v>
      </c>
      <c r="BB5" s="59" t="s">
        <v>96</v>
      </c>
      <c r="BC5" s="59" t="s">
        <v>97</v>
      </c>
      <c r="BD5" s="59" t="s">
        <v>98</v>
      </c>
      <c r="BE5" s="59" t="s">
        <v>99</v>
      </c>
      <c r="BF5" s="59" t="s">
        <v>89</v>
      </c>
      <c r="BG5" s="59" t="s">
        <v>90</v>
      </c>
      <c r="BH5" s="59" t="s">
        <v>91</v>
      </c>
      <c r="BI5" s="59" t="s">
        <v>92</v>
      </c>
      <c r="BJ5" s="59" t="s">
        <v>102</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103</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422011</v>
      </c>
      <c r="D6" s="60">
        <f t="shared" si="1"/>
        <v>47</v>
      </c>
      <c r="E6" s="60">
        <f t="shared" si="1"/>
        <v>14</v>
      </c>
      <c r="F6" s="60">
        <f t="shared" si="1"/>
        <v>0</v>
      </c>
      <c r="G6" s="60">
        <f t="shared" si="1"/>
        <v>4</v>
      </c>
      <c r="H6" s="60" t="str">
        <f>SUBSTITUTE(H8,"　","")</f>
        <v>長崎県長崎市</v>
      </c>
      <c r="I6" s="60" t="str">
        <f t="shared" si="1"/>
        <v>長崎市平和公園駐車場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26</v>
      </c>
      <c r="S6" s="62" t="str">
        <f t="shared" si="1"/>
        <v>公共施設</v>
      </c>
      <c r="T6" s="62" t="str">
        <f t="shared" si="1"/>
        <v>有</v>
      </c>
      <c r="U6" s="63">
        <f t="shared" si="1"/>
        <v>7384</v>
      </c>
      <c r="V6" s="63">
        <f t="shared" si="1"/>
        <v>124</v>
      </c>
      <c r="W6" s="63">
        <f t="shared" si="1"/>
        <v>1500</v>
      </c>
      <c r="X6" s="62" t="str">
        <f t="shared" si="1"/>
        <v>代行制</v>
      </c>
      <c r="Y6" s="64">
        <f>IF(Y8="-",NA(),Y8)</f>
        <v>150</v>
      </c>
      <c r="Z6" s="64">
        <f t="shared" ref="Z6:AH6" si="2">IF(Z8="-",NA(),Z8)</f>
        <v>170</v>
      </c>
      <c r="AA6" s="64">
        <f t="shared" si="2"/>
        <v>185</v>
      </c>
      <c r="AB6" s="64">
        <f t="shared" si="2"/>
        <v>163</v>
      </c>
      <c r="AC6" s="64">
        <f t="shared" si="2"/>
        <v>152</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38</v>
      </c>
      <c r="BG6" s="64">
        <f t="shared" ref="BG6:BO6" si="5">IF(BG8="-",NA(),BG8)</f>
        <v>45</v>
      </c>
      <c r="BH6" s="64">
        <f t="shared" si="5"/>
        <v>49</v>
      </c>
      <c r="BI6" s="64">
        <f t="shared" si="5"/>
        <v>42</v>
      </c>
      <c r="BJ6" s="64">
        <f t="shared" si="5"/>
        <v>37</v>
      </c>
      <c r="BK6" s="64">
        <f t="shared" si="5"/>
        <v>8</v>
      </c>
      <c r="BL6" s="64">
        <f t="shared" si="5"/>
        <v>13.7</v>
      </c>
      <c r="BM6" s="64">
        <f t="shared" si="5"/>
        <v>7.5</v>
      </c>
      <c r="BN6" s="64">
        <f t="shared" si="5"/>
        <v>0.6</v>
      </c>
      <c r="BO6" s="64">
        <f t="shared" si="5"/>
        <v>-10.5</v>
      </c>
      <c r="BP6" s="61" t="str">
        <f>IF(BP8="-","",IF(BP8="-","【-】","【"&amp;SUBSTITUTE(TEXT(BP8,"#,##0.0"),"-","△")&amp;"】"))</f>
        <v>【20.8】</v>
      </c>
      <c r="BQ6" s="65">
        <f>IF(BQ8="-",NA(),BQ8)</f>
        <v>19368</v>
      </c>
      <c r="BR6" s="65">
        <f t="shared" ref="BR6:BZ6" si="6">IF(BR8="-",NA(),BR8)</f>
        <v>23775</v>
      </c>
      <c r="BS6" s="65">
        <f t="shared" si="6"/>
        <v>29266</v>
      </c>
      <c r="BT6" s="65">
        <f t="shared" si="6"/>
        <v>22286</v>
      </c>
      <c r="BU6" s="65">
        <f t="shared" si="6"/>
        <v>18355</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105</v>
      </c>
      <c r="CM6" s="63">
        <f t="shared" ref="CM6:CN6" si="7">CM8</f>
        <v>1267286</v>
      </c>
      <c r="CN6" s="63">
        <f t="shared" si="7"/>
        <v>50946</v>
      </c>
      <c r="CO6" s="64"/>
      <c r="CP6" s="64"/>
      <c r="CQ6" s="64"/>
      <c r="CR6" s="64"/>
      <c r="CS6" s="64"/>
      <c r="CT6" s="64"/>
      <c r="CU6" s="64"/>
      <c r="CV6" s="64"/>
      <c r="CW6" s="64"/>
      <c r="CX6" s="64"/>
      <c r="CY6" s="61" t="s">
        <v>106</v>
      </c>
      <c r="CZ6" s="64">
        <f>IF(CZ8="-",NA(),CZ8)</f>
        <v>32</v>
      </c>
      <c r="DA6" s="64">
        <f t="shared" ref="DA6:DI6" si="8">IF(DA8="-",NA(),DA8)</f>
        <v>27</v>
      </c>
      <c r="DB6" s="64">
        <f t="shared" si="8"/>
        <v>94</v>
      </c>
      <c r="DC6" s="64">
        <f t="shared" si="8"/>
        <v>104</v>
      </c>
      <c r="DD6" s="64">
        <f t="shared" si="8"/>
        <v>138</v>
      </c>
      <c r="DE6" s="64">
        <f t="shared" si="8"/>
        <v>181.6</v>
      </c>
      <c r="DF6" s="64">
        <f t="shared" si="8"/>
        <v>148.9</v>
      </c>
      <c r="DG6" s="64">
        <f t="shared" si="8"/>
        <v>135.30000000000001</v>
      </c>
      <c r="DH6" s="64">
        <f t="shared" si="8"/>
        <v>103.6</v>
      </c>
      <c r="DI6" s="64">
        <f t="shared" si="8"/>
        <v>119.5</v>
      </c>
      <c r="DJ6" s="61" t="str">
        <f>IF(DJ8="-","",IF(DJ8="-","【-】","【"&amp;SUBSTITUTE(TEXT(DJ8,"#,##0.0"),"-","△")&amp;"】"))</f>
        <v>【425.4】</v>
      </c>
      <c r="DK6" s="64">
        <f>IF(DK8="-",NA(),DK8)</f>
        <v>198.4</v>
      </c>
      <c r="DL6" s="64">
        <f t="shared" ref="DL6:DT6" si="9">IF(DL8="-",NA(),DL8)</f>
        <v>196.8</v>
      </c>
      <c r="DM6" s="64">
        <f t="shared" si="9"/>
        <v>196.8</v>
      </c>
      <c r="DN6" s="64">
        <f t="shared" si="9"/>
        <v>196.8</v>
      </c>
      <c r="DO6" s="64">
        <f t="shared" si="9"/>
        <v>195.2</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107</v>
      </c>
      <c r="B7" s="60">
        <f t="shared" ref="B7:X7" si="10">B8</f>
        <v>2019</v>
      </c>
      <c r="C7" s="60">
        <f t="shared" si="10"/>
        <v>422011</v>
      </c>
      <c r="D7" s="60">
        <f t="shared" si="10"/>
        <v>47</v>
      </c>
      <c r="E7" s="60">
        <f t="shared" si="10"/>
        <v>14</v>
      </c>
      <c r="F7" s="60">
        <f t="shared" si="10"/>
        <v>0</v>
      </c>
      <c r="G7" s="60">
        <f t="shared" si="10"/>
        <v>4</v>
      </c>
      <c r="H7" s="60" t="str">
        <f t="shared" si="10"/>
        <v>長崎県　長崎市</v>
      </c>
      <c r="I7" s="60" t="str">
        <f t="shared" si="10"/>
        <v>長崎市平和公園駐車場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26</v>
      </c>
      <c r="S7" s="62" t="str">
        <f t="shared" si="10"/>
        <v>公共施設</v>
      </c>
      <c r="T7" s="62" t="str">
        <f t="shared" si="10"/>
        <v>有</v>
      </c>
      <c r="U7" s="63">
        <f t="shared" si="10"/>
        <v>7384</v>
      </c>
      <c r="V7" s="63">
        <f t="shared" si="10"/>
        <v>124</v>
      </c>
      <c r="W7" s="63">
        <f t="shared" si="10"/>
        <v>1500</v>
      </c>
      <c r="X7" s="62" t="str">
        <f t="shared" si="10"/>
        <v>代行制</v>
      </c>
      <c r="Y7" s="64">
        <f>Y8</f>
        <v>150</v>
      </c>
      <c r="Z7" s="64">
        <f t="shared" ref="Z7:AH7" si="11">Z8</f>
        <v>170</v>
      </c>
      <c r="AA7" s="64">
        <f t="shared" si="11"/>
        <v>185</v>
      </c>
      <c r="AB7" s="64">
        <f t="shared" si="11"/>
        <v>163</v>
      </c>
      <c r="AC7" s="64">
        <f t="shared" si="11"/>
        <v>152</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38</v>
      </c>
      <c r="BG7" s="64">
        <f t="shared" ref="BG7:BO7" si="14">BG8</f>
        <v>45</v>
      </c>
      <c r="BH7" s="64">
        <f t="shared" si="14"/>
        <v>49</v>
      </c>
      <c r="BI7" s="64">
        <f t="shared" si="14"/>
        <v>42</v>
      </c>
      <c r="BJ7" s="64">
        <f t="shared" si="14"/>
        <v>37</v>
      </c>
      <c r="BK7" s="64">
        <f t="shared" si="14"/>
        <v>8</v>
      </c>
      <c r="BL7" s="64">
        <f t="shared" si="14"/>
        <v>13.7</v>
      </c>
      <c r="BM7" s="64">
        <f t="shared" si="14"/>
        <v>7.5</v>
      </c>
      <c r="BN7" s="64">
        <f t="shared" si="14"/>
        <v>0.6</v>
      </c>
      <c r="BO7" s="64">
        <f t="shared" si="14"/>
        <v>-10.5</v>
      </c>
      <c r="BP7" s="61"/>
      <c r="BQ7" s="65">
        <f>BQ8</f>
        <v>19368</v>
      </c>
      <c r="BR7" s="65">
        <f t="shared" ref="BR7:BZ7" si="15">BR8</f>
        <v>23775</v>
      </c>
      <c r="BS7" s="65">
        <f t="shared" si="15"/>
        <v>29266</v>
      </c>
      <c r="BT7" s="65">
        <f t="shared" si="15"/>
        <v>22286</v>
      </c>
      <c r="BU7" s="65">
        <f t="shared" si="15"/>
        <v>18355</v>
      </c>
      <c r="BV7" s="65">
        <f t="shared" si="15"/>
        <v>21116</v>
      </c>
      <c r="BW7" s="65">
        <f t="shared" si="15"/>
        <v>20714</v>
      </c>
      <c r="BX7" s="65">
        <f t="shared" si="15"/>
        <v>16622</v>
      </c>
      <c r="BY7" s="65">
        <f t="shared" si="15"/>
        <v>16948</v>
      </c>
      <c r="BZ7" s="65">
        <f t="shared" si="15"/>
        <v>5128</v>
      </c>
      <c r="CA7" s="63"/>
      <c r="CB7" s="64" t="s">
        <v>108</v>
      </c>
      <c r="CC7" s="64" t="s">
        <v>108</v>
      </c>
      <c r="CD7" s="64" t="s">
        <v>108</v>
      </c>
      <c r="CE7" s="64" t="s">
        <v>108</v>
      </c>
      <c r="CF7" s="64" t="s">
        <v>108</v>
      </c>
      <c r="CG7" s="64" t="s">
        <v>108</v>
      </c>
      <c r="CH7" s="64" t="s">
        <v>108</v>
      </c>
      <c r="CI7" s="64" t="s">
        <v>108</v>
      </c>
      <c r="CJ7" s="64" t="s">
        <v>108</v>
      </c>
      <c r="CK7" s="64" t="s">
        <v>106</v>
      </c>
      <c r="CL7" s="61"/>
      <c r="CM7" s="63">
        <f>CM8</f>
        <v>1267286</v>
      </c>
      <c r="CN7" s="63">
        <f>CN8</f>
        <v>50946</v>
      </c>
      <c r="CO7" s="64" t="s">
        <v>108</v>
      </c>
      <c r="CP7" s="64" t="s">
        <v>108</v>
      </c>
      <c r="CQ7" s="64" t="s">
        <v>108</v>
      </c>
      <c r="CR7" s="64" t="s">
        <v>108</v>
      </c>
      <c r="CS7" s="64" t="s">
        <v>108</v>
      </c>
      <c r="CT7" s="64" t="s">
        <v>108</v>
      </c>
      <c r="CU7" s="64" t="s">
        <v>108</v>
      </c>
      <c r="CV7" s="64" t="s">
        <v>108</v>
      </c>
      <c r="CW7" s="64" t="s">
        <v>108</v>
      </c>
      <c r="CX7" s="64" t="s">
        <v>106</v>
      </c>
      <c r="CY7" s="61"/>
      <c r="CZ7" s="64">
        <f>CZ8</f>
        <v>32</v>
      </c>
      <c r="DA7" s="64">
        <f t="shared" ref="DA7:DI7" si="16">DA8</f>
        <v>27</v>
      </c>
      <c r="DB7" s="64">
        <f t="shared" si="16"/>
        <v>94</v>
      </c>
      <c r="DC7" s="64">
        <f t="shared" si="16"/>
        <v>104</v>
      </c>
      <c r="DD7" s="64">
        <f t="shared" si="16"/>
        <v>138</v>
      </c>
      <c r="DE7" s="64">
        <f t="shared" si="16"/>
        <v>181.6</v>
      </c>
      <c r="DF7" s="64">
        <f t="shared" si="16"/>
        <v>148.9</v>
      </c>
      <c r="DG7" s="64">
        <f t="shared" si="16"/>
        <v>135.30000000000001</v>
      </c>
      <c r="DH7" s="64">
        <f t="shared" si="16"/>
        <v>103.6</v>
      </c>
      <c r="DI7" s="64">
        <f t="shared" si="16"/>
        <v>119.5</v>
      </c>
      <c r="DJ7" s="61"/>
      <c r="DK7" s="64">
        <f>DK8</f>
        <v>198.4</v>
      </c>
      <c r="DL7" s="64">
        <f t="shared" ref="DL7:DT7" si="17">DL8</f>
        <v>196.8</v>
      </c>
      <c r="DM7" s="64">
        <f t="shared" si="17"/>
        <v>196.8</v>
      </c>
      <c r="DN7" s="64">
        <f t="shared" si="17"/>
        <v>196.8</v>
      </c>
      <c r="DO7" s="64">
        <f t="shared" si="17"/>
        <v>195.2</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422011</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26</v>
      </c>
      <c r="S8" s="69" t="s">
        <v>119</v>
      </c>
      <c r="T8" s="69" t="s">
        <v>120</v>
      </c>
      <c r="U8" s="70">
        <v>7384</v>
      </c>
      <c r="V8" s="70">
        <v>124</v>
      </c>
      <c r="W8" s="70">
        <v>1500</v>
      </c>
      <c r="X8" s="69" t="s">
        <v>121</v>
      </c>
      <c r="Y8" s="71">
        <v>150</v>
      </c>
      <c r="Z8" s="71">
        <v>170</v>
      </c>
      <c r="AA8" s="71">
        <v>185</v>
      </c>
      <c r="AB8" s="71">
        <v>163</v>
      </c>
      <c r="AC8" s="71">
        <v>152</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38</v>
      </c>
      <c r="BG8" s="71">
        <v>45</v>
      </c>
      <c r="BH8" s="71">
        <v>49</v>
      </c>
      <c r="BI8" s="71">
        <v>42</v>
      </c>
      <c r="BJ8" s="71">
        <v>37</v>
      </c>
      <c r="BK8" s="71">
        <v>8</v>
      </c>
      <c r="BL8" s="71">
        <v>13.7</v>
      </c>
      <c r="BM8" s="71">
        <v>7.5</v>
      </c>
      <c r="BN8" s="71">
        <v>0.6</v>
      </c>
      <c r="BO8" s="71">
        <v>-10.5</v>
      </c>
      <c r="BP8" s="68">
        <v>20.8</v>
      </c>
      <c r="BQ8" s="72">
        <v>19368</v>
      </c>
      <c r="BR8" s="72">
        <v>23775</v>
      </c>
      <c r="BS8" s="72">
        <v>29266</v>
      </c>
      <c r="BT8" s="73">
        <v>22286</v>
      </c>
      <c r="BU8" s="73">
        <v>18355</v>
      </c>
      <c r="BV8" s="72">
        <v>21116</v>
      </c>
      <c r="BW8" s="72">
        <v>20714</v>
      </c>
      <c r="BX8" s="72">
        <v>16622</v>
      </c>
      <c r="BY8" s="72">
        <v>16948</v>
      </c>
      <c r="BZ8" s="72">
        <v>5128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1267286</v>
      </c>
      <c r="CN8" s="70">
        <v>50946</v>
      </c>
      <c r="CO8" s="71" t="s">
        <v>113</v>
      </c>
      <c r="CP8" s="71" t="s">
        <v>113</v>
      </c>
      <c r="CQ8" s="71" t="s">
        <v>113</v>
      </c>
      <c r="CR8" s="71" t="s">
        <v>113</v>
      </c>
      <c r="CS8" s="71" t="s">
        <v>113</v>
      </c>
      <c r="CT8" s="71" t="s">
        <v>113</v>
      </c>
      <c r="CU8" s="71" t="s">
        <v>113</v>
      </c>
      <c r="CV8" s="71" t="s">
        <v>113</v>
      </c>
      <c r="CW8" s="71" t="s">
        <v>113</v>
      </c>
      <c r="CX8" s="71" t="s">
        <v>113</v>
      </c>
      <c r="CY8" s="68" t="s">
        <v>113</v>
      </c>
      <c r="CZ8" s="71">
        <v>32</v>
      </c>
      <c r="DA8" s="71">
        <v>27</v>
      </c>
      <c r="DB8" s="71">
        <v>94</v>
      </c>
      <c r="DC8" s="71">
        <v>104</v>
      </c>
      <c r="DD8" s="71">
        <v>138</v>
      </c>
      <c r="DE8" s="71">
        <v>181.6</v>
      </c>
      <c r="DF8" s="71">
        <v>148.9</v>
      </c>
      <c r="DG8" s="71">
        <v>135.30000000000001</v>
      </c>
      <c r="DH8" s="71">
        <v>103.6</v>
      </c>
      <c r="DI8" s="71">
        <v>119.5</v>
      </c>
      <c r="DJ8" s="68">
        <v>425.4</v>
      </c>
      <c r="DK8" s="71">
        <v>198.4</v>
      </c>
      <c r="DL8" s="71">
        <v>196.8</v>
      </c>
      <c r="DM8" s="71">
        <v>196.8</v>
      </c>
      <c r="DN8" s="71">
        <v>196.8</v>
      </c>
      <c r="DO8" s="71">
        <v>195.2</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2021-01-18T06:35:16Z</cp:lastPrinted>
  <dcterms:created xsi:type="dcterms:W3CDTF">2020-12-04T03:40:32Z</dcterms:created>
  <dcterms:modified xsi:type="dcterms:W3CDTF">2021-02-24T01:20:39Z</dcterms:modified>
  <cp:category/>
</cp:coreProperties>
</file>