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EA04381F-2FF0-453E-A597-38083ED838E0}" xr6:coauthVersionLast="45" xr6:coauthVersionMax="45" xr10:uidLastSave="{00000000-0000-0000-0000-000000000000}"/>
  <workbookProtection workbookAlgorithmName="SHA-512" workbookHashValue="BeeczAURNQiZeZ3TJNqVf3GoAV9snSw1hhkufRL0S/J+V3ZaVQsj8nxPxdvlUl+XRBPrJuJ/IjQPA81HcLEHMA==" workbookSaltValue="LknI2spEt5O7SViCW9Nu0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D10" i="4"/>
  <c r="W10" i="4"/>
  <c r="BB8" i="4"/>
  <c r="AT8" i="4"/>
  <c r="AD8" i="4"/>
  <c r="W8" i="4"/>
  <c r="B8" i="4"/>
  <c r="B6"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<sst xmlns="http://schemas.openxmlformats.org/spreadsheetml/2006/main" count="236" uniqueCount="116">
  <si>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</si>
  <si>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</si>
  <si>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</si>
  <si>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</si>
  <si>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</si>
  <si>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</si>
  <si>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</si>
  <si>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</si>
  <si>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</si>
  <si>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</si>
  <si>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</si>
  <si>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</si>
  <si>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</si>
  <si>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</si>
  <si>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</si>
  <si>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</si>
  <si>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</si>
  <si>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</si>
  <si>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</si>
  <si>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</si>
  <si>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</si>
  <si>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</si>
  <si>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</si>
  <si>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</si>
  <si>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</si>
  <si>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</si>
  <si>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</si>
  <si>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</si>
  <si>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</si>
  <si>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</si>
  <si>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</si>
  <si>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</si>
  <si>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</si>
  <si>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</si>
  <si>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</si>
  <si>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</si>
  <si>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</si>
  <si>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</si>
  <si>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</si>
  <si>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</si>
  <si>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</si>
  <si>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</si>
  <si>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</si>
  <si>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</si>
  <si>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</si>
  <si>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</si>
  <si>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</si>
  <si>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</si>
  <si>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</si>
  <si>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</si>
  <si>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</si>
  <si>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</si>
  <si>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</si>
  <si>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</si>
  <si>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</si>
  <si>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</si>
  <si>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</si>
  <si>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</si>
  <si>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</si>
  <si>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</si>
  <si>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</si>
  <si>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</si>
  <si>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</si>
  <si>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</si>
  <si>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</si>
  <si>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</si>
  <si>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</si>
  <si>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</si>
  <si>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</si>
  <si>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</si>
  <si>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</si>
  <si>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</si>
  <si>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</si>
  <si>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</si>
  <si>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</si>
  <si>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</si>
  <si>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</si>
  <si>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</si>
  <si>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</si>
  <si>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</si>
  <si>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</si>
  <si>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</si>
  <si>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</si>
  <si>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</si>
  <si>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</si>
  <si>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</si>
  <si>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</si>
  <si>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</si>
  <si>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</si>
  <si>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</si>
  <si>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</si>
  <si>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</si>
  <si>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</si>
  <si>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</si>
  <si>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</si>
  <si>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</si>
  <si>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</si>
  <si>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</si>
  <si>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漁業集落排水</t>
  </si>
  <si>
    <t>H3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</si>
  <si>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</si>
  <si>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</si>
  <si>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</si>
  <si>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</si>
  <si>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</si>
  <si>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</si>
  <si>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</si>
  <si>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</si>
  <si>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</si>
  <si>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</si>
  <si>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</si>
  <si>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</si>
  <si>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</si>
  <si>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供用開始から間もなく、令和元年度で整備が完了したばかりであることから、老朽化には至らない状況である。</t>
    <rPh sb="1" eb="3">
      <t>キョウヨウ</t>
    </rPh>
    <rPh sb="3" eb="5">
      <t>カイシ</t>
    </rPh>
    <rPh sb="7" eb="8">
      <t>マ</t>
    </rPh>
    <rPh sb="12" eb="13">
      <t>レイ</t>
    </rPh>
    <rPh sb="13" eb="14">
      <t>ワ</t>
    </rPh>
    <rPh sb="14" eb="15">
      <t>ガン</t>
    </rPh>
    <rPh sb="15" eb="16">
      <t>ネン</t>
    </rPh>
    <rPh sb="16" eb="17">
      <t>ド</t>
    </rPh>
    <rPh sb="18" eb="20">
      <t>セイビ</t>
    </rPh>
    <rPh sb="21" eb="23">
      <t>カンリョウ</t>
    </rPh>
    <rPh sb="36" eb="39">
      <t>ロウキュウカ</t>
    </rPh>
    <rPh sb="41" eb="42">
      <t>イタ</t>
    </rPh>
    <rPh sb="45" eb="47">
      <t>ジョウキョウ</t>
    </rPh>
    <phoneticPr fontId="4"/>
  </si>
  <si>
    <t>　平成27年度から順次供用開始を行っており、令和元年度で整備を完了している。接続戸数も順調に増加しており、各指標についても改善傾向となっている。今後は維持管理のフェーズに移行することとなるが、暫くは接続戸数の増加による使用料収入の増に期待できるものの、一定期間経過後は人口減少も相まって使用料収入が減に転じる恐れがあることから、ここ数年は接続促進に注力し最大限の収入確保を図るとともに、更なる安定経営のため業務の効率化に努めていきたい。</t>
    <rPh sb="1" eb="3">
      <t>ヘイセイ</t>
    </rPh>
    <rPh sb="5" eb="6">
      <t>ネン</t>
    </rPh>
    <rPh sb="6" eb="7">
      <t>ド</t>
    </rPh>
    <rPh sb="9" eb="11">
      <t>ジュンジ</t>
    </rPh>
    <rPh sb="11" eb="13">
      <t>キョウヨウ</t>
    </rPh>
    <rPh sb="13" eb="15">
      <t>カイシ</t>
    </rPh>
    <rPh sb="16" eb="17">
      <t>オコナ</t>
    </rPh>
    <rPh sb="22" eb="23">
      <t>レイ</t>
    </rPh>
    <rPh sb="23" eb="24">
      <t>ワ</t>
    </rPh>
    <rPh sb="24" eb="25">
      <t>ガン</t>
    </rPh>
    <rPh sb="25" eb="26">
      <t>ネン</t>
    </rPh>
    <rPh sb="26" eb="27">
      <t>ド</t>
    </rPh>
    <rPh sb="28" eb="30">
      <t>セイビ</t>
    </rPh>
    <rPh sb="31" eb="33">
      <t>カンリョウ</t>
    </rPh>
    <rPh sb="38" eb="40">
      <t>セツゾク</t>
    </rPh>
    <rPh sb="40" eb="42">
      <t>コスウ</t>
    </rPh>
    <rPh sb="43" eb="45">
      <t>ジュンチョウ</t>
    </rPh>
    <rPh sb="46" eb="48">
      <t>ゾウカ</t>
    </rPh>
    <rPh sb="53" eb="54">
      <t>カク</t>
    </rPh>
    <rPh sb="54" eb="56">
      <t>シヒョウ</t>
    </rPh>
    <rPh sb="61" eb="63">
      <t>カイゼン</t>
    </rPh>
    <rPh sb="63" eb="65">
      <t>ケイコウ</t>
    </rPh>
    <rPh sb="72" eb="74">
      <t>コンゴ</t>
    </rPh>
    <rPh sb="75" eb="77">
      <t>イジ</t>
    </rPh>
    <rPh sb="77" eb="79">
      <t>カンリ</t>
    </rPh>
    <rPh sb="85" eb="87">
      <t>イコウ</t>
    </rPh>
    <rPh sb="96" eb="97">
      <t>シバラ</t>
    </rPh>
    <rPh sb="99" eb="101">
      <t>セツゾク</t>
    </rPh>
    <rPh sb="101" eb="103">
      <t>コスウ</t>
    </rPh>
    <rPh sb="104" eb="106">
      <t>ゾウカ</t>
    </rPh>
    <rPh sb="109" eb="112">
      <t>シヨウリョウ</t>
    </rPh>
    <rPh sb="112" eb="114">
      <t>シュウニュウ</t>
    </rPh>
    <rPh sb="115" eb="116">
      <t>ゾウ</t>
    </rPh>
    <rPh sb="117" eb="119">
      <t>キタイ</t>
    </rPh>
    <rPh sb="134" eb="136">
      <t>ジンコウ</t>
    </rPh>
    <rPh sb="136" eb="138">
      <t>ゲンショウ</t>
    </rPh>
    <rPh sb="139" eb="140">
      <t>アイ</t>
    </rPh>
    <rPh sb="143" eb="146">
      <t>シヨウリョウ</t>
    </rPh>
    <rPh sb="146" eb="148">
      <t>シュウニュウ</t>
    </rPh>
    <rPh sb="154" eb="155">
      <t>オソ</t>
    </rPh>
    <rPh sb="166" eb="168">
      <t>スウネン</t>
    </rPh>
    <rPh sb="169" eb="171">
      <t>セツゾク</t>
    </rPh>
    <rPh sb="171" eb="173">
      <t>ソクシン</t>
    </rPh>
    <rPh sb="174" eb="176">
      <t>チュウリョク</t>
    </rPh>
    <rPh sb="177" eb="180">
      <t>サイダイゲン</t>
    </rPh>
    <rPh sb="181" eb="183">
      <t>シュウニュウ</t>
    </rPh>
    <rPh sb="183" eb="185">
      <t>カクホ</t>
    </rPh>
    <rPh sb="186" eb="187">
      <t>ハカ</t>
    </rPh>
    <rPh sb="193" eb="194">
      <t>サラ</t>
    </rPh>
    <rPh sb="196" eb="198">
      <t>アンテイ</t>
    </rPh>
    <rPh sb="198" eb="200">
      <t>ケイエイ</t>
    </rPh>
    <rPh sb="203" eb="205">
      <t>ギョウム</t>
    </rPh>
    <rPh sb="206" eb="209">
      <t>コウリツカ</t>
    </rPh>
    <rPh sb="210" eb="211">
      <t>ツト</t>
    </rPh>
    <phoneticPr fontId="4"/>
  </si>
  <si>
    <t>　本市では、公共下水道、特定環境保全公共下水道及び農業・漁業集落排水事業を一つの事業とし、4事業を通して安定経営に努めることとしている。
　本市の漁業集落排水事業は、令和元年度で整備が完了したことから、今後は接続促進による収入確保及び業務の更なる効率化を進めていきたい。</t>
    <rPh sb="1" eb="2">
      <t>ホン</t>
    </rPh>
    <rPh sb="2" eb="3">
      <t>シ</t>
    </rPh>
    <rPh sb="6" eb="8">
      <t>コウキョウ</t>
    </rPh>
    <rPh sb="8" eb="11">
      <t>ゲスイドウ</t>
    </rPh>
    <rPh sb="12" eb="14">
      <t>トクテイ</t>
    </rPh>
    <rPh sb="14" eb="16">
      <t>カンキョウ</t>
    </rPh>
    <rPh sb="16" eb="18">
      <t>ホゼン</t>
    </rPh>
    <rPh sb="18" eb="20">
      <t>コウキョウ</t>
    </rPh>
    <rPh sb="20" eb="23">
      <t>ゲスイドウ</t>
    </rPh>
    <rPh sb="23" eb="24">
      <t>オヨ</t>
    </rPh>
    <rPh sb="25" eb="27">
      <t>ノウギョウ</t>
    </rPh>
    <rPh sb="28" eb="30">
      <t>ギョギョウ</t>
    </rPh>
    <rPh sb="30" eb="32">
      <t>シュウラク</t>
    </rPh>
    <rPh sb="32" eb="34">
      <t>ハイスイ</t>
    </rPh>
    <rPh sb="34" eb="36">
      <t>ジギョウ</t>
    </rPh>
    <rPh sb="37" eb="38">
      <t>ヒト</t>
    </rPh>
    <rPh sb="40" eb="42">
      <t>ジギョウ</t>
    </rPh>
    <rPh sb="46" eb="48">
      <t>ジギョウ</t>
    </rPh>
    <rPh sb="49" eb="50">
      <t>トオ</t>
    </rPh>
    <rPh sb="52" eb="54">
      <t>アンテイ</t>
    </rPh>
    <rPh sb="54" eb="56">
      <t>ケイエイ</t>
    </rPh>
    <rPh sb="57" eb="58">
      <t>ツト</t>
    </rPh>
    <rPh sb="70" eb="71">
      <t>ホン</t>
    </rPh>
    <rPh sb="71" eb="72">
      <t>シ</t>
    </rPh>
    <rPh sb="73" eb="75">
      <t>ギョギョウ</t>
    </rPh>
    <rPh sb="75" eb="77">
      <t>シュウラク</t>
    </rPh>
    <rPh sb="77" eb="79">
      <t>ハイスイ</t>
    </rPh>
    <rPh sb="79" eb="81">
      <t>ジギョウ</t>
    </rPh>
    <rPh sb="127" eb="12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</si>
</sst>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52-426C-8F27-5D98BDD2CDEB}"/>
            </c:ext>
          </c:extLst>
        </c:ser>
        <c:dLbls>
          <c:showLegendKey val="0"/>
          <c:showVal val="0"/>
          <c:showCatName val="0"/>
          <c:showSerName val="0"/>
          <c:showPercent val="0"/>
          <c:showBubbleSize val="0"/>
        </c:dLbls>
        <c:gapWidth val="150"/>
        <c:axId val="115226496"/>
        <c:axId val="11524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c:v>0</c:v>
                </c:pt>
                <c:pt idx="3" formatCode="#,##0.00;&quot;△&quot;#,##0.00;&quot;-&quot;">
                  <c:v>0.26</c:v>
                </c:pt>
                <c:pt idx="4" formatCode="#,##0.00;&quot;△&quot;#,##0.00;&quot;-&quot;">
                  <c:v>0.04</c:v>
                </c:pt>
              </c:numCache>
            </c:numRef>
          </c:val>
          <c:smooth val="0"/>
          <c:extLst>
            <c:ext xmlns:c16="http://schemas.microsoft.com/office/drawing/2014/chart" uri="{C3380CC4-5D6E-409C-BE32-E72D297353CC}">
              <c16:uniqueId val="{00000001-B952-426C-8F27-5D98BDD2CDEB}"/>
            </c:ext>
          </c:extLst>
        </c:ser>
        <c:dLbls>
          <c:showLegendKey val="0"/>
          <c:showVal val="0"/>
          <c:showCatName val="0"/>
          <c:showSerName val="0"/>
          <c:showPercent val="0"/>
          <c:showBubbleSize val="0"/>
        </c:dLbls>
        <c:marker val="1"/>
        <c:smooth val="0"/>
        <c:axId val="115226496"/>
        <c:axId val="115240960"/>
      </c:lineChart>
      <c:dateAx>
        <c:axId val="115226496"/>
        <c:scaling>
          <c:orientation val="minMax"/>
        </c:scaling>
        <c:delete val="1"/>
        <c:axPos val="b"/>
        <c:numFmt formatCode="&quot;H&quot;yy" sourceLinked="1"/>
        <c:majorTickMark val="none"/>
        <c:minorTickMark val="none"/>
        <c:tickLblPos val="none"/>
        <c:crossAx val="115240960"/>
        <c:crosses val="autoZero"/>
        <c:auto val="1"/>
        <c:lblOffset val="100"/>
        <c:baseTimeUnit val="years"/>
      </c:dateAx>
      <c:valAx>
        <c:axId val="1152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formatCode="#,##0.00;&quot;△&quot;#,##0.00">
                  <c:v>0</c:v>
                </c:pt>
                <c:pt idx="1">
                  <c:v>10.32</c:v>
                </c:pt>
                <c:pt idx="2">
                  <c:v>25.53</c:v>
                </c:pt>
                <c:pt idx="3">
                  <c:v>33.6</c:v>
                </c:pt>
                <c:pt idx="4">
                  <c:v>40.74</c:v>
                </c:pt>
              </c:numCache>
            </c:numRef>
          </c:val>
          <c:extLst>
            <c:ext xmlns:c16="http://schemas.microsoft.com/office/drawing/2014/chart" uri="{C3380CC4-5D6E-409C-BE32-E72D297353CC}">
              <c16:uniqueId val="{00000000-A5E8-40AF-9BB7-AB785ABB3437}"/>
            </c:ext>
          </c:extLst>
        </c:ser>
        <c:dLbls>
          <c:showLegendKey val="0"/>
          <c:showVal val="0"/>
          <c:showCatName val="0"/>
          <c:showSerName val="0"/>
          <c:showPercent val="0"/>
          <c:showBubbleSize val="0"/>
        </c:dLbls>
        <c:gapWidth val="150"/>
        <c:axId val="120706944"/>
        <c:axId val="12070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29.8</c:v>
                </c:pt>
                <c:pt idx="3">
                  <c:v>29.43</c:v>
                </c:pt>
                <c:pt idx="4">
                  <c:v>26.7</c:v>
                </c:pt>
              </c:numCache>
            </c:numRef>
          </c:val>
          <c:smooth val="0"/>
          <c:extLst>
            <c:ext xmlns:c16="http://schemas.microsoft.com/office/drawing/2014/chart" uri="{C3380CC4-5D6E-409C-BE32-E72D297353CC}">
              <c16:uniqueId val="{00000001-A5E8-40AF-9BB7-AB785ABB3437}"/>
            </c:ext>
          </c:extLst>
        </c:ser>
        <c:dLbls>
          <c:showLegendKey val="0"/>
          <c:showVal val="0"/>
          <c:showCatName val="0"/>
          <c:showSerName val="0"/>
          <c:showPercent val="0"/>
          <c:showBubbleSize val="0"/>
        </c:dLbls>
        <c:marker val="1"/>
        <c:smooth val="0"/>
        <c:axId val="120706944"/>
        <c:axId val="120709120"/>
      </c:lineChart>
      <c:dateAx>
        <c:axId val="120706944"/>
        <c:scaling>
          <c:orientation val="minMax"/>
        </c:scaling>
        <c:delete val="1"/>
        <c:axPos val="b"/>
        <c:numFmt formatCode="&quot;H&quot;yy" sourceLinked="1"/>
        <c:majorTickMark val="none"/>
        <c:minorTickMark val="none"/>
        <c:tickLblPos val="none"/>
        <c:crossAx val="120709120"/>
        <c:crosses val="autoZero"/>
        <c:auto val="1"/>
        <c:lblOffset val="100"/>
        <c:baseTimeUnit val="years"/>
      </c:dateAx>
      <c:valAx>
        <c:axId val="1207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formatCode="#,##0.00;&quot;△&quot;#,##0.00">
                  <c:v>0</c:v>
                </c:pt>
                <c:pt idx="1">
                  <c:v>25.9</c:v>
                </c:pt>
                <c:pt idx="2">
                  <c:v>48.72</c:v>
                </c:pt>
                <c:pt idx="3">
                  <c:v>62.34</c:v>
                </c:pt>
                <c:pt idx="4">
                  <c:v>68.709999999999994</c:v>
                </c:pt>
              </c:numCache>
            </c:numRef>
          </c:val>
          <c:extLst>
            <c:ext xmlns:c16="http://schemas.microsoft.com/office/drawing/2014/chart" uri="{C3380CC4-5D6E-409C-BE32-E72D297353CC}">
              <c16:uniqueId val="{00000000-A805-4503-811F-90BF6A9FB09E}"/>
            </c:ext>
          </c:extLst>
        </c:ser>
        <c:dLbls>
          <c:showLegendKey val="0"/>
          <c:showVal val="0"/>
          <c:showCatName val="0"/>
          <c:showSerName val="0"/>
          <c:showPercent val="0"/>
          <c:showBubbleSize val="0"/>
        </c:dLbls>
        <c:gapWidth val="150"/>
        <c:axId val="120764672"/>
        <c:axId val="12077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66.95</c:v>
                </c:pt>
                <c:pt idx="3">
                  <c:v>66.33</c:v>
                </c:pt>
                <c:pt idx="4">
                  <c:v>66.459999999999994</c:v>
                </c:pt>
              </c:numCache>
            </c:numRef>
          </c:val>
          <c:smooth val="0"/>
          <c:extLst>
            <c:ext xmlns:c16="http://schemas.microsoft.com/office/drawing/2014/chart" uri="{C3380CC4-5D6E-409C-BE32-E72D297353CC}">
              <c16:uniqueId val="{00000001-A805-4503-811F-90BF6A9FB09E}"/>
            </c:ext>
          </c:extLst>
        </c:ser>
        <c:dLbls>
          <c:showLegendKey val="0"/>
          <c:showVal val="0"/>
          <c:showCatName val="0"/>
          <c:showSerName val="0"/>
          <c:showPercent val="0"/>
          <c:showBubbleSize val="0"/>
        </c:dLbls>
        <c:marker val="1"/>
        <c:smooth val="0"/>
        <c:axId val="120764672"/>
        <c:axId val="120775040"/>
      </c:lineChart>
      <c:dateAx>
        <c:axId val="120764672"/>
        <c:scaling>
          <c:orientation val="minMax"/>
        </c:scaling>
        <c:delete val="1"/>
        <c:axPos val="b"/>
        <c:numFmt formatCode="&quot;H&quot;yy" sourceLinked="1"/>
        <c:majorTickMark val="none"/>
        <c:minorTickMark val="none"/>
        <c:tickLblPos val="none"/>
        <c:crossAx val="120775040"/>
        <c:crosses val="autoZero"/>
        <c:auto val="1"/>
        <c:lblOffset val="100"/>
        <c:baseTimeUnit val="years"/>
      </c:dateAx>
      <c:valAx>
        <c:axId val="1207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63.43</c:v>
                </c:pt>
                <c:pt idx="2">
                  <c:v>70.78</c:v>
                </c:pt>
                <c:pt idx="3">
                  <c:v>91.76</c:v>
                </c:pt>
                <c:pt idx="4">
                  <c:v>99.07</c:v>
                </c:pt>
              </c:numCache>
            </c:numRef>
          </c:val>
          <c:extLst>
            <c:ext xmlns:c16="http://schemas.microsoft.com/office/drawing/2014/chart" uri="{C3380CC4-5D6E-409C-BE32-E72D297353CC}">
              <c16:uniqueId val="{00000000-CE46-4805-85FB-6E6634B54C51}"/>
            </c:ext>
          </c:extLst>
        </c:ser>
        <c:dLbls>
          <c:showLegendKey val="0"/>
          <c:showVal val="0"/>
          <c:showCatName val="0"/>
          <c:showSerName val="0"/>
          <c:showPercent val="0"/>
          <c:showBubbleSize val="0"/>
        </c:dLbls>
        <c:gapWidth val="150"/>
        <c:axId val="115276032"/>
        <c:axId val="12026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105.08</c:v>
                </c:pt>
                <c:pt idx="1">
                  <c:v>92.9</c:v>
                </c:pt>
                <c:pt idx="2">
                  <c:v>96.14</c:v>
                </c:pt>
                <c:pt idx="3">
                  <c:v>97.53</c:v>
                </c:pt>
                <c:pt idx="4">
                  <c:v>99.89</c:v>
                </c:pt>
              </c:numCache>
            </c:numRef>
          </c:val>
          <c:smooth val="0"/>
          <c:extLst>
            <c:ext xmlns:c16="http://schemas.microsoft.com/office/drawing/2014/chart" uri="{C3380CC4-5D6E-409C-BE32-E72D297353CC}">
              <c16:uniqueId val="{00000001-CE46-4805-85FB-6E6634B54C51}"/>
            </c:ext>
          </c:extLst>
        </c:ser>
        <c:dLbls>
          <c:showLegendKey val="0"/>
          <c:showVal val="0"/>
          <c:showCatName val="0"/>
          <c:showSerName val="0"/>
          <c:showPercent val="0"/>
          <c:showBubbleSize val="0"/>
        </c:dLbls>
        <c:marker val="1"/>
        <c:smooth val="0"/>
        <c:axId val="115276032"/>
        <c:axId val="120263040"/>
      </c:lineChart>
      <c:dateAx>
        <c:axId val="115276032"/>
        <c:scaling>
          <c:orientation val="minMax"/>
        </c:scaling>
        <c:delete val="1"/>
        <c:axPos val="b"/>
        <c:numFmt formatCode="&quot;H&quot;yy" sourceLinked="1"/>
        <c:majorTickMark val="none"/>
        <c:minorTickMark val="none"/>
        <c:tickLblPos val="none"/>
        <c:crossAx val="120263040"/>
        <c:crosses val="autoZero"/>
        <c:auto val="1"/>
        <c:lblOffset val="100"/>
        <c:baseTimeUnit val="years"/>
      </c:dateAx>
      <c:valAx>
        <c:axId val="1202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formatCode="#,##0.00;&quot;△&quot;#,##0.00">
                  <c:v>0</c:v>
                </c:pt>
                <c:pt idx="1">
                  <c:v>2.19</c:v>
                </c:pt>
                <c:pt idx="2">
                  <c:v>4.38</c:v>
                </c:pt>
                <c:pt idx="3">
                  <c:v>6.55</c:v>
                </c:pt>
                <c:pt idx="4">
                  <c:v>8.23</c:v>
                </c:pt>
              </c:numCache>
            </c:numRef>
          </c:val>
          <c:extLst>
            <c:ext xmlns:c16="http://schemas.microsoft.com/office/drawing/2014/chart" uri="{C3380CC4-5D6E-409C-BE32-E72D297353CC}">
              <c16:uniqueId val="{00000000-6407-4C04-8DCD-0571D3D97C75}"/>
            </c:ext>
          </c:extLst>
        </c:ser>
        <c:dLbls>
          <c:showLegendKey val="0"/>
          <c:showVal val="0"/>
          <c:showCatName val="0"/>
          <c:showSerName val="0"/>
          <c:showPercent val="0"/>
          <c:showBubbleSize val="0"/>
        </c:dLbls>
        <c:gapWidth val="150"/>
        <c:axId val="120302208"/>
        <c:axId val="12030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7.92</c:v>
                </c:pt>
                <c:pt idx="1">
                  <c:v>8.77</c:v>
                </c:pt>
                <c:pt idx="2">
                  <c:v>11.16</c:v>
                </c:pt>
                <c:pt idx="3">
                  <c:v>9.15</c:v>
                </c:pt>
                <c:pt idx="4">
                  <c:v>11.59</c:v>
                </c:pt>
              </c:numCache>
            </c:numRef>
          </c:val>
          <c:smooth val="0"/>
          <c:extLst>
            <c:ext xmlns:c16="http://schemas.microsoft.com/office/drawing/2014/chart" uri="{C3380CC4-5D6E-409C-BE32-E72D297353CC}">
              <c16:uniqueId val="{00000001-6407-4C04-8DCD-0571D3D97C75}"/>
            </c:ext>
          </c:extLst>
        </c:ser>
        <c:dLbls>
          <c:showLegendKey val="0"/>
          <c:showVal val="0"/>
          <c:showCatName val="0"/>
          <c:showSerName val="0"/>
          <c:showPercent val="0"/>
          <c:showBubbleSize val="0"/>
        </c:dLbls>
        <c:marker val="1"/>
        <c:smooth val="0"/>
        <c:axId val="120302208"/>
        <c:axId val="120308480"/>
      </c:lineChart>
      <c:dateAx>
        <c:axId val="120302208"/>
        <c:scaling>
          <c:orientation val="minMax"/>
        </c:scaling>
        <c:delete val="1"/>
        <c:axPos val="b"/>
        <c:numFmt formatCode="&quot;H&quot;yy" sourceLinked="1"/>
        <c:majorTickMark val="none"/>
        <c:minorTickMark val="none"/>
        <c:tickLblPos val="none"/>
        <c:crossAx val="120308480"/>
        <c:crosses val="autoZero"/>
        <c:auto val="1"/>
        <c:lblOffset val="100"/>
        <c:baseTimeUnit val="years"/>
      </c:dateAx>
      <c:valAx>
        <c:axId val="1203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34-4D35-9846-C185AFA7173B}"/>
            </c:ext>
          </c:extLst>
        </c:ser>
        <c:dLbls>
          <c:showLegendKey val="0"/>
          <c:showVal val="0"/>
          <c:showCatName val="0"/>
          <c:showSerName val="0"/>
          <c:showPercent val="0"/>
          <c:showBubbleSize val="0"/>
        </c:dLbls>
        <c:gapWidth val="150"/>
        <c:axId val="120392704"/>
        <c:axId val="12041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034-4D35-9846-C185AFA7173B}"/>
            </c:ext>
          </c:extLst>
        </c:ser>
        <c:dLbls>
          <c:showLegendKey val="0"/>
          <c:showVal val="0"/>
          <c:showCatName val="0"/>
          <c:showSerName val="0"/>
          <c:showPercent val="0"/>
          <c:showBubbleSize val="0"/>
        </c:dLbls>
        <c:marker val="1"/>
        <c:smooth val="0"/>
        <c:axId val="120392704"/>
        <c:axId val="120415360"/>
      </c:lineChart>
      <c:dateAx>
        <c:axId val="120392704"/>
        <c:scaling>
          <c:orientation val="minMax"/>
        </c:scaling>
        <c:delete val="1"/>
        <c:axPos val="b"/>
        <c:numFmt formatCode="&quot;H&quot;yy" sourceLinked="1"/>
        <c:majorTickMark val="none"/>
        <c:minorTickMark val="none"/>
        <c:tickLblPos val="none"/>
        <c:crossAx val="120415360"/>
        <c:crosses val="autoZero"/>
        <c:auto val="1"/>
        <c:lblOffset val="100"/>
        <c:baseTimeUnit val="years"/>
      </c:dateAx>
      <c:valAx>
        <c:axId val="1204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337.44</c:v>
                </c:pt>
                <c:pt idx="2">
                  <c:v>221.51</c:v>
                </c:pt>
                <c:pt idx="3">
                  <c:v>197.25</c:v>
                </c:pt>
                <c:pt idx="4">
                  <c:v>168.43</c:v>
                </c:pt>
              </c:numCache>
            </c:numRef>
          </c:val>
          <c:extLst>
            <c:ext xmlns:c16="http://schemas.microsoft.com/office/drawing/2014/chart" uri="{C3380CC4-5D6E-409C-BE32-E72D297353CC}">
              <c16:uniqueId val="{00000000-F03D-4BCD-8853-4CF547296829}"/>
            </c:ext>
          </c:extLst>
        </c:ser>
        <c:dLbls>
          <c:showLegendKey val="0"/>
          <c:showVal val="0"/>
          <c:showCatName val="0"/>
          <c:showSerName val="0"/>
          <c:showPercent val="0"/>
          <c:showBubbleSize val="0"/>
        </c:dLbls>
        <c:gapWidth val="150"/>
        <c:axId val="120451072"/>
        <c:axId val="12045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6.29</c:v>
                </c:pt>
                <c:pt idx="1">
                  <c:v>61.22</c:v>
                </c:pt>
                <c:pt idx="2">
                  <c:v>89.78</c:v>
                </c:pt>
                <c:pt idx="3">
                  <c:v>94.75</c:v>
                </c:pt>
                <c:pt idx="4">
                  <c:v>89.95</c:v>
                </c:pt>
              </c:numCache>
            </c:numRef>
          </c:val>
          <c:smooth val="0"/>
          <c:extLst>
            <c:ext xmlns:c16="http://schemas.microsoft.com/office/drawing/2014/chart" uri="{C3380CC4-5D6E-409C-BE32-E72D297353CC}">
              <c16:uniqueId val="{00000001-F03D-4BCD-8853-4CF547296829}"/>
            </c:ext>
          </c:extLst>
        </c:ser>
        <c:dLbls>
          <c:showLegendKey val="0"/>
          <c:showVal val="0"/>
          <c:showCatName val="0"/>
          <c:showSerName val="0"/>
          <c:showPercent val="0"/>
          <c:showBubbleSize val="0"/>
        </c:dLbls>
        <c:marker val="1"/>
        <c:smooth val="0"/>
        <c:axId val="120451072"/>
        <c:axId val="120452992"/>
      </c:lineChart>
      <c:dateAx>
        <c:axId val="120451072"/>
        <c:scaling>
          <c:orientation val="minMax"/>
        </c:scaling>
        <c:delete val="1"/>
        <c:axPos val="b"/>
        <c:numFmt formatCode="&quot;H&quot;yy" sourceLinked="1"/>
        <c:majorTickMark val="none"/>
        <c:minorTickMark val="none"/>
        <c:tickLblPos val="none"/>
        <c:crossAx val="120452992"/>
        <c:crosses val="autoZero"/>
        <c:auto val="1"/>
        <c:lblOffset val="100"/>
        <c:baseTimeUnit val="years"/>
      </c:dateAx>
      <c:valAx>
        <c:axId val="1204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117.67</c:v>
                </c:pt>
                <c:pt idx="1">
                  <c:v>169.38</c:v>
                </c:pt>
                <c:pt idx="2">
                  <c:v>213.33</c:v>
                </c:pt>
                <c:pt idx="3">
                  <c:v>531.39</c:v>
                </c:pt>
                <c:pt idx="4">
                  <c:v>181.21</c:v>
                </c:pt>
              </c:numCache>
            </c:numRef>
          </c:val>
          <c:extLst>
            <c:ext xmlns:c16="http://schemas.microsoft.com/office/drawing/2014/chart" uri="{C3380CC4-5D6E-409C-BE32-E72D297353CC}">
              <c16:uniqueId val="{00000000-1C86-41CC-9140-95F19874DB40}"/>
            </c:ext>
          </c:extLst>
        </c:ser>
        <c:dLbls>
          <c:showLegendKey val="0"/>
          <c:showVal val="0"/>
          <c:showCatName val="0"/>
          <c:showSerName val="0"/>
          <c:showPercent val="0"/>
          <c:showBubbleSize val="0"/>
        </c:dLbls>
        <c:gapWidth val="150"/>
        <c:axId val="120502528"/>
        <c:axId val="12050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116.32</c:v>
                </c:pt>
                <c:pt idx="1">
                  <c:v>176.6</c:v>
                </c:pt>
                <c:pt idx="2">
                  <c:v>213.39</c:v>
                </c:pt>
                <c:pt idx="3">
                  <c:v>178.05</c:v>
                </c:pt>
                <c:pt idx="4">
                  <c:v>138.87</c:v>
                </c:pt>
              </c:numCache>
            </c:numRef>
          </c:val>
          <c:smooth val="0"/>
          <c:extLst>
            <c:ext xmlns:c16="http://schemas.microsoft.com/office/drawing/2014/chart" uri="{C3380CC4-5D6E-409C-BE32-E72D297353CC}">
              <c16:uniqueId val="{00000001-1C86-41CC-9140-95F19874DB40}"/>
            </c:ext>
          </c:extLst>
        </c:ser>
        <c:dLbls>
          <c:showLegendKey val="0"/>
          <c:showVal val="0"/>
          <c:showCatName val="0"/>
          <c:showSerName val="0"/>
          <c:showPercent val="0"/>
          <c:showBubbleSize val="0"/>
        </c:dLbls>
        <c:marker val="1"/>
        <c:smooth val="0"/>
        <c:axId val="120502528"/>
        <c:axId val="120504704"/>
      </c:lineChart>
      <c:dateAx>
        <c:axId val="120502528"/>
        <c:scaling>
          <c:orientation val="minMax"/>
        </c:scaling>
        <c:delete val="1"/>
        <c:axPos val="b"/>
        <c:numFmt formatCode="&quot;H&quot;yy" sourceLinked="1"/>
        <c:majorTickMark val="none"/>
        <c:minorTickMark val="none"/>
        <c:tickLblPos val="none"/>
        <c:crossAx val="120504704"/>
        <c:crosses val="autoZero"/>
        <c:auto val="1"/>
        <c:lblOffset val="100"/>
        <c:baseTimeUnit val="years"/>
      </c:dateAx>
      <c:valAx>
        <c:axId val="1205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6529.97</c:v>
                </c:pt>
                <c:pt idx="2">
                  <c:v>5495.81</c:v>
                </c:pt>
                <c:pt idx="3">
                  <c:v>4343.4799999999996</c:v>
                </c:pt>
                <c:pt idx="4">
                  <c:v>3952.08</c:v>
                </c:pt>
              </c:numCache>
            </c:numRef>
          </c:val>
          <c:extLst>
            <c:ext xmlns:c16="http://schemas.microsoft.com/office/drawing/2014/chart" uri="{C3380CC4-5D6E-409C-BE32-E72D297353CC}">
              <c16:uniqueId val="{00000000-2D65-491D-8C0D-FE77215D6A8C}"/>
            </c:ext>
          </c:extLst>
        </c:ser>
        <c:dLbls>
          <c:showLegendKey val="0"/>
          <c:showVal val="0"/>
          <c:showCatName val="0"/>
          <c:showSerName val="0"/>
          <c:showPercent val="0"/>
          <c:showBubbleSize val="0"/>
        </c:dLbls>
        <c:gapWidth val="150"/>
        <c:axId val="120539776"/>
        <c:axId val="12055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1491.92</c:v>
                </c:pt>
                <c:pt idx="3">
                  <c:v>1756.26</c:v>
                </c:pt>
                <c:pt idx="4">
                  <c:v>1864.29</c:v>
                </c:pt>
              </c:numCache>
            </c:numRef>
          </c:val>
          <c:smooth val="0"/>
          <c:extLst>
            <c:ext xmlns:c16="http://schemas.microsoft.com/office/drawing/2014/chart" uri="{C3380CC4-5D6E-409C-BE32-E72D297353CC}">
              <c16:uniqueId val="{00000001-2D65-491D-8C0D-FE77215D6A8C}"/>
            </c:ext>
          </c:extLst>
        </c:ser>
        <c:dLbls>
          <c:showLegendKey val="0"/>
          <c:showVal val="0"/>
          <c:showCatName val="0"/>
          <c:showSerName val="0"/>
          <c:showPercent val="0"/>
          <c:showBubbleSize val="0"/>
        </c:dLbls>
        <c:marker val="1"/>
        <c:smooth val="0"/>
        <c:axId val="120539776"/>
        <c:axId val="120550144"/>
      </c:lineChart>
      <c:dateAx>
        <c:axId val="120539776"/>
        <c:scaling>
          <c:orientation val="minMax"/>
        </c:scaling>
        <c:delete val="1"/>
        <c:axPos val="b"/>
        <c:numFmt formatCode="&quot;H&quot;yy" sourceLinked="1"/>
        <c:majorTickMark val="none"/>
        <c:minorTickMark val="none"/>
        <c:tickLblPos val="none"/>
        <c:crossAx val="120550144"/>
        <c:crosses val="autoZero"/>
        <c:auto val="1"/>
        <c:lblOffset val="100"/>
        <c:baseTimeUnit val="years"/>
      </c:dateAx>
      <c:valAx>
        <c:axId val="1205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22.04</c:v>
                </c:pt>
                <c:pt idx="2">
                  <c:v>45.24</c:v>
                </c:pt>
                <c:pt idx="3">
                  <c:v>56.15</c:v>
                </c:pt>
                <c:pt idx="4">
                  <c:v>93.75</c:v>
                </c:pt>
              </c:numCache>
            </c:numRef>
          </c:val>
          <c:extLst>
            <c:ext xmlns:c16="http://schemas.microsoft.com/office/drawing/2014/chart" uri="{C3380CC4-5D6E-409C-BE32-E72D297353CC}">
              <c16:uniqueId val="{00000000-A48C-42B8-B990-6FAA04879D71}"/>
            </c:ext>
          </c:extLst>
        </c:ser>
        <c:dLbls>
          <c:showLegendKey val="0"/>
          <c:showVal val="0"/>
          <c:showCatName val="0"/>
          <c:showSerName val="0"/>
          <c:showPercent val="0"/>
          <c:showBubbleSize val="0"/>
        </c:dLbls>
        <c:gapWidth val="150"/>
        <c:axId val="120579584"/>
        <c:axId val="12058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46.77</c:v>
                </c:pt>
                <c:pt idx="3">
                  <c:v>45.78</c:v>
                </c:pt>
                <c:pt idx="4">
                  <c:v>51.32</c:v>
                </c:pt>
              </c:numCache>
            </c:numRef>
          </c:val>
          <c:smooth val="0"/>
          <c:extLst>
            <c:ext xmlns:c16="http://schemas.microsoft.com/office/drawing/2014/chart" uri="{C3380CC4-5D6E-409C-BE32-E72D297353CC}">
              <c16:uniqueId val="{00000001-A48C-42B8-B990-6FAA04879D71}"/>
            </c:ext>
          </c:extLst>
        </c:ser>
        <c:dLbls>
          <c:showLegendKey val="0"/>
          <c:showVal val="0"/>
          <c:showCatName val="0"/>
          <c:showSerName val="0"/>
          <c:showPercent val="0"/>
          <c:showBubbleSize val="0"/>
        </c:dLbls>
        <c:marker val="1"/>
        <c:smooth val="0"/>
        <c:axId val="120579584"/>
        <c:axId val="120581504"/>
      </c:lineChart>
      <c:dateAx>
        <c:axId val="120579584"/>
        <c:scaling>
          <c:orientation val="minMax"/>
        </c:scaling>
        <c:delete val="1"/>
        <c:axPos val="b"/>
        <c:numFmt formatCode="&quot;H&quot;yy" sourceLinked="1"/>
        <c:majorTickMark val="none"/>
        <c:minorTickMark val="none"/>
        <c:tickLblPos val="none"/>
        <c:crossAx val="120581504"/>
        <c:crosses val="autoZero"/>
        <c:auto val="1"/>
        <c:lblOffset val="100"/>
        <c:baseTimeUnit val="years"/>
      </c:dateAx>
      <c:valAx>
        <c:axId val="1205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912.92</c:v>
                </c:pt>
                <c:pt idx="2">
                  <c:v>441.61</c:v>
                </c:pt>
                <c:pt idx="3">
                  <c:v>336.22</c:v>
                </c:pt>
                <c:pt idx="4">
                  <c:v>196.17</c:v>
                </c:pt>
              </c:numCache>
            </c:numRef>
          </c:val>
          <c:extLst>
            <c:ext xmlns:c16="http://schemas.microsoft.com/office/drawing/2014/chart" uri="{C3380CC4-5D6E-409C-BE32-E72D297353CC}">
              <c16:uniqueId val="{00000000-75C1-4F51-9770-063106A46D0E}"/>
            </c:ext>
          </c:extLst>
        </c:ser>
        <c:dLbls>
          <c:showLegendKey val="0"/>
          <c:showVal val="0"/>
          <c:showCatName val="0"/>
          <c:showSerName val="0"/>
          <c:showPercent val="0"/>
          <c:showBubbleSize val="0"/>
        </c:dLbls>
        <c:gapWidth val="150"/>
        <c:axId val="120681984"/>
        <c:axId val="12068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348.75</c:v>
                </c:pt>
                <c:pt idx="3">
                  <c:v>367.7</c:v>
                </c:pt>
                <c:pt idx="4">
                  <c:v>329.91</c:v>
                </c:pt>
              </c:numCache>
            </c:numRef>
          </c:val>
          <c:smooth val="0"/>
          <c:extLst>
            <c:ext xmlns:c16="http://schemas.microsoft.com/office/drawing/2014/chart" uri="{C3380CC4-5D6E-409C-BE32-E72D297353CC}">
              <c16:uniqueId val="{00000001-75C1-4F51-9770-063106A46D0E}"/>
            </c:ext>
          </c:extLst>
        </c:ser>
        <c:dLbls>
          <c:showLegendKey val="0"/>
          <c:showVal val="0"/>
          <c:showCatName val="0"/>
          <c:showSerName val="0"/>
          <c:showPercent val="0"/>
          <c:showBubbleSize val="0"/>
        </c:dLbls>
        <c:marker val="1"/>
        <c:smooth val="0"/>
        <c:axId val="120681984"/>
        <c:axId val="120683904"/>
      </c:lineChart>
      <c:dateAx>
        <c:axId val="120681984"/>
        <c:scaling>
          <c:orientation val="minMax"/>
        </c:scaling>
        <c:delete val="1"/>
        <c:axPos val="b"/>
        <c:numFmt formatCode="&quot;H&quot;yy" sourceLinked="1"/>
        <c:majorTickMark val="none"/>
        <c:minorTickMark val="none"/>
        <c:tickLblPos val="none"/>
        <c:crossAx val="120683904"/>
        <c:crosses val="autoZero"/>
        <c:auto val="1"/>
        <c:lblOffset val="100"/>
        <c:baseTimeUnit val="years"/>
      </c:dateAx>
      <c:valAx>
        <c:axId val="1206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諫早市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H3</v>
      </c>
      <c r="X8" s="49"/>
      <c r="Y8" s="49"/>
      <c r="Z8" s="49"/>
      <c r="AA8" s="49"/>
      <c r="AB8" s="49"/>
      <c r="AC8" s="49"/>
      <c r="AD8" s="50" t="str">
        <f>データ!$M$6</f>
        <v>自治体職員</v>
      </c>
      <c r="AE8" s="50"/>
      <c r="AF8" s="50"/>
      <c r="AG8" s="50"/>
      <c r="AH8" s="50"/>
      <c r="AI8" s="50"/>
      <c r="AJ8" s="50"/>
      <c r="AK8" s="3"/>
      <c r="AL8" s="51">
        <f>データ!S6</f>
        <v>136679</v>
      </c>
      <c r="AM8" s="51"/>
      <c r="AN8" s="51"/>
      <c r="AO8" s="51"/>
      <c r="AP8" s="51"/>
      <c r="AQ8" s="51"/>
      <c r="AR8" s="51"/>
      <c r="AS8" s="51"/>
      <c r="AT8" s="46">
        <f>データ!T6</f>
        <v>341.79</v>
      </c>
      <c r="AU8" s="46"/>
      <c r="AV8" s="46"/>
      <c r="AW8" s="46"/>
      <c r="AX8" s="46"/>
      <c r="AY8" s="46"/>
      <c r="AZ8" s="46"/>
      <c r="BA8" s="46"/>
      <c r="BB8" s="46">
        <f>データ!U6</f>
        <v>399.89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49.93</v>
      </c>
      <c r="J10" s="46"/>
      <c r="K10" s="46"/>
      <c r="L10" s="46"/>
      <c r="M10" s="46"/>
      <c r="N10" s="46"/>
      <c r="O10" s="46"/>
      <c r="P10" s="46">
        <f>データ!P6</f>
        <v>0.83</v>
      </c>
      <c r="Q10" s="46"/>
      <c r="R10" s="46"/>
      <c r="S10" s="46"/>
      <c r="T10" s="46"/>
      <c r="U10" s="46"/>
      <c r="V10" s="46"/>
      <c r="W10" s="46">
        <f>データ!Q6</f>
        <v>97.64</v>
      </c>
      <c r="X10" s="46"/>
      <c r="Y10" s="46"/>
      <c r="Z10" s="46"/>
      <c r="AA10" s="46"/>
      <c r="AB10" s="46"/>
      <c r="AC10" s="46"/>
      <c r="AD10" s="51">
        <f>データ!R6</f>
        <v>3320</v>
      </c>
      <c r="AE10" s="51"/>
      <c r="AF10" s="51"/>
      <c r="AG10" s="51"/>
      <c r="AH10" s="51"/>
      <c r="AI10" s="51"/>
      <c r="AJ10" s="51"/>
      <c r="AK10" s="2"/>
      <c r="AL10" s="51">
        <f>データ!V6</f>
        <v>1128</v>
      </c>
      <c r="AM10" s="51"/>
      <c r="AN10" s="51"/>
      <c r="AO10" s="51"/>
      <c r="AP10" s="51"/>
      <c r="AQ10" s="51"/>
      <c r="AR10" s="51"/>
      <c r="AS10" s="51"/>
      <c r="AT10" s="46">
        <f>データ!W6</f>
        <v>0.49</v>
      </c>
      <c r="AU10" s="46"/>
      <c r="AV10" s="46"/>
      <c r="AW10" s="46"/>
      <c r="AX10" s="46"/>
      <c r="AY10" s="46"/>
      <c r="AZ10" s="46"/>
      <c r="BA10" s="46"/>
      <c r="BB10" s="46">
        <f>データ!X6</f>
        <v>2302.04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SiB3FtA7zeXK3tSfXnT/b61jXhimtKfEdMhdUvGwGTzlucS2OG+6NAiqGmTHuOMeEMm9rIzbiwtzRdw6XUSI9g==" saltValue="i/DhxsgDVfYQvULBWJRa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422045</v>
      </c>
      <c r="D6" s="33">
        <f t="shared" si="3"/>
        <v>46</v>
      </c>
      <c r="E6" s="33">
        <f t="shared" si="3"/>
        <v>17</v>
      </c>
      <c r="F6" s="33">
        <f t="shared" si="3"/>
        <v>6</v>
      </c>
      <c r="G6" s="33">
        <f t="shared" si="3"/>
        <v>0</v>
      </c>
      <c r="H6" s="33" t="str">
        <f t="shared" si="3"/>
        <v>長崎県　諫早市</v>
      </c>
      <c r="I6" s="33" t="str">
        <f t="shared" si="3"/>
        <v>法適用</v>
      </c>
      <c r="J6" s="33" t="str">
        <f t="shared" si="3"/>
        <v>下水道事業</v>
      </c>
      <c r="K6" s="33" t="str">
        <f t="shared" si="3"/>
        <v>漁業集落排水</v>
      </c>
      <c r="L6" s="33" t="str">
        <f t="shared" si="3"/>
        <v>H3</v>
      </c>
      <c r="M6" s="33" t="str">
        <f t="shared" si="3"/>
        <v>自治体職員</v>
      </c>
      <c r="N6" s="34" t="str">
        <f t="shared" si="3"/>
        <v>-</v>
      </c>
      <c r="O6" s="34">
        <f t="shared" si="3"/>
        <v>49.93</v>
      </c>
      <c r="P6" s="34">
        <f t="shared" si="3"/>
        <v>0.83</v>
      </c>
      <c r="Q6" s="34">
        <f t="shared" si="3"/>
        <v>97.64</v>
      </c>
      <c r="R6" s="34">
        <f t="shared" si="3"/>
        <v>3320</v>
      </c>
      <c r="S6" s="34">
        <f t="shared" si="3"/>
        <v>136679</v>
      </c>
      <c r="T6" s="34">
        <f t="shared" si="3"/>
        <v>341.79</v>
      </c>
      <c r="U6" s="34">
        <f t="shared" si="3"/>
        <v>399.89</v>
      </c>
      <c r="V6" s="34">
        <f t="shared" si="3"/>
        <v>1128</v>
      </c>
      <c r="W6" s="34">
        <f t="shared" si="3"/>
        <v>0.49</v>
      </c>
      <c r="X6" s="34">
        <f t="shared" si="3"/>
        <v>2302.04</v>
      </c>
      <c r="Y6" s="35" t="str">
        <f>IF(Y7="",NA(),Y7)</f>
        <v>-</v>
      </c>
      <c r="Z6" s="35">
        <f t="shared" ref="Z6:AH6" si="4">IF(Z7="",NA(),Z7)</f>
        <v>63.43</v>
      </c>
      <c r="AA6" s="35">
        <f t="shared" si="4"/>
        <v>70.78</v>
      </c>
      <c r="AB6" s="35">
        <f t="shared" si="4"/>
        <v>91.76</v>
      </c>
      <c r="AC6" s="35">
        <f t="shared" si="4"/>
        <v>99.07</v>
      </c>
      <c r="AD6" s="35">
        <f t="shared" si="4"/>
        <v>105.08</v>
      </c>
      <c r="AE6" s="35">
        <f t="shared" si="4"/>
        <v>92.9</v>
      </c>
      <c r="AF6" s="35">
        <f t="shared" si="4"/>
        <v>96.14</v>
      </c>
      <c r="AG6" s="35">
        <f t="shared" si="4"/>
        <v>97.53</v>
      </c>
      <c r="AH6" s="35">
        <f t="shared" si="4"/>
        <v>99.89</v>
      </c>
      <c r="AI6" s="34" t="str">
        <f>IF(AI7="","",IF(AI7="-","【-】","【"&amp;SUBSTITUTE(TEXT(AI7,"#,##0.00"),"-","△")&amp;"】"))</f>
        <v>【99.73】</v>
      </c>
      <c r="AJ6" s="35" t="str">
        <f>IF(AJ7="",NA(),AJ7)</f>
        <v>-</v>
      </c>
      <c r="AK6" s="35">
        <f t="shared" ref="AK6:AS6" si="5">IF(AK7="",NA(),AK7)</f>
        <v>337.44</v>
      </c>
      <c r="AL6" s="35">
        <f t="shared" si="5"/>
        <v>221.51</v>
      </c>
      <c r="AM6" s="35">
        <f t="shared" si="5"/>
        <v>197.25</v>
      </c>
      <c r="AN6" s="35">
        <f t="shared" si="5"/>
        <v>168.43</v>
      </c>
      <c r="AO6" s="35">
        <f t="shared" si="5"/>
        <v>6.29</v>
      </c>
      <c r="AP6" s="35">
        <f t="shared" si="5"/>
        <v>61.22</v>
      </c>
      <c r="AQ6" s="35">
        <f t="shared" si="5"/>
        <v>89.78</v>
      </c>
      <c r="AR6" s="35">
        <f t="shared" si="5"/>
        <v>94.75</v>
      </c>
      <c r="AS6" s="35">
        <f t="shared" si="5"/>
        <v>89.95</v>
      </c>
      <c r="AT6" s="34" t="str">
        <f>IF(AT7="","",IF(AT7="-","【-】","【"&amp;SUBSTITUTE(TEXT(AT7,"#,##0.00"),"-","△")&amp;"】"))</f>
        <v>【98.62】</v>
      </c>
      <c r="AU6" s="35">
        <f>IF(AU7="",NA(),AU7)</f>
        <v>117.67</v>
      </c>
      <c r="AV6" s="35">
        <f t="shared" ref="AV6:BD6" si="6">IF(AV7="",NA(),AV7)</f>
        <v>169.38</v>
      </c>
      <c r="AW6" s="35">
        <f t="shared" si="6"/>
        <v>213.33</v>
      </c>
      <c r="AX6" s="35">
        <f t="shared" si="6"/>
        <v>531.39</v>
      </c>
      <c r="AY6" s="35">
        <f t="shared" si="6"/>
        <v>181.21</v>
      </c>
      <c r="AZ6" s="35">
        <f t="shared" si="6"/>
        <v>116.32</v>
      </c>
      <c r="BA6" s="35">
        <f t="shared" si="6"/>
        <v>176.6</v>
      </c>
      <c r="BB6" s="35">
        <f t="shared" si="6"/>
        <v>213.39</v>
      </c>
      <c r="BC6" s="35">
        <f t="shared" si="6"/>
        <v>178.05</v>
      </c>
      <c r="BD6" s="35">
        <f t="shared" si="6"/>
        <v>138.87</v>
      </c>
      <c r="BE6" s="34" t="str">
        <f>IF(BE7="","",IF(BE7="-","【-】","【"&amp;SUBSTITUTE(TEXT(BE7,"#,##0.00"),"-","△")&amp;"】"))</f>
        <v>【55.53】</v>
      </c>
      <c r="BF6" s="35" t="str">
        <f>IF(BF7="",NA(),BF7)</f>
        <v>-</v>
      </c>
      <c r="BG6" s="35">
        <f t="shared" ref="BG6:BO6" si="7">IF(BG7="",NA(),BG7)</f>
        <v>6529.97</v>
      </c>
      <c r="BH6" s="35">
        <f t="shared" si="7"/>
        <v>5495.81</v>
      </c>
      <c r="BI6" s="35">
        <f t="shared" si="7"/>
        <v>4343.4799999999996</v>
      </c>
      <c r="BJ6" s="35">
        <f t="shared" si="7"/>
        <v>3952.08</v>
      </c>
      <c r="BK6" s="35">
        <f t="shared" si="7"/>
        <v>1451.54</v>
      </c>
      <c r="BL6" s="35">
        <f t="shared" si="7"/>
        <v>1700.42</v>
      </c>
      <c r="BM6" s="35">
        <f t="shared" si="7"/>
        <v>1491.92</v>
      </c>
      <c r="BN6" s="35">
        <f t="shared" si="7"/>
        <v>1756.26</v>
      </c>
      <c r="BO6" s="35">
        <f t="shared" si="7"/>
        <v>1864.29</v>
      </c>
      <c r="BP6" s="34" t="str">
        <f>IF(BP7="","",IF(BP7="-","【-】","【"&amp;SUBSTITUTE(TEXT(BP7,"#,##0.00"),"-","△")&amp;"】"))</f>
        <v>【953.26】</v>
      </c>
      <c r="BQ6" s="35" t="str">
        <f>IF(BQ7="",NA(),BQ7)</f>
        <v>-</v>
      </c>
      <c r="BR6" s="35">
        <f t="shared" ref="BR6:BZ6" si="8">IF(BR7="",NA(),BR7)</f>
        <v>22.04</v>
      </c>
      <c r="BS6" s="35">
        <f t="shared" si="8"/>
        <v>45.24</v>
      </c>
      <c r="BT6" s="35">
        <f t="shared" si="8"/>
        <v>56.15</v>
      </c>
      <c r="BU6" s="35">
        <f t="shared" si="8"/>
        <v>93.75</v>
      </c>
      <c r="BV6" s="35">
        <f t="shared" si="8"/>
        <v>33.58</v>
      </c>
      <c r="BW6" s="35">
        <f t="shared" si="8"/>
        <v>34.51</v>
      </c>
      <c r="BX6" s="35">
        <f t="shared" si="8"/>
        <v>46.77</v>
      </c>
      <c r="BY6" s="35">
        <f t="shared" si="8"/>
        <v>45.78</v>
      </c>
      <c r="BZ6" s="35">
        <f t="shared" si="8"/>
        <v>51.32</v>
      </c>
      <c r="CA6" s="34" t="str">
        <f>IF(CA7="","",IF(CA7="-","【-】","【"&amp;SUBSTITUTE(TEXT(CA7,"#,##0.00"),"-","△")&amp;"】"))</f>
        <v>【45.31】</v>
      </c>
      <c r="CB6" s="35" t="str">
        <f>IF(CB7="",NA(),CB7)</f>
        <v>-</v>
      </c>
      <c r="CC6" s="35">
        <f t="shared" ref="CC6:CK6" si="9">IF(CC7="",NA(),CC7)</f>
        <v>912.92</v>
      </c>
      <c r="CD6" s="35">
        <f t="shared" si="9"/>
        <v>441.61</v>
      </c>
      <c r="CE6" s="35">
        <f t="shared" si="9"/>
        <v>336.22</v>
      </c>
      <c r="CF6" s="35">
        <f t="shared" si="9"/>
        <v>196.17</v>
      </c>
      <c r="CG6" s="35">
        <f t="shared" si="9"/>
        <v>514.39</v>
      </c>
      <c r="CH6" s="35">
        <f t="shared" si="9"/>
        <v>476.11</v>
      </c>
      <c r="CI6" s="35">
        <f t="shared" si="9"/>
        <v>348.75</v>
      </c>
      <c r="CJ6" s="35">
        <f t="shared" si="9"/>
        <v>367.7</v>
      </c>
      <c r="CK6" s="35">
        <f t="shared" si="9"/>
        <v>329.91</v>
      </c>
      <c r="CL6" s="34" t="str">
        <f>IF(CL7="","",IF(CL7="-","【-】","【"&amp;SUBSTITUTE(TEXT(CL7,"#,##0.00"),"-","△")&amp;"】"))</f>
        <v>【379.91】</v>
      </c>
      <c r="CM6" s="34">
        <f>IF(CM7="",NA(),CM7)</f>
        <v>0</v>
      </c>
      <c r="CN6" s="35">
        <f t="shared" ref="CN6:CV6" si="10">IF(CN7="",NA(),CN7)</f>
        <v>10.32</v>
      </c>
      <c r="CO6" s="35">
        <f t="shared" si="10"/>
        <v>25.53</v>
      </c>
      <c r="CP6" s="35">
        <f t="shared" si="10"/>
        <v>33.6</v>
      </c>
      <c r="CQ6" s="35">
        <f t="shared" si="10"/>
        <v>40.74</v>
      </c>
      <c r="CR6" s="35">
        <f t="shared" si="10"/>
        <v>29.28</v>
      </c>
      <c r="CS6" s="35">
        <f t="shared" si="10"/>
        <v>29.4</v>
      </c>
      <c r="CT6" s="35">
        <f t="shared" si="10"/>
        <v>29.8</v>
      </c>
      <c r="CU6" s="35">
        <f t="shared" si="10"/>
        <v>29.43</v>
      </c>
      <c r="CV6" s="35">
        <f t="shared" si="10"/>
        <v>26.7</v>
      </c>
      <c r="CW6" s="34" t="str">
        <f>IF(CW7="","",IF(CW7="-","【-】","【"&amp;SUBSTITUTE(TEXT(CW7,"#,##0.00"),"-","△")&amp;"】"))</f>
        <v>【33.67】</v>
      </c>
      <c r="CX6" s="34">
        <f>IF(CX7="",NA(),CX7)</f>
        <v>0</v>
      </c>
      <c r="CY6" s="35">
        <f t="shared" ref="CY6:DG6" si="11">IF(CY7="",NA(),CY7)</f>
        <v>25.9</v>
      </c>
      <c r="CZ6" s="35">
        <f t="shared" si="11"/>
        <v>48.72</v>
      </c>
      <c r="DA6" s="35">
        <f t="shared" si="11"/>
        <v>62.34</v>
      </c>
      <c r="DB6" s="35">
        <f t="shared" si="11"/>
        <v>68.709999999999994</v>
      </c>
      <c r="DC6" s="35">
        <f t="shared" si="11"/>
        <v>66.819999999999993</v>
      </c>
      <c r="DD6" s="35">
        <f t="shared" si="11"/>
        <v>63.77</v>
      </c>
      <c r="DE6" s="35">
        <f t="shared" si="11"/>
        <v>66.95</v>
      </c>
      <c r="DF6" s="35">
        <f t="shared" si="11"/>
        <v>66.33</v>
      </c>
      <c r="DG6" s="35">
        <f t="shared" si="11"/>
        <v>66.459999999999994</v>
      </c>
      <c r="DH6" s="34" t="str">
        <f>IF(DH7="","",IF(DH7="-","【-】","【"&amp;SUBSTITUTE(TEXT(DH7,"#,##0.00"),"-","△")&amp;"】"))</f>
        <v>【79.94】</v>
      </c>
      <c r="DI6" s="34">
        <f>IF(DI7="",NA(),DI7)</f>
        <v>0</v>
      </c>
      <c r="DJ6" s="35">
        <f t="shared" ref="DJ6:DR6" si="12">IF(DJ7="",NA(),DJ7)</f>
        <v>2.19</v>
      </c>
      <c r="DK6" s="35">
        <f t="shared" si="12"/>
        <v>4.38</v>
      </c>
      <c r="DL6" s="35">
        <f t="shared" si="12"/>
        <v>6.55</v>
      </c>
      <c r="DM6" s="35">
        <f t="shared" si="12"/>
        <v>8.23</v>
      </c>
      <c r="DN6" s="35">
        <f t="shared" si="12"/>
        <v>7.92</v>
      </c>
      <c r="DO6" s="35">
        <f t="shared" si="12"/>
        <v>8.77</v>
      </c>
      <c r="DP6" s="35">
        <f t="shared" si="12"/>
        <v>11.16</v>
      </c>
      <c r="DQ6" s="35">
        <f t="shared" si="12"/>
        <v>9.15</v>
      </c>
      <c r="DR6" s="35">
        <f t="shared" si="12"/>
        <v>11.59</v>
      </c>
      <c r="DS6" s="34" t="str">
        <f>IF(DS7="","",IF(DS7="-","【-】","【"&amp;SUBSTITUTE(TEXT(DS7,"#,##0.00"),"-","△")&amp;"】"))</f>
        <v>【29.16】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0.1</v>
      </c>
      <c r="EK6" s="34">
        <f t="shared" si="14"/>
        <v>0</v>
      </c>
      <c r="EL6" s="34">
        <f t="shared" si="14"/>
        <v>0</v>
      </c>
      <c r="EM6" s="35">
        <f t="shared" si="14"/>
        <v>0.26</v>
      </c>
      <c r="EN6" s="35">
        <f t="shared" si="14"/>
        <v>0.04</v>
      </c>
      <c r="EO6" s="34" t="str">
        <f>IF(EO7="","",IF(EO7="-","【-】","【"&amp;SUBSTITUTE(TEXT(EO7,"#,##0.00"),"-","△")&amp;"】"))</f>
        <v>【0.01】</v>
      </c>
    </row>
    <row r="7" spans="1:148" s="36" customFormat="1" x14ac:dyDescent="0.15">
      <c r="A7" s="28"/>
      <c r="B7" s="37">
        <v>2019</v>
      </c>
      <c r="C7" s="37">
        <v>422045</v>
      </c>
      <c r="D7" s="37">
        <v>46</v>
      </c>
      <c r="E7" s="37">
        <v>17</v>
      </c>
      <c r="F7" s="37">
        <v>6</v>
      </c>
      <c r="G7" s="37">
        <v>0</v>
      </c>
      <c r="H7" s="37" t="s">
        <v>95</v>
      </c>
      <c r="I7" s="37" t="s">
        <v>96</v>
      </c>
      <c r="J7" s="37" t="s">
        <v>97</v>
      </c>
      <c r="K7" s="37" t="s">
        <v>98</v>
      </c>
      <c r="L7" s="37" t="s">
        <v>99</v>
      </c>
      <c r="M7" s="37" t="s">
        <v>100</v>
      </c>
      <c r="N7" s="38" t="s">
        <v>101</v>
      </c>
      <c r="O7" s="38">
        <v>49.93</v>
      </c>
      <c r="P7" s="38">
        <v>0.83</v>
      </c>
      <c r="Q7" s="38">
        <v>97.64</v>
      </c>
      <c r="R7" s="38">
        <v>3320</v>
      </c>
      <c r="S7" s="38">
        <v>136679</v>
      </c>
      <c r="T7" s="38">
        <v>341.79</v>
      </c>
      <c r="U7" s="38">
        <v>399.89</v>
      </c>
      <c r="V7" s="38">
        <v>1128</v>
      </c>
      <c r="W7" s="38">
        <v>0.49</v>
      </c>
      <c r="X7" s="38">
        <v>2302.04</v>
      </c>
      <c r="Y7" s="38" t="s">
        <v>101</v>
      </c>
      <c r="Z7" s="38">
        <v>63.43</v>
      </c>
      <c r="AA7" s="38">
        <v>70.78</v>
      </c>
      <c r="AB7" s="38">
        <v>91.76</v>
      </c>
      <c r="AC7" s="38">
        <v>99.07</v>
      </c>
      <c r="AD7" s="38">
        <v>105.08</v>
      </c>
      <c r="AE7" s="38">
        <v>92.9</v>
      </c>
      <c r="AF7" s="38">
        <v>96.14</v>
      </c>
      <c r="AG7" s="38">
        <v>97.53</v>
      </c>
      <c r="AH7" s="38">
        <v>99.89</v>
      </c>
      <c r="AI7" s="38">
        <v>99.73</v>
      </c>
      <c r="AJ7" s="38" t="s">
        <v>101</v>
      </c>
      <c r="AK7" s="38">
        <v>337.44</v>
      </c>
      <c r="AL7" s="38">
        <v>221.51</v>
      </c>
      <c r="AM7" s="38">
        <v>197.25</v>
      </c>
      <c r="AN7" s="38">
        <v>168.43</v>
      </c>
      <c r="AO7" s="38">
        <v>6.29</v>
      </c>
      <c r="AP7" s="38">
        <v>61.22</v>
      </c>
      <c r="AQ7" s="38">
        <v>89.78</v>
      </c>
      <c r="AR7" s="38">
        <v>94.75</v>
      </c>
      <c r="AS7" s="38">
        <v>89.95</v>
      </c>
      <c r="AT7" s="38">
        <v>98.62</v>
      </c>
      <c r="AU7" s="38">
        <v>117.67</v>
      </c>
      <c r="AV7" s="38">
        <v>169.38</v>
      </c>
      <c r="AW7" s="38">
        <v>213.33</v>
      </c>
      <c r="AX7" s="38">
        <v>531.39</v>
      </c>
      <c r="AY7" s="38">
        <v>181.21</v>
      </c>
      <c r="AZ7" s="38">
        <v>116.32</v>
      </c>
      <c r="BA7" s="38">
        <v>176.6</v>
      </c>
      <c r="BB7" s="38">
        <v>213.39</v>
      </c>
      <c r="BC7" s="38">
        <v>178.05</v>
      </c>
      <c r="BD7" s="38">
        <v>138.87</v>
      </c>
      <c r="BE7" s="38">
        <v>55.53</v>
      </c>
      <c r="BF7" s="38" t="s">
        <v>101</v>
      </c>
      <c r="BG7" s="38">
        <v>6529.97</v>
      </c>
      <c r="BH7" s="38">
        <v>5495.81</v>
      </c>
      <c r="BI7" s="38">
        <v>4343.4799999999996</v>
      </c>
      <c r="BJ7" s="38">
        <v>3952.08</v>
      </c>
      <c r="BK7" s="38">
        <v>1451.54</v>
      </c>
      <c r="BL7" s="38">
        <v>1700.42</v>
      </c>
      <c r="BM7" s="38">
        <v>1491.92</v>
      </c>
      <c r="BN7" s="38">
        <v>1756.26</v>
      </c>
      <c r="BO7" s="38">
        <v>1864.29</v>
      </c>
      <c r="BP7" s="38">
        <v>953.26</v>
      </c>
      <c r="BQ7" s="38" t="s">
        <v>101</v>
      </c>
      <c r="BR7" s="38">
        <v>22.04</v>
      </c>
      <c r="BS7" s="38">
        <v>45.24</v>
      </c>
      <c r="BT7" s="38">
        <v>56.15</v>
      </c>
      <c r="BU7" s="38">
        <v>93.75</v>
      </c>
      <c r="BV7" s="38">
        <v>33.58</v>
      </c>
      <c r="BW7" s="38">
        <v>34.51</v>
      </c>
      <c r="BX7" s="38">
        <v>46.77</v>
      </c>
      <c r="BY7" s="38">
        <v>45.78</v>
      </c>
      <c r="BZ7" s="38">
        <v>51.32</v>
      </c>
      <c r="CA7" s="38">
        <v>45.31</v>
      </c>
      <c r="CB7" s="38" t="s">
        <v>101</v>
      </c>
      <c r="CC7" s="38">
        <v>912.92</v>
      </c>
      <c r="CD7" s="38">
        <v>441.61</v>
      </c>
      <c r="CE7" s="38">
        <v>336.22</v>
      </c>
      <c r="CF7" s="38">
        <v>196.17</v>
      </c>
      <c r="CG7" s="38">
        <v>514.39</v>
      </c>
      <c r="CH7" s="38">
        <v>476.11</v>
      </c>
      <c r="CI7" s="38">
        <v>348.75</v>
      </c>
      <c r="CJ7" s="38">
        <v>367.7</v>
      </c>
      <c r="CK7" s="38">
        <v>329.91</v>
      </c>
      <c r="CL7" s="38">
        <v>379.91</v>
      </c>
      <c r="CM7" s="38">
        <v>0</v>
      </c>
      <c r="CN7" s="38">
        <v>10.32</v>
      </c>
      <c r="CO7" s="38">
        <v>25.53</v>
      </c>
      <c r="CP7" s="38">
        <v>33.6</v>
      </c>
      <c r="CQ7" s="38">
        <v>40.74</v>
      </c>
      <c r="CR7" s="38">
        <v>29.28</v>
      </c>
      <c r="CS7" s="38">
        <v>29.4</v>
      </c>
      <c r="CT7" s="38">
        <v>29.8</v>
      </c>
      <c r="CU7" s="38">
        <v>29.43</v>
      </c>
      <c r="CV7" s="38">
        <v>26.7</v>
      </c>
      <c r="CW7" s="38">
        <v>33.67</v>
      </c>
      <c r="CX7" s="38">
        <v>0</v>
      </c>
      <c r="CY7" s="38">
        <v>25.9</v>
      </c>
      <c r="CZ7" s="38">
        <v>48.72</v>
      </c>
      <c r="DA7" s="38">
        <v>62.34</v>
      </c>
      <c r="DB7" s="38">
        <v>68.709999999999994</v>
      </c>
      <c r="DC7" s="38">
        <v>66.819999999999993</v>
      </c>
      <c r="DD7" s="38">
        <v>63.77</v>
      </c>
      <c r="DE7" s="38">
        <v>66.95</v>
      </c>
      <c r="DF7" s="38">
        <v>66.33</v>
      </c>
      <c r="DG7" s="38">
        <v>66.459999999999994</v>
      </c>
      <c r="DH7" s="38">
        <v>79.94</v>
      </c>
      <c r="DI7" s="38">
        <v>0</v>
      </c>
      <c r="DJ7" s="38">
        <v>2.19</v>
      </c>
      <c r="DK7" s="38">
        <v>4.38</v>
      </c>
      <c r="DL7" s="38">
        <v>6.55</v>
      </c>
      <c r="DM7" s="38">
        <v>8.23</v>
      </c>
      <c r="DN7" s="38">
        <v>7.92</v>
      </c>
      <c r="DO7" s="38">
        <v>8.77</v>
      </c>
      <c r="DP7" s="38">
        <v>11.16</v>
      </c>
      <c r="DQ7" s="38">
        <v>9.15</v>
      </c>
      <c r="DR7" s="38">
        <v>11.59</v>
      </c>
      <c r="DS7" s="38">
        <v>29.16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0.1</v>
      </c>
      <c r="EK7" s="38">
        <v>0</v>
      </c>
      <c r="EL7" s="38">
        <v>0</v>
      </c>
      <c r="EM7" s="38">
        <v>0.26</v>
      </c>
      <c r="EN7" s="38">
        <v>0.04</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dcterms:created xsi:type="dcterms:W3CDTF">2020-12-04T02:38:59Z</dcterms:created>
  <dcterms:modified xsi:type="dcterms:W3CDTF">2021-02-22T09:01:06Z</dcterms:modified>
  <cp:category/>
</cp:coreProperties>
</file>