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2_下水道事業\"/>
    </mc:Choice>
  </mc:AlternateContent>
  <xr:revisionPtr revIDLastSave="0" documentId="13_ncr:1_{4F39DF50-902D-4032-A464-EF54B4E60EDE}" xr6:coauthVersionLast="45" xr6:coauthVersionMax="45" xr10:uidLastSave="{00000000-0000-0000-0000-000000000000}"/>
  <workbookProtection workbookAlgorithmName="SHA-512" workbookHashValue="V5R23hEszNzXNej+KdIbTVCqUWiVgRyX7GEA2AuTSiE1+zepf8Cqu9tBliXY0JqJubIJzwiDk/hawnc/tOEU+g==" workbookSaltValue="pocFH0Mh155OGT/TA4tlFg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W10" i="4"/>
  <c r="BB8" i="4"/>
  <c r="AL8" i="4"/>
</calcChain>
</file>

<file path=xl/sharedStrings.xml><?xml version="1.0" encoding="utf-8"?>
<sst xmlns="http://schemas.openxmlformats.org/spreadsheetml/2006/main" count="252" uniqueCount="122">
  <si>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</si>
  <si>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</si>
  <si>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</si>
  <si>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</si>
  <si>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</si>
  <si>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</si>
  <si>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</si>
  <si>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</si>
  <si>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</si>
  <si>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</si>
  <si>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</si>
  <si>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</si>
  <si>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</si>
  <si>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</si>
  <si>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</si>
  <si>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</si>
  <si>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</si>
  <si>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</si>
  <si>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</si>
  <si>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</si>
  <si>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</si>
  <si>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</si>
  <si>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</si>
  <si>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</si>
  <si>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</si>
  <si>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</si>
  <si>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</si>
  <si>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</si>
  <si>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</si>
  <si>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</si>
  <si>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</si>
  <si>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</si>
  <si>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</si>
  <si>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</si>
  <si>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</si>
  <si>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</si>
  <si>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</si>
  <si>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</si>
  <si>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</si>
  <si>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</si>
  <si>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</si>
  <si>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</si>
  <si>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</si>
  <si>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</si>
  <si>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</si>
  <si>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</si>
  <si>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</si>
  <si>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</si>
  <si>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</si>
  <si>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</si>
  <si>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</si>
  <si>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</si>
  <si>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</si>
  <si>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</si>
  <si>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</si>
  <si>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</si>
  <si>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</si>
  <si>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</si>
  <si>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</si>
  <si>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</si>
  <si>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</si>
  <si>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</si>
  <si>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</si>
  <si>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</si>
  <si>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</si>
  <si>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</si>
  <si>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</si>
  <si>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</si>
  <si>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</si>
  <si>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</si>
  <si>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</si>
  <si>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</si>
  <si>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</si>
  <si>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</si>
  <si>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</si>
  <si>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</si>
  <si>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</si>
  <si>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</si>
  <si>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</si>
  <si>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</si>
  <si>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</si>
  <si>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</si>
  <si>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</si>
  <si>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</si>
  <si>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</si>
  <si>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</si>
  <si>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</si>
  <si>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</si>
  <si>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</si>
  <si>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</si>
  <si>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</si>
  <si>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</si>
  <si>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</si>
  <si>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</si>
  <si>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</si>
  <si>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</si>
  <si>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</si>
  <si>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</si>
  <si>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</si>
  <si>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小値賀町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</si>
  <si>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</si>
  <si>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</si>
  <si>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</si>
  <si>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</si>
  <si>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</si>
  <si>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</si>
  <si>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</si>
  <si>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</si>
  <si>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</si>
  <si>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</si>
  <si>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</si>
  <si>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</si>
  <si>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</si>
  <si>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</si>
  <si>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</si>
  <si>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</si>
  <si>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</si>
  <si>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</si>
  <si>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</si>
  <si>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現在のところ大きなトラブル等は見られないが、今後、老朽化が進行した場合には、計画的に施設の改善を図る。</t>
    <rPh sb="1" eb="3">
      <t>ゲンザイ</t>
    </rPh>
    <rPh sb="7" eb="8">
      <t>オオ</t>
    </rPh>
    <rPh sb="14" eb="15">
      <t>トウ</t>
    </rPh>
    <rPh sb="16" eb="17">
      <t>ミ</t>
    </rPh>
    <phoneticPr fontId="4"/>
  </si>
  <si>
    <t>　特定地域生活排水処理（合併浄化槽）は令和元年度末において２８基が稼働している。
　使用料収入はわずかしかないため「経費回収率」は例年どおり類似団体平均値を下回っており、「汚水処理原価」は上回っている。
　経営状況としては、事業債の償還金があり、使用料収入も少額なことから、一般会計からの多額の繰入金により赤字分を補填している。
　平成２８年度に策定した経営戦略をもとに、経営の健全化・効率化に努める。</t>
    <rPh sb="12" eb="14">
      <t>ガッペイ</t>
    </rPh>
    <rPh sb="14" eb="17">
      <t>ジョウカソウ</t>
    </rPh>
    <rPh sb="19" eb="21">
      <t>レイワ</t>
    </rPh>
    <rPh sb="21" eb="22">
      <t>ガン</t>
    </rPh>
    <rPh sb="22" eb="23">
      <t>ネン</t>
    </rPh>
    <rPh sb="23" eb="24">
      <t>ド</t>
    </rPh>
    <rPh sb="24" eb="25">
      <t>マツ</t>
    </rPh>
    <rPh sb="31" eb="32">
      <t>キ</t>
    </rPh>
    <rPh sb="33" eb="35">
      <t>カドウ</t>
    </rPh>
    <rPh sb="42" eb="45">
      <t>シヨウリョウ</t>
    </rPh>
    <rPh sb="45" eb="47">
      <t>シュウニュウ</t>
    </rPh>
    <rPh sb="58" eb="60">
      <t>ケイヒ</t>
    </rPh>
    <rPh sb="60" eb="62">
      <t>カイシュウ</t>
    </rPh>
    <rPh sb="62" eb="63">
      <t>リツ</t>
    </rPh>
    <rPh sb="65" eb="67">
      <t>レイネン</t>
    </rPh>
    <rPh sb="70" eb="72">
      <t>ルイジ</t>
    </rPh>
    <rPh sb="72" eb="74">
      <t>ダンタイ</t>
    </rPh>
    <rPh sb="74" eb="77">
      <t>ヘイキンチ</t>
    </rPh>
    <rPh sb="78" eb="80">
      <t>シタマワ</t>
    </rPh>
    <rPh sb="86" eb="88">
      <t>オスイ</t>
    </rPh>
    <rPh sb="88" eb="90">
      <t>ショリ</t>
    </rPh>
    <rPh sb="90" eb="92">
      <t>ゲンカ</t>
    </rPh>
    <rPh sb="94" eb="96">
      <t>ウワマワ</t>
    </rPh>
    <rPh sb="112" eb="115">
      <t>ジギョウサイ</t>
    </rPh>
    <rPh sb="116" eb="118">
      <t>ショウカン</t>
    </rPh>
    <rPh sb="118" eb="119">
      <t>キン</t>
    </rPh>
    <rPh sb="126" eb="128">
      <t>シュウニュウ</t>
    </rPh>
    <rPh sb="129" eb="131">
      <t>ショウガク</t>
    </rPh>
    <rPh sb="173" eb="175">
      <t>サクテイ</t>
    </rPh>
    <rPh sb="177" eb="179">
      <t>ケイエイ</t>
    </rPh>
    <rPh sb="179" eb="181">
      <t>センリャク</t>
    </rPh>
    <rPh sb="186" eb="188">
      <t>ケイエイ</t>
    </rPh>
    <rPh sb="189" eb="192">
      <t>ケンゼンカ</t>
    </rPh>
    <rPh sb="193" eb="196">
      <t>コウリツカ</t>
    </rPh>
    <rPh sb="197" eb="198">
      <t>ツト</t>
    </rPh>
    <phoneticPr fontId="4"/>
  </si>
  <si>
    <t>　接続件数が大幅に増えていくことはあまり期待できないが、汚水処理人口を増やすためには、下水道未普及地域における合併浄化槽の普及が不可欠である。運営的に厳しいことは明確であるが、汚水処理人口普及率をさらに上昇させるために、今後も本事業の推進を図る必要がある。</t>
    <rPh sb="1" eb="3">
      <t>セツゾク</t>
    </rPh>
    <rPh sb="3" eb="5">
      <t>ケンスウ</t>
    </rPh>
    <rPh sb="6" eb="8">
      <t>オオハバ</t>
    </rPh>
    <rPh sb="9" eb="10">
      <t>フ</t>
    </rPh>
    <rPh sb="20" eb="22">
      <t>キタイ</t>
    </rPh>
    <rPh sb="28" eb="30">
      <t>オスイ</t>
    </rPh>
    <rPh sb="30" eb="32">
      <t>ショリ</t>
    </rPh>
    <rPh sb="32" eb="34">
      <t>ジンコウ</t>
    </rPh>
    <rPh sb="35" eb="36">
      <t>フ</t>
    </rPh>
    <rPh sb="43" eb="46">
      <t>ゲスイドウ</t>
    </rPh>
    <rPh sb="46" eb="49">
      <t>ミフキュウ</t>
    </rPh>
    <rPh sb="49" eb="51">
      <t>チイキ</t>
    </rPh>
    <rPh sb="55" eb="57">
      <t>ガッペイ</t>
    </rPh>
    <rPh sb="57" eb="60">
      <t>ジョウカソウ</t>
    </rPh>
    <rPh sb="61" eb="63">
      <t>フキュウ</t>
    </rPh>
    <rPh sb="64" eb="67">
      <t>フカケツ</t>
    </rPh>
    <rPh sb="71" eb="73">
      <t>ウンエイ</t>
    </rPh>
    <rPh sb="73" eb="74">
      <t>テキ</t>
    </rPh>
    <rPh sb="75" eb="76">
      <t>キビ</t>
    </rPh>
    <rPh sb="81" eb="83">
      <t>メイカク</t>
    </rPh>
    <rPh sb="88" eb="90">
      <t>オスイ</t>
    </rPh>
    <rPh sb="90" eb="92">
      <t>ショリ</t>
    </rPh>
    <rPh sb="92" eb="94">
      <t>ジンコウ</t>
    </rPh>
    <rPh sb="94" eb="96">
      <t>フキュウ</t>
    </rPh>
    <rPh sb="96" eb="97">
      <t>リツ</t>
    </rPh>
    <rPh sb="101" eb="103">
      <t>ジョウショウ</t>
    </rPh>
    <rPh sb="110" eb="112">
      <t>コンゴ</t>
    </rPh>
    <rPh sb="113" eb="114">
      <t>ホン</t>
    </rPh>
    <rPh sb="114" eb="116">
      <t>ジギョウ</t>
    </rPh>
    <rPh sb="117" eb="119">
      <t>スイシン</t>
    </rPh>
    <rPh sb="120" eb="12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</si>
</sst>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4-4B11-ABBA-9E0F3EC8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4-4B11-ABBA-9E0F3EC8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2-48B3-822D-36EEEFF51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61.55</c:v>
                </c:pt>
                <c:pt idx="2">
                  <c:v>57.22</c:v>
                </c:pt>
                <c:pt idx="3">
                  <c:v>54.93</c:v>
                </c:pt>
                <c:pt idx="4">
                  <c:v>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2-48B3-822D-36EEEFF51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6-4613-B0A9-47E96C67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68.150000000000006</c:v>
                </c:pt>
                <c:pt idx="1">
                  <c:v>67.489999999999995</c:v>
                </c:pt>
                <c:pt idx="2">
                  <c:v>67.290000000000006</c:v>
                </c:pt>
                <c:pt idx="3">
                  <c:v>65.569999999999993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6-4613-B0A9-47E96C67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81.17</c:v>
                </c:pt>
                <c:pt idx="1">
                  <c:v>96.68</c:v>
                </c:pt>
                <c:pt idx="2">
                  <c:v>96.92</c:v>
                </c:pt>
                <c:pt idx="3">
                  <c:v>95.33</c:v>
                </c:pt>
                <c:pt idx="4">
                  <c:v>95.06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1-4D70-BAA3-AC465DA83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1-4D70-BAA3-AC465DA83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A-49BF-BD05-BB5454FFC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A-49BF-BD05-BB5454FFC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A-4D26-83C1-5651250D7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A-4D26-83C1-5651250D7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0-4A53-BB32-F61F83BC7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0-4A53-BB32-F61F83BC7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1-4871-95C7-0113BE984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1-4871-95C7-0113BE984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369.31</c:v>
                </c:pt>
                <c:pt idx="2">
                  <c:v>533.29</c:v>
                </c:pt>
                <c:pt idx="3">
                  <c:v>515.67999999999995</c:v>
                </c:pt>
                <c:pt idx="4">
                  <c:v>474.52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9-466D-B85E-1F659A8D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392.19</c:v>
                </c:pt>
                <c:pt idx="1">
                  <c:v>413.5</c:v>
                </c:pt>
                <c:pt idx="2">
                  <c:v>407.42</c:v>
                </c:pt>
                <c:pt idx="3">
                  <c:v>386.46</c:v>
                </c:pt>
                <c:pt idx="4">
                  <c:v>421.25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9-466D-B85E-1F659A8D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27.57</c:v>
                </c:pt>
                <c:pt idx="1">
                  <c:v>35.69</c:v>
                </c:pt>
                <c:pt idx="2">
                  <c:v>34.159999999999997</c:v>
                </c:pt>
                <c:pt idx="3">
                  <c:v>44.41</c:v>
                </c:pt>
                <c:pt idx="4">
                  <c:v>44.75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2-4A1A-B19C-66DB4B673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57.03</c:v>
                </c:pt>
                <c:pt idx="1">
                  <c:v>55.84</c:v>
                </c:pt>
                <c:pt idx="2">
                  <c:v>57.08</c:v>
                </c:pt>
                <c:pt idx="3">
                  <c:v>55.85</c:v>
                </c:pt>
                <c:pt idx="4">
                  <c:v>53.23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2-4A1A-B19C-66DB4B673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628.6</c:v>
                </c:pt>
                <c:pt idx="1">
                  <c:v>476.03</c:v>
                </c:pt>
                <c:pt idx="2">
                  <c:v>504.65</c:v>
                </c:pt>
                <c:pt idx="3">
                  <c:v>385.87</c:v>
                </c:pt>
                <c:pt idx="4">
                  <c:v>382.55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8-4A64-B930-42265B2AF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283.73</c:v>
                </c:pt>
                <c:pt idx="1">
                  <c:v>287.57</c:v>
                </c:pt>
                <c:pt idx="2">
                  <c:v>286.86</c:v>
                </c:pt>
                <c:pt idx="3">
                  <c:v>287.91000000000003</c:v>
                </c:pt>
                <c:pt idx="4">
                  <c:v>283.3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8-4A64-B930-42265B2AF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長崎県　小値賀町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2371</v>
      </c>
      <c r="AM8" s="69"/>
      <c r="AN8" s="69"/>
      <c r="AO8" s="69"/>
      <c r="AP8" s="69"/>
      <c r="AQ8" s="69"/>
      <c r="AR8" s="69"/>
      <c r="AS8" s="69"/>
      <c r="AT8" s="68">
        <f>データ!T6</f>
        <v>25.5</v>
      </c>
      <c r="AU8" s="68"/>
      <c r="AV8" s="68"/>
      <c r="AW8" s="68"/>
      <c r="AX8" s="68"/>
      <c r="AY8" s="68"/>
      <c r="AZ8" s="68"/>
      <c r="BA8" s="68"/>
      <c r="BB8" s="68">
        <f>データ!U6</f>
        <v>92.98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3.12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3190</v>
      </c>
      <c r="AE10" s="69"/>
      <c r="AF10" s="69"/>
      <c r="AG10" s="69"/>
      <c r="AH10" s="69"/>
      <c r="AI10" s="69"/>
      <c r="AJ10" s="69"/>
      <c r="AK10" s="2"/>
      <c r="AL10" s="69">
        <f>データ!V6</f>
        <v>73</v>
      </c>
      <c r="AM10" s="69"/>
      <c r="AN10" s="69"/>
      <c r="AO10" s="69"/>
      <c r="AP10" s="69"/>
      <c r="AQ10" s="69"/>
      <c r="AR10" s="69"/>
      <c r="AS10" s="69"/>
      <c r="AT10" s="68">
        <f>データ!W6</f>
        <v>0.01</v>
      </c>
      <c r="AU10" s="68"/>
      <c r="AV10" s="68"/>
      <c r="AW10" s="68"/>
      <c r="AX10" s="68"/>
      <c r="AY10" s="68"/>
      <c r="AZ10" s="68"/>
      <c r="BA10" s="68"/>
      <c r="BB10" s="68">
        <f>データ!X6</f>
        <v>7300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121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45</v>
      </c>
      <c r="N86" s="26" t="s">
        <v>44</v>
      </c>
      <c r="O86" s="26" t="str">
        <f>データ!EO6</f>
        <v>【-】</v>
      </c>
    </row>
  </sheetData>
  <sheetProtection algorithmName="SHA-512" hashValue="5sQLyyB6AfpwNvUrXdCE0pcJBUPJcBibvYFSc6vK/FQo32x97c1LAjWy/R/6VIpKrX020JTph9IsH012aMfRHw==" saltValue="mRNsprnWO9B+1mB68wHNL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423831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長崎県　小値賀町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3.12</v>
      </c>
      <c r="Q6" s="34">
        <f t="shared" si="3"/>
        <v>100</v>
      </c>
      <c r="R6" s="34">
        <f t="shared" si="3"/>
        <v>3190</v>
      </c>
      <c r="S6" s="34">
        <f t="shared" si="3"/>
        <v>2371</v>
      </c>
      <c r="T6" s="34">
        <f t="shared" si="3"/>
        <v>25.5</v>
      </c>
      <c r="U6" s="34">
        <f t="shared" si="3"/>
        <v>92.98</v>
      </c>
      <c r="V6" s="34">
        <f t="shared" si="3"/>
        <v>73</v>
      </c>
      <c r="W6" s="34">
        <f t="shared" si="3"/>
        <v>0.01</v>
      </c>
      <c r="X6" s="34">
        <f t="shared" si="3"/>
        <v>7300</v>
      </c>
      <c r="Y6" s="35">
        <f>IF(Y7="",NA(),Y7)</f>
        <v>81.17</v>
      </c>
      <c r="Z6" s="35">
        <f t="shared" ref="Z6:AH6" si="4">IF(Z7="",NA(),Z7)</f>
        <v>96.68</v>
      </c>
      <c r="AA6" s="35">
        <f t="shared" si="4"/>
        <v>96.92</v>
      </c>
      <c r="AB6" s="35">
        <f t="shared" si="4"/>
        <v>95.33</v>
      </c>
      <c r="AC6" s="35">
        <f t="shared" si="4"/>
        <v>95.06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369.31</v>
      </c>
      <c r="BH6" s="35">
        <f t="shared" si="7"/>
        <v>533.29</v>
      </c>
      <c r="BI6" s="35">
        <f t="shared" si="7"/>
        <v>515.67999999999995</v>
      </c>
      <c r="BJ6" s="35">
        <f t="shared" si="7"/>
        <v>474.52</v>
      </c>
      <c r="BK6" s="35">
        <f t="shared" si="7"/>
        <v>392.19</v>
      </c>
      <c r="BL6" s="35">
        <f t="shared" si="7"/>
        <v>413.5</v>
      </c>
      <c r="BM6" s="35">
        <f t="shared" si="7"/>
        <v>407.42</v>
      </c>
      <c r="BN6" s="35">
        <f t="shared" si="7"/>
        <v>386.46</v>
      </c>
      <c r="BO6" s="35">
        <f t="shared" si="7"/>
        <v>421.25</v>
      </c>
      <c r="BP6" s="34" t="str">
        <f>IF(BP7="","",IF(BP7="-","【-】","【"&amp;SUBSTITUTE(TEXT(BP7,"#,##0.00"),"-","△")&amp;"】"))</f>
        <v>【307.23】</v>
      </c>
      <c r="BQ6" s="35">
        <f>IF(BQ7="",NA(),BQ7)</f>
        <v>27.57</v>
      </c>
      <c r="BR6" s="35">
        <f t="shared" ref="BR6:BZ6" si="8">IF(BR7="",NA(),BR7)</f>
        <v>35.69</v>
      </c>
      <c r="BS6" s="35">
        <f t="shared" si="8"/>
        <v>34.159999999999997</v>
      </c>
      <c r="BT6" s="35">
        <f t="shared" si="8"/>
        <v>44.41</v>
      </c>
      <c r="BU6" s="35">
        <f t="shared" si="8"/>
        <v>44.75</v>
      </c>
      <c r="BV6" s="35">
        <f t="shared" si="8"/>
        <v>57.03</v>
      </c>
      <c r="BW6" s="35">
        <f t="shared" si="8"/>
        <v>55.84</v>
      </c>
      <c r="BX6" s="35">
        <f t="shared" si="8"/>
        <v>57.08</v>
      </c>
      <c r="BY6" s="35">
        <f t="shared" si="8"/>
        <v>55.85</v>
      </c>
      <c r="BZ6" s="35">
        <f t="shared" si="8"/>
        <v>53.23</v>
      </c>
      <c r="CA6" s="34" t="str">
        <f>IF(CA7="","",IF(CA7="-","【-】","【"&amp;SUBSTITUTE(TEXT(CA7,"#,##0.00"),"-","△")&amp;"】"))</f>
        <v>【59.98】</v>
      </c>
      <c r="CB6" s="35">
        <f>IF(CB7="",NA(),CB7)</f>
        <v>628.6</v>
      </c>
      <c r="CC6" s="35">
        <f t="shared" ref="CC6:CK6" si="9">IF(CC7="",NA(),CC7)</f>
        <v>476.03</v>
      </c>
      <c r="CD6" s="35">
        <f t="shared" si="9"/>
        <v>504.65</v>
      </c>
      <c r="CE6" s="35">
        <f t="shared" si="9"/>
        <v>385.87</v>
      </c>
      <c r="CF6" s="35">
        <f t="shared" si="9"/>
        <v>382.55</v>
      </c>
      <c r="CG6" s="35">
        <f t="shared" si="9"/>
        <v>283.73</v>
      </c>
      <c r="CH6" s="35">
        <f t="shared" si="9"/>
        <v>287.57</v>
      </c>
      <c r="CI6" s="35">
        <f t="shared" si="9"/>
        <v>286.86</v>
      </c>
      <c r="CJ6" s="35">
        <f t="shared" si="9"/>
        <v>287.91000000000003</v>
      </c>
      <c r="CK6" s="35">
        <f t="shared" si="9"/>
        <v>283.3</v>
      </c>
      <c r="CL6" s="34" t="str">
        <f>IF(CL7="","",IF(CL7="-","【-】","【"&amp;SUBSTITUTE(TEXT(CL7,"#,##0.00"),"-","△")&amp;"】"))</f>
        <v>【272.98】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58.25</v>
      </c>
      <c r="CS6" s="35">
        <f t="shared" si="10"/>
        <v>61.55</v>
      </c>
      <c r="CT6" s="35">
        <f t="shared" si="10"/>
        <v>57.22</v>
      </c>
      <c r="CU6" s="35">
        <f t="shared" si="10"/>
        <v>54.93</v>
      </c>
      <c r="CV6" s="35">
        <f t="shared" si="10"/>
        <v>55.96</v>
      </c>
      <c r="CW6" s="34" t="str">
        <f>IF(CW7="","",IF(CW7="-","【-】","【"&amp;SUBSTITUTE(TEXT(CW7,"#,##0.00"),"-","△")&amp;"】"))</f>
        <v>【58.71】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72.599999999999994</v>
      </c>
      <c r="DC6" s="35">
        <f t="shared" si="11"/>
        <v>68.150000000000006</v>
      </c>
      <c r="DD6" s="35">
        <f t="shared" si="11"/>
        <v>67.489999999999995</v>
      </c>
      <c r="DE6" s="35">
        <f t="shared" si="11"/>
        <v>67.290000000000006</v>
      </c>
      <c r="DF6" s="35">
        <f t="shared" si="11"/>
        <v>65.569999999999993</v>
      </c>
      <c r="DG6" s="35">
        <f t="shared" si="11"/>
        <v>60.12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423831</v>
      </c>
      <c r="D7" s="37">
        <v>47</v>
      </c>
      <c r="E7" s="37">
        <v>18</v>
      </c>
      <c r="F7" s="37">
        <v>0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3.12</v>
      </c>
      <c r="Q7" s="38">
        <v>100</v>
      </c>
      <c r="R7" s="38">
        <v>3190</v>
      </c>
      <c r="S7" s="38">
        <v>2371</v>
      </c>
      <c r="T7" s="38">
        <v>25.5</v>
      </c>
      <c r="U7" s="38">
        <v>92.98</v>
      </c>
      <c r="V7" s="38">
        <v>73</v>
      </c>
      <c r="W7" s="38">
        <v>0.01</v>
      </c>
      <c r="X7" s="38">
        <v>7300</v>
      </c>
      <c r="Y7" s="38">
        <v>81.17</v>
      </c>
      <c r="Z7" s="38">
        <v>96.68</v>
      </c>
      <c r="AA7" s="38">
        <v>96.92</v>
      </c>
      <c r="AB7" s="38">
        <v>95.33</v>
      </c>
      <c r="AC7" s="38">
        <v>95.06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369.31</v>
      </c>
      <c r="BH7" s="38">
        <v>533.29</v>
      </c>
      <c r="BI7" s="38">
        <v>515.67999999999995</v>
      </c>
      <c r="BJ7" s="38">
        <v>474.52</v>
      </c>
      <c r="BK7" s="38">
        <v>392.19</v>
      </c>
      <c r="BL7" s="38">
        <v>413.5</v>
      </c>
      <c r="BM7" s="38">
        <v>407.42</v>
      </c>
      <c r="BN7" s="38">
        <v>386.46</v>
      </c>
      <c r="BO7" s="38">
        <v>421.25</v>
      </c>
      <c r="BP7" s="38">
        <v>307.23</v>
      </c>
      <c r="BQ7" s="38">
        <v>27.57</v>
      </c>
      <c r="BR7" s="38">
        <v>35.69</v>
      </c>
      <c r="BS7" s="38">
        <v>34.159999999999997</v>
      </c>
      <c r="BT7" s="38">
        <v>44.41</v>
      </c>
      <c r="BU7" s="38">
        <v>44.75</v>
      </c>
      <c r="BV7" s="38">
        <v>57.03</v>
      </c>
      <c r="BW7" s="38">
        <v>55.84</v>
      </c>
      <c r="BX7" s="38">
        <v>57.08</v>
      </c>
      <c r="BY7" s="38">
        <v>55.85</v>
      </c>
      <c r="BZ7" s="38">
        <v>53.23</v>
      </c>
      <c r="CA7" s="38">
        <v>59.98</v>
      </c>
      <c r="CB7" s="38">
        <v>628.6</v>
      </c>
      <c r="CC7" s="38">
        <v>476.03</v>
      </c>
      <c r="CD7" s="38">
        <v>504.65</v>
      </c>
      <c r="CE7" s="38">
        <v>385.87</v>
      </c>
      <c r="CF7" s="38">
        <v>382.55</v>
      </c>
      <c r="CG7" s="38">
        <v>283.73</v>
      </c>
      <c r="CH7" s="38">
        <v>287.57</v>
      </c>
      <c r="CI7" s="38">
        <v>286.86</v>
      </c>
      <c r="CJ7" s="38">
        <v>287.91000000000003</v>
      </c>
      <c r="CK7" s="38">
        <v>283.3</v>
      </c>
      <c r="CL7" s="38">
        <v>272.98</v>
      </c>
      <c r="CM7" s="38" t="s">
        <v>105</v>
      </c>
      <c r="CN7" s="38" t="s">
        <v>105</v>
      </c>
      <c r="CO7" s="38" t="s">
        <v>105</v>
      </c>
      <c r="CP7" s="38" t="s">
        <v>105</v>
      </c>
      <c r="CQ7" s="38" t="s">
        <v>105</v>
      </c>
      <c r="CR7" s="38">
        <v>58.25</v>
      </c>
      <c r="CS7" s="38">
        <v>61.55</v>
      </c>
      <c r="CT7" s="38">
        <v>57.22</v>
      </c>
      <c r="CU7" s="38">
        <v>54.93</v>
      </c>
      <c r="CV7" s="38">
        <v>55.96</v>
      </c>
      <c r="CW7" s="38">
        <v>58.71</v>
      </c>
      <c r="CX7" s="38">
        <v>100</v>
      </c>
      <c r="CY7" s="38">
        <v>100</v>
      </c>
      <c r="CZ7" s="38">
        <v>100</v>
      </c>
      <c r="DA7" s="38">
        <v>100</v>
      </c>
      <c r="DB7" s="38">
        <v>72.599999999999994</v>
      </c>
      <c r="DC7" s="38">
        <v>68.150000000000006</v>
      </c>
      <c r="DD7" s="38">
        <v>67.489999999999995</v>
      </c>
      <c r="DE7" s="38">
        <v>67.290000000000006</v>
      </c>
      <c r="DF7" s="38">
        <v>65.569999999999993</v>
      </c>
      <c r="DG7" s="38">
        <v>60.12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114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 沙織</cp:lastModifiedBy>
  <cp:lastPrinted>2021-02-01T08:46:42Z</cp:lastPrinted>
  <dcterms:created xsi:type="dcterms:W3CDTF">2020-12-04T03:18:55Z</dcterms:created>
  <dcterms:modified xsi:type="dcterms:W3CDTF">2021-02-22T09:26:41Z</dcterms:modified>
  <cp:category/>
</cp:coreProperties>
</file>