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2_下水道事業\"/>
    </mc:Choice>
  </mc:AlternateContent>
  <xr:revisionPtr revIDLastSave="0" documentId="13_ncr:1_{99A3D7CA-2EB9-4B36-B196-7D9DEEB4505C}" xr6:coauthVersionLast="45" xr6:coauthVersionMax="45" xr10:uidLastSave="{00000000-0000-0000-0000-000000000000}"/>
  <workbookProtection workbookAlgorithmName="SHA-512" workbookHashValue="HW2QP+OhpN+Y1ERfZtPNFiGG34EsvQw3CV5YXYVkLXSDXAaVVaMeFNoniFsPUzJehCJcbSu6XSyaTccBQjxvZQ==" workbookSaltValue="M46d2N/rDYz/brZal+Lf7A=="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B10"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<sst xmlns="http://schemas.openxmlformats.org/spreadsheetml/2006/main" count="236" uniqueCount="120">
  <si>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</si>
  <si>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</si>
  <si>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</si>
  <si>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</si>
  <si>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</si>
  <si>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</si>
  <si>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</si>
  <si>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</si>
  <si>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</si>
  <si>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</si>
  <si>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</si>
  <si>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</si>
  <si>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</si>
  <si>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</si>
  <si>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</si>
  <si>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</si>
  <si>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</si>
  <si>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</si>
  <si>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</si>
  <si>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</si>
  <si>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</si>
  <si>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</si>
  <si>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</si>
  <si>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</si>
  <si>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</si>
  <si>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</si>
  <si>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</si>
  <si>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</si>
  <si>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</si>
  <si>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</si>
  <si>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</si>
  <si>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</si>
  <si>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</si>
  <si>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</si>
  <si>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</si>
  <si>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</si>
  <si>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</si>
  <si>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</si>
  <si>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</si>
  <si>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</si>
  <si>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</si>
  <si>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</si>
  <si>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</si>
  <si>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</si>
  <si>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</si>
  <si>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</si>
  <si>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</si>
  <si>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</si>
  <si>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</si>
  <si>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</si>
  <si>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</si>
  <si>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</si>
  <si>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</si>
  <si>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</si>
  <si>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</si>
  <si>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</si>
  <si>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</si>
  <si>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</si>
  <si>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</si>
  <si>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</si>
  <si>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</si>
  <si>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</si>
  <si>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</si>
  <si>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</si>
  <si>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</si>
  <si>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</si>
  <si>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</si>
  <si>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</si>
  <si>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</si>
  <si>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</si>
  <si>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</si>
  <si>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</si>
  <si>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</si>
  <si>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</si>
  <si>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</si>
  <si>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</si>
  <si>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</si>
  <si>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</si>
  <si>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</si>
  <si>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</si>
  <si>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</si>
  <si>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</si>
  <si>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</si>
  <si>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</si>
  <si>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</si>
  <si>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</si>
  <si>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</si>
  <si>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</si>
  <si>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</si>
  <si>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</si>
  <si>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</si>
  <si>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</si>
  <si>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</si>
  <si>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</si>
  <si>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</si>
  <si>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</si>
  <si>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</si>
  <si>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</si>
  <si>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東彼杵町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</si>
  <si>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</si>
  <si>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</si>
  <si>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</si>
  <si>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</si>
  <si>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</si>
  <si>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</si>
  <si>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</si>
  <si>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</si>
  <si>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</si>
  <si>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</si>
  <si>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</si>
  <si>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</si>
  <si>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</si>
  <si>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</si>
  <si>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</si>
  <si>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</si>
  <si>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</si>
  <si>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</si>
  <si>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処理場は西部地区農業集落排水事業と同施設で処理を行っているが、施設運営に多額の費用を要しており、料金収入のみでの経営が出来ない状況となっている。
　経費回収率や水洗化率はやや高い水準ではあるが、今後の新規接続が多くは見込めないため、料金等の見直しについて検討する必要がある。
　人口減少がそのまま料金収入減に直結しているため、料金の値上げを行う前に安価で代用できるものがあれば進んで取り組み、コスト削減に努める。</t>
    <phoneticPr fontId="4"/>
  </si>
  <si>
    <t>　管渠整備開始してから約20年経過となるため、施設等の修繕費用がかかってきていた。平成30年度から令和3年度の4カ年計画で施設の更新事業を行い、施設や機器の更新に取り組んでいる。</t>
    <phoneticPr fontId="4"/>
  </si>
  <si>
    <t>　施設運営費に多大な金額を要しており、料金収入だけでは賄えない部分がある。
　令和4年度からの公営企業化に向け、令和2年度から資産整理等を開始するが、公営企業となると、よりシビアな経営が求められるため、コストカットや料金値上げの検討を図り、継続的な施設運営が行えるよう検討し直す必要がある。</t>
    <rPh sb="39" eb="41">
      <t>レイワ</t>
    </rPh>
    <rPh sb="42" eb="44">
      <t>ネンド</t>
    </rPh>
    <rPh sb="47" eb="49">
      <t>コウエイ</t>
    </rPh>
    <rPh sb="49" eb="52">
      <t>キギョウカ</t>
    </rPh>
    <rPh sb="53" eb="54">
      <t>ム</t>
    </rPh>
    <rPh sb="56" eb="58">
      <t>レイワ</t>
    </rPh>
    <rPh sb="59" eb="61">
      <t>ネンド</t>
    </rPh>
    <rPh sb="63" eb="65">
      <t>シサン</t>
    </rPh>
    <rPh sb="65" eb="67">
      <t>セイリ</t>
    </rPh>
    <rPh sb="67" eb="68">
      <t>トウ</t>
    </rPh>
    <rPh sb="69" eb="71">
      <t>カイシ</t>
    </rPh>
    <rPh sb="75" eb="77">
      <t>コウエイ</t>
    </rPh>
    <rPh sb="77" eb="79">
      <t>キギョウ</t>
    </rPh>
    <rPh sb="90" eb="92">
      <t>ケイエイ</t>
    </rPh>
    <rPh sb="93" eb="94">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</si>
</sst>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EA-42D4-86A0-1A31B286C01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0.01</c:v>
                </c:pt>
                <c:pt idx="2">
                  <c:v>0.09</c:v>
                </c:pt>
                <c:pt idx="3">
                  <c:v>0.02</c:v>
                </c:pt>
                <c:pt idx="4">
                  <c:v>0.01</c:v>
                </c:pt>
              </c:numCache>
            </c:numRef>
          </c:val>
          <c:smooth val="0"/>
          <c:extLst>
            <c:ext xmlns:c16="http://schemas.microsoft.com/office/drawing/2014/chart" uri="{C3380CC4-5D6E-409C-BE32-E72D297353CC}">
              <c16:uniqueId val="{00000001-73EA-42D4-86A0-1A31B286C01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38.94</c:v>
                </c:pt>
                <c:pt idx="1">
                  <c:v>38.049999999999997</c:v>
                </c:pt>
                <c:pt idx="2">
                  <c:v>37.17</c:v>
                </c:pt>
                <c:pt idx="3">
                  <c:v>37.17</c:v>
                </c:pt>
                <c:pt idx="4">
                  <c:v>37.17</c:v>
                </c:pt>
              </c:numCache>
            </c:numRef>
          </c:val>
          <c:extLst>
            <c:ext xmlns:c16="http://schemas.microsoft.com/office/drawing/2014/chart" uri="{C3380CC4-5D6E-409C-BE32-E72D297353CC}">
              <c16:uniqueId val="{00000000-47FC-4E33-B689-5F0E632DCC4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29.28</c:v>
                </c:pt>
                <c:pt idx="1">
                  <c:v>33.729999999999997</c:v>
                </c:pt>
                <c:pt idx="2">
                  <c:v>33.21</c:v>
                </c:pt>
                <c:pt idx="3">
                  <c:v>32.229999999999997</c:v>
                </c:pt>
                <c:pt idx="4">
                  <c:v>32.479999999999997</c:v>
                </c:pt>
              </c:numCache>
            </c:numRef>
          </c:val>
          <c:smooth val="0"/>
          <c:extLst>
            <c:ext xmlns:c16="http://schemas.microsoft.com/office/drawing/2014/chart" uri="{C3380CC4-5D6E-409C-BE32-E72D297353CC}">
              <c16:uniqueId val="{00000001-47FC-4E33-B689-5F0E632DCC4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83.83</c:v>
                </c:pt>
                <c:pt idx="1">
                  <c:v>85.02</c:v>
                </c:pt>
                <c:pt idx="2">
                  <c:v>85.45</c:v>
                </c:pt>
                <c:pt idx="3">
                  <c:v>85.38</c:v>
                </c:pt>
                <c:pt idx="4">
                  <c:v>83.25</c:v>
                </c:pt>
              </c:numCache>
            </c:numRef>
          </c:val>
          <c:extLst>
            <c:ext xmlns:c16="http://schemas.microsoft.com/office/drawing/2014/chart" uri="{C3380CC4-5D6E-409C-BE32-E72D297353CC}">
              <c16:uniqueId val="{00000000-C531-477F-994D-712F52227C5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66.819999999999993</c:v>
                </c:pt>
                <c:pt idx="1">
                  <c:v>79.989999999999995</c:v>
                </c:pt>
                <c:pt idx="2">
                  <c:v>79.98</c:v>
                </c:pt>
                <c:pt idx="3">
                  <c:v>80.8</c:v>
                </c:pt>
                <c:pt idx="4">
                  <c:v>79.2</c:v>
                </c:pt>
              </c:numCache>
            </c:numRef>
          </c:val>
          <c:smooth val="0"/>
          <c:extLst>
            <c:ext xmlns:c16="http://schemas.microsoft.com/office/drawing/2014/chart" uri="{C3380CC4-5D6E-409C-BE32-E72D297353CC}">
              <c16:uniqueId val="{00000001-C531-477F-994D-712F52227C5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56.57</c:v>
                </c:pt>
                <c:pt idx="1">
                  <c:v>61.07</c:v>
                </c:pt>
                <c:pt idx="2">
                  <c:v>83.43</c:v>
                </c:pt>
                <c:pt idx="3">
                  <c:v>97.48</c:v>
                </c:pt>
                <c:pt idx="4">
                  <c:v>94.87</c:v>
                </c:pt>
              </c:numCache>
            </c:numRef>
          </c:val>
          <c:extLst>
            <c:ext xmlns:c16="http://schemas.microsoft.com/office/drawing/2014/chart" uri="{C3380CC4-5D6E-409C-BE32-E72D297353CC}">
              <c16:uniqueId val="{00000000-3893-4F3A-9A79-6B2D8B96876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93-4F3A-9A79-6B2D8B96876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82-40C1-B8D1-C1B49FB31D3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82-40C1-B8D1-C1B49FB31D3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7F-4157-92E0-CA1AC0FC6E7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7F-4157-92E0-CA1AC0FC6E7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CB-4CC8-B15F-FED9CD67FBE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CB-4CC8-B15F-FED9CD67FBE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AC-4E0F-AC82-4662C5C43F5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AC-4E0F-AC82-4662C5C43F5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formatCode="#,##0.00;&quot;△&quot;#,##0.00;&quot;-&quot;">
                  <c:v>1311.64</c:v>
                </c:pt>
                <c:pt idx="3" formatCode="#,##0.00;&quot;△&quot;#,##0.00;&quot;-&quot;">
                  <c:v>1244.4000000000001</c:v>
                </c:pt>
                <c:pt idx="4" formatCode="#,##0.00;&quot;△&quot;#,##0.00;&quot;-&quot;">
                  <c:v>1221.83</c:v>
                </c:pt>
              </c:numCache>
            </c:numRef>
          </c:val>
          <c:extLst>
            <c:ext xmlns:c16="http://schemas.microsoft.com/office/drawing/2014/chart" uri="{C3380CC4-5D6E-409C-BE32-E72D297353CC}">
              <c16:uniqueId val="{00000000-ACF1-4FD4-9288-5757134E337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1451.54</c:v>
                </c:pt>
                <c:pt idx="1">
                  <c:v>1063.93</c:v>
                </c:pt>
                <c:pt idx="2">
                  <c:v>1060.8599999999999</c:v>
                </c:pt>
                <c:pt idx="3">
                  <c:v>1006.65</c:v>
                </c:pt>
                <c:pt idx="4">
                  <c:v>998.42</c:v>
                </c:pt>
              </c:numCache>
            </c:numRef>
          </c:val>
          <c:smooth val="0"/>
          <c:extLst>
            <c:ext xmlns:c16="http://schemas.microsoft.com/office/drawing/2014/chart" uri="{C3380CC4-5D6E-409C-BE32-E72D297353CC}">
              <c16:uniqueId val="{00000001-ACF1-4FD4-9288-5757134E337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103.06</c:v>
                </c:pt>
                <c:pt idx="1">
                  <c:v>77.209999999999994</c:v>
                </c:pt>
                <c:pt idx="2">
                  <c:v>68.680000000000007</c:v>
                </c:pt>
                <c:pt idx="3">
                  <c:v>94.28</c:v>
                </c:pt>
                <c:pt idx="4">
                  <c:v>72.72</c:v>
                </c:pt>
              </c:numCache>
            </c:numRef>
          </c:val>
          <c:extLst>
            <c:ext xmlns:c16="http://schemas.microsoft.com/office/drawing/2014/chart" uri="{C3380CC4-5D6E-409C-BE32-E72D297353CC}">
              <c16:uniqueId val="{00000000-9C29-47F5-A53E-81984B4A77C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33.58</c:v>
                </c:pt>
                <c:pt idx="1">
                  <c:v>46.26</c:v>
                </c:pt>
                <c:pt idx="2">
                  <c:v>45.81</c:v>
                </c:pt>
                <c:pt idx="3">
                  <c:v>43.43</c:v>
                </c:pt>
                <c:pt idx="4">
                  <c:v>41.41</c:v>
                </c:pt>
              </c:numCache>
            </c:numRef>
          </c:val>
          <c:smooth val="0"/>
          <c:extLst>
            <c:ext xmlns:c16="http://schemas.microsoft.com/office/drawing/2014/chart" uri="{C3380CC4-5D6E-409C-BE32-E72D297353CC}">
              <c16:uniqueId val="{00000001-9C29-47F5-A53E-81984B4A77C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157.4</c:v>
                </c:pt>
                <c:pt idx="1">
                  <c:v>210.81</c:v>
                </c:pt>
                <c:pt idx="2">
                  <c:v>239.19</c:v>
                </c:pt>
                <c:pt idx="3">
                  <c:v>174.13</c:v>
                </c:pt>
                <c:pt idx="4">
                  <c:v>226.03</c:v>
                </c:pt>
              </c:numCache>
            </c:numRef>
          </c:val>
          <c:extLst>
            <c:ext xmlns:c16="http://schemas.microsoft.com/office/drawing/2014/chart" uri="{C3380CC4-5D6E-409C-BE32-E72D297353CC}">
              <c16:uniqueId val="{00000000-A9E0-4EC5-BE03-2D2880A414F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514.39</c:v>
                </c:pt>
                <c:pt idx="1">
                  <c:v>376.4</c:v>
                </c:pt>
                <c:pt idx="2">
                  <c:v>383.92</c:v>
                </c:pt>
                <c:pt idx="3">
                  <c:v>400.44</c:v>
                </c:pt>
                <c:pt idx="4">
                  <c:v>417.56</c:v>
                </c:pt>
              </c:numCache>
            </c:numRef>
          </c:val>
          <c:smooth val="0"/>
          <c:extLst>
            <c:ext xmlns:c16="http://schemas.microsoft.com/office/drawing/2014/chart" uri="{C3380CC4-5D6E-409C-BE32-E72D297353CC}">
              <c16:uniqueId val="{00000001-A9E0-4EC5-BE03-2D2880A414F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Z5" sqref="Z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長崎県　東彼杵町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7850</v>
      </c>
      <c r="AM8" s="51"/>
      <c r="AN8" s="51"/>
      <c r="AO8" s="51"/>
      <c r="AP8" s="51"/>
      <c r="AQ8" s="51"/>
      <c r="AR8" s="51"/>
      <c r="AS8" s="51"/>
      <c r="AT8" s="46">
        <f>データ!T6</f>
        <v>74.28</v>
      </c>
      <c r="AU8" s="46"/>
      <c r="AV8" s="46"/>
      <c r="AW8" s="46"/>
      <c r="AX8" s="46"/>
      <c r="AY8" s="46"/>
      <c r="AZ8" s="46"/>
      <c r="BA8" s="46"/>
      <c r="BB8" s="46">
        <f>データ!U6</f>
        <v>105.68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2.68</v>
      </c>
      <c r="Q10" s="46"/>
      <c r="R10" s="46"/>
      <c r="S10" s="46"/>
      <c r="T10" s="46"/>
      <c r="U10" s="46"/>
      <c r="V10" s="46"/>
      <c r="W10" s="46">
        <f>データ!Q6</f>
        <v>103.16</v>
      </c>
      <c r="X10" s="46"/>
      <c r="Y10" s="46"/>
      <c r="Z10" s="46"/>
      <c r="AA10" s="46"/>
      <c r="AB10" s="46"/>
      <c r="AC10" s="46"/>
      <c r="AD10" s="51">
        <f>データ!R6</f>
        <v>3160</v>
      </c>
      <c r="AE10" s="51"/>
      <c r="AF10" s="51"/>
      <c r="AG10" s="51"/>
      <c r="AH10" s="51"/>
      <c r="AI10" s="51"/>
      <c r="AJ10" s="51"/>
      <c r="AK10" s="2"/>
      <c r="AL10" s="51">
        <f>データ!V6</f>
        <v>209</v>
      </c>
      <c r="AM10" s="51"/>
      <c r="AN10" s="51"/>
      <c r="AO10" s="51"/>
      <c r="AP10" s="51"/>
      <c r="AQ10" s="51"/>
      <c r="AR10" s="51"/>
      <c r="AS10" s="51"/>
      <c r="AT10" s="46">
        <f>データ!W6</f>
        <v>0.04</v>
      </c>
      <c r="AU10" s="46"/>
      <c r="AV10" s="46"/>
      <c r="AW10" s="46"/>
      <c r="AX10" s="46"/>
      <c r="AY10" s="46"/>
      <c r="AZ10" s="46"/>
      <c r="BA10" s="46"/>
      <c r="BB10" s="46">
        <f>データ!X6</f>
        <v>5225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【953.26】</v>
      </c>
      <c r="I86" s="26" t="str">
        <f>データ!CA6</f>
        <v>【45.31】</v>
      </c>
      <c r="J86" s="26" t="str">
        <f>データ!CL6</f>
        <v>【379.91】</v>
      </c>
      <c r="K86" s="26" t="str">
        <f>データ!CW6</f>
        <v>【33.67】</v>
      </c>
      <c r="L86" s="26" t="str">
        <f>データ!DH6</f>
        <v>【79.94】</v>
      </c>
      <c r="M86" s="26" t="s">
        <v>44</v>
      </c>
      <c r="N86" s="26" t="s">
        <v>44</v>
      </c>
      <c r="O86" s="26" t="str">
        <f>データ!EO6</f>
        <v>【0.01】</v>
      </c>
    </row>
  </sheetData>
  <sheetProtection algorithmName="SHA-512" hashValue="tbltBBPK0QblXTPc7Xo1+v+Bdl+161nMx67Cg92NLljG7nEsbp4i1hIxOk8fr+AwQvSMgVbFXC8x8O6XhWF9eQ==" saltValue="XeTu3U/3n1/JYWdAW6VGz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423211</v>
      </c>
      <c r="D6" s="33">
        <f t="shared" si="3"/>
        <v>47</v>
      </c>
      <c r="E6" s="33">
        <f t="shared" si="3"/>
        <v>17</v>
      </c>
      <c r="F6" s="33">
        <f t="shared" si="3"/>
        <v>6</v>
      </c>
      <c r="G6" s="33">
        <f t="shared" si="3"/>
        <v>0</v>
      </c>
      <c r="H6" s="33" t="str">
        <f t="shared" si="3"/>
        <v>長崎県　東彼杵町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2.68</v>
      </c>
      <c r="Q6" s="34">
        <f t="shared" si="3"/>
        <v>103.16</v>
      </c>
      <c r="R6" s="34">
        <f t="shared" si="3"/>
        <v>3160</v>
      </c>
      <c r="S6" s="34">
        <f t="shared" si="3"/>
        <v>7850</v>
      </c>
      <c r="T6" s="34">
        <f t="shared" si="3"/>
        <v>74.28</v>
      </c>
      <c r="U6" s="34">
        <f t="shared" si="3"/>
        <v>105.68</v>
      </c>
      <c r="V6" s="34">
        <f t="shared" si="3"/>
        <v>209</v>
      </c>
      <c r="W6" s="34">
        <f t="shared" si="3"/>
        <v>0.04</v>
      </c>
      <c r="X6" s="34">
        <f t="shared" si="3"/>
        <v>5225</v>
      </c>
      <c r="Y6" s="35">
        <f>IF(Y7="",NA(),Y7)</f>
        <v>56.57</v>
      </c>
      <c r="Z6" s="35">
        <f t="shared" ref="Z6:AH6" si="4">IF(Z7="",NA(),Z7)</f>
        <v>61.07</v>
      </c>
      <c r="AA6" s="35">
        <f t="shared" si="4"/>
        <v>83.43</v>
      </c>
      <c r="AB6" s="35">
        <f t="shared" si="4"/>
        <v>97.48</v>
      </c>
      <c r="AC6" s="35">
        <f t="shared" si="4"/>
        <v>94.87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5">
        <f t="shared" si="7"/>
        <v>1311.64</v>
      </c>
      <c r="BI6" s="35">
        <f t="shared" si="7"/>
        <v>1244.4000000000001</v>
      </c>
      <c r="BJ6" s="35">
        <f t="shared" si="7"/>
        <v>1221.83</v>
      </c>
      <c r="BK6" s="35">
        <f t="shared" si="7"/>
        <v>1451.54</v>
      </c>
      <c r="BL6" s="35">
        <f t="shared" si="7"/>
        <v>1063.93</v>
      </c>
      <c r="BM6" s="35">
        <f t="shared" si="7"/>
        <v>1060.8599999999999</v>
      </c>
      <c r="BN6" s="35">
        <f t="shared" si="7"/>
        <v>1006.65</v>
      </c>
      <c r="BO6" s="35">
        <f t="shared" si="7"/>
        <v>998.42</v>
      </c>
      <c r="BP6" s="34" t="str">
        <f>IF(BP7="","",IF(BP7="-","【-】","【"&amp;SUBSTITUTE(TEXT(BP7,"#,##0.00"),"-","△")&amp;"】"))</f>
        <v>【953.26】</v>
      </c>
      <c r="BQ6" s="35">
        <f>IF(BQ7="",NA(),BQ7)</f>
        <v>103.06</v>
      </c>
      <c r="BR6" s="35">
        <f t="shared" ref="BR6:BZ6" si="8">IF(BR7="",NA(),BR7)</f>
        <v>77.209999999999994</v>
      </c>
      <c r="BS6" s="35">
        <f t="shared" si="8"/>
        <v>68.680000000000007</v>
      </c>
      <c r="BT6" s="35">
        <f t="shared" si="8"/>
        <v>94.28</v>
      </c>
      <c r="BU6" s="35">
        <f t="shared" si="8"/>
        <v>72.72</v>
      </c>
      <c r="BV6" s="35">
        <f t="shared" si="8"/>
        <v>33.58</v>
      </c>
      <c r="BW6" s="35">
        <f t="shared" si="8"/>
        <v>46.26</v>
      </c>
      <c r="BX6" s="35">
        <f t="shared" si="8"/>
        <v>45.81</v>
      </c>
      <c r="BY6" s="35">
        <f t="shared" si="8"/>
        <v>43.43</v>
      </c>
      <c r="BZ6" s="35">
        <f t="shared" si="8"/>
        <v>41.41</v>
      </c>
      <c r="CA6" s="34" t="str">
        <f>IF(CA7="","",IF(CA7="-","【-】","【"&amp;SUBSTITUTE(TEXT(CA7,"#,##0.00"),"-","△")&amp;"】"))</f>
        <v>【45.31】</v>
      </c>
      <c r="CB6" s="35">
        <f>IF(CB7="",NA(),CB7)</f>
        <v>157.4</v>
      </c>
      <c r="CC6" s="35">
        <f t="shared" ref="CC6:CK6" si="9">IF(CC7="",NA(),CC7)</f>
        <v>210.81</v>
      </c>
      <c r="CD6" s="35">
        <f t="shared" si="9"/>
        <v>239.19</v>
      </c>
      <c r="CE6" s="35">
        <f t="shared" si="9"/>
        <v>174.13</v>
      </c>
      <c r="CF6" s="35">
        <f t="shared" si="9"/>
        <v>226.03</v>
      </c>
      <c r="CG6" s="35">
        <f t="shared" si="9"/>
        <v>514.39</v>
      </c>
      <c r="CH6" s="35">
        <f t="shared" si="9"/>
        <v>376.4</v>
      </c>
      <c r="CI6" s="35">
        <f t="shared" si="9"/>
        <v>383.92</v>
      </c>
      <c r="CJ6" s="35">
        <f t="shared" si="9"/>
        <v>400.44</v>
      </c>
      <c r="CK6" s="35">
        <f t="shared" si="9"/>
        <v>417.56</v>
      </c>
      <c r="CL6" s="34" t="str">
        <f>IF(CL7="","",IF(CL7="-","【-】","【"&amp;SUBSTITUTE(TEXT(CL7,"#,##0.00"),"-","△")&amp;"】"))</f>
        <v>【379.91】</v>
      </c>
      <c r="CM6" s="35">
        <f>IF(CM7="",NA(),CM7)</f>
        <v>38.94</v>
      </c>
      <c r="CN6" s="35">
        <f t="shared" ref="CN6:CV6" si="10">IF(CN7="",NA(),CN7)</f>
        <v>38.049999999999997</v>
      </c>
      <c r="CO6" s="35">
        <f t="shared" si="10"/>
        <v>37.17</v>
      </c>
      <c r="CP6" s="35">
        <f t="shared" si="10"/>
        <v>37.17</v>
      </c>
      <c r="CQ6" s="35">
        <f t="shared" si="10"/>
        <v>37.17</v>
      </c>
      <c r="CR6" s="35">
        <f t="shared" si="10"/>
        <v>29.28</v>
      </c>
      <c r="CS6" s="35">
        <f t="shared" si="10"/>
        <v>33.729999999999997</v>
      </c>
      <c r="CT6" s="35">
        <f t="shared" si="10"/>
        <v>33.21</v>
      </c>
      <c r="CU6" s="35">
        <f t="shared" si="10"/>
        <v>32.229999999999997</v>
      </c>
      <c r="CV6" s="35">
        <f t="shared" si="10"/>
        <v>32.479999999999997</v>
      </c>
      <c r="CW6" s="34" t="str">
        <f>IF(CW7="","",IF(CW7="-","【-】","【"&amp;SUBSTITUTE(TEXT(CW7,"#,##0.00"),"-","△")&amp;"】"))</f>
        <v>【33.67】</v>
      </c>
      <c r="CX6" s="35">
        <f>IF(CX7="",NA(),CX7)</f>
        <v>83.83</v>
      </c>
      <c r="CY6" s="35">
        <f t="shared" ref="CY6:DG6" si="11">IF(CY7="",NA(),CY7)</f>
        <v>85.02</v>
      </c>
      <c r="CZ6" s="35">
        <f t="shared" si="11"/>
        <v>85.45</v>
      </c>
      <c r="DA6" s="35">
        <f t="shared" si="11"/>
        <v>85.38</v>
      </c>
      <c r="DB6" s="35">
        <f t="shared" si="11"/>
        <v>83.25</v>
      </c>
      <c r="DC6" s="35">
        <f t="shared" si="11"/>
        <v>66.819999999999993</v>
      </c>
      <c r="DD6" s="35">
        <f t="shared" si="11"/>
        <v>79.989999999999995</v>
      </c>
      <c r="DE6" s="35">
        <f t="shared" si="11"/>
        <v>79.98</v>
      </c>
      <c r="DF6" s="35">
        <f t="shared" si="11"/>
        <v>80.8</v>
      </c>
      <c r="DG6" s="35">
        <f t="shared" si="11"/>
        <v>79.2</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0.01</v>
      </c>
      <c r="EL6" s="35">
        <f t="shared" si="14"/>
        <v>0.09</v>
      </c>
      <c r="EM6" s="35">
        <f t="shared" si="14"/>
        <v>0.02</v>
      </c>
      <c r="EN6" s="35">
        <f t="shared" si="14"/>
        <v>0.01</v>
      </c>
      <c r="EO6" s="34" t="str">
        <f>IF(EO7="","",IF(EO7="-","【-】","【"&amp;SUBSTITUTE(TEXT(EO7,"#,##0.00"),"-","△")&amp;"】"))</f>
        <v>【0.01】</v>
      </c>
    </row>
    <row r="7" spans="1:145" s="36" customFormat="1" x14ac:dyDescent="0.15">
      <c r="A7" s="28"/>
      <c r="B7" s="37">
        <v>2019</v>
      </c>
      <c r="C7" s="37">
        <v>423211</v>
      </c>
      <c r="D7" s="37">
        <v>47</v>
      </c>
      <c r="E7" s="37">
        <v>17</v>
      </c>
      <c r="F7" s="37">
        <v>6</v>
      </c>
      <c r="G7" s="37">
        <v>0</v>
      </c>
      <c r="H7" s="37" t="s">
        <v>98</v>
      </c>
      <c r="I7" s="37" t="s">
        <v>99</v>
      </c>
      <c r="J7" s="37" t="s">
        <v>100</v>
      </c>
      <c r="K7" s="37" t="s">
        <v>101</v>
      </c>
      <c r="L7" s="37" t="s">
        <v>102</v>
      </c>
      <c r="M7" s="37" t="s">
        <v>103</v>
      </c>
      <c r="N7" s="38" t="s">
        <v>104</v>
      </c>
      <c r="O7" s="38" t="s">
        <v>105</v>
      </c>
      <c r="P7" s="38">
        <v>2.68</v>
      </c>
      <c r="Q7" s="38">
        <v>103.16</v>
      </c>
      <c r="R7" s="38">
        <v>3160</v>
      </c>
      <c r="S7" s="38">
        <v>7850</v>
      </c>
      <c r="T7" s="38">
        <v>74.28</v>
      </c>
      <c r="U7" s="38">
        <v>105.68</v>
      </c>
      <c r="V7" s="38">
        <v>209</v>
      </c>
      <c r="W7" s="38">
        <v>0.04</v>
      </c>
      <c r="X7" s="38">
        <v>5225</v>
      </c>
      <c r="Y7" s="38">
        <v>56.57</v>
      </c>
      <c r="Z7" s="38">
        <v>61.07</v>
      </c>
      <c r="AA7" s="38">
        <v>83.43</v>
      </c>
      <c r="AB7" s="38">
        <v>97.48</v>
      </c>
      <c r="AC7" s="38">
        <v>94.87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1311.64</v>
      </c>
      <c r="BI7" s="38">
        <v>1244.4000000000001</v>
      </c>
      <c r="BJ7" s="38">
        <v>1221.83</v>
      </c>
      <c r="BK7" s="38">
        <v>1451.54</v>
      </c>
      <c r="BL7" s="38">
        <v>1063.93</v>
      </c>
      <c r="BM7" s="38">
        <v>1060.8599999999999</v>
      </c>
      <c r="BN7" s="38">
        <v>1006.65</v>
      </c>
      <c r="BO7" s="38">
        <v>998.42</v>
      </c>
      <c r="BP7" s="38">
        <v>953.26</v>
      </c>
      <c r="BQ7" s="38">
        <v>103.06</v>
      </c>
      <c r="BR7" s="38">
        <v>77.209999999999994</v>
      </c>
      <c r="BS7" s="38">
        <v>68.680000000000007</v>
      </c>
      <c r="BT7" s="38">
        <v>94.28</v>
      </c>
      <c r="BU7" s="38">
        <v>72.72</v>
      </c>
      <c r="BV7" s="38">
        <v>33.58</v>
      </c>
      <c r="BW7" s="38">
        <v>46.26</v>
      </c>
      <c r="BX7" s="38">
        <v>45.81</v>
      </c>
      <c r="BY7" s="38">
        <v>43.43</v>
      </c>
      <c r="BZ7" s="38">
        <v>41.41</v>
      </c>
      <c r="CA7" s="38">
        <v>45.31</v>
      </c>
      <c r="CB7" s="38">
        <v>157.4</v>
      </c>
      <c r="CC7" s="38">
        <v>210.81</v>
      </c>
      <c r="CD7" s="38">
        <v>239.19</v>
      </c>
      <c r="CE7" s="38">
        <v>174.13</v>
      </c>
      <c r="CF7" s="38">
        <v>226.03</v>
      </c>
      <c r="CG7" s="38">
        <v>514.39</v>
      </c>
      <c r="CH7" s="38">
        <v>376.4</v>
      </c>
      <c r="CI7" s="38">
        <v>383.92</v>
      </c>
      <c r="CJ7" s="38">
        <v>400.44</v>
      </c>
      <c r="CK7" s="38">
        <v>417.56</v>
      </c>
      <c r="CL7" s="38">
        <v>379.91</v>
      </c>
      <c r="CM7" s="38">
        <v>38.94</v>
      </c>
      <c r="CN7" s="38">
        <v>38.049999999999997</v>
      </c>
      <c r="CO7" s="38">
        <v>37.17</v>
      </c>
      <c r="CP7" s="38">
        <v>37.17</v>
      </c>
      <c r="CQ7" s="38">
        <v>37.17</v>
      </c>
      <c r="CR7" s="38">
        <v>29.28</v>
      </c>
      <c r="CS7" s="38">
        <v>33.729999999999997</v>
      </c>
      <c r="CT7" s="38">
        <v>33.21</v>
      </c>
      <c r="CU7" s="38">
        <v>32.229999999999997</v>
      </c>
      <c r="CV7" s="38">
        <v>32.479999999999997</v>
      </c>
      <c r="CW7" s="38">
        <v>33.67</v>
      </c>
      <c r="CX7" s="38">
        <v>83.83</v>
      </c>
      <c r="CY7" s="38">
        <v>85.02</v>
      </c>
      <c r="CZ7" s="38">
        <v>85.45</v>
      </c>
      <c r="DA7" s="38">
        <v>85.38</v>
      </c>
      <c r="DB7" s="38">
        <v>83.25</v>
      </c>
      <c r="DC7" s="38">
        <v>66.819999999999993</v>
      </c>
      <c r="DD7" s="38">
        <v>79.989999999999995</v>
      </c>
      <c r="DE7" s="38">
        <v>79.98</v>
      </c>
      <c r="DF7" s="38">
        <v>80.8</v>
      </c>
      <c r="DG7" s="38">
        <v>79.2</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0.01</v>
      </c>
      <c r="EL7" s="38">
        <v>0.09</v>
      </c>
      <c r="EM7" s="38">
        <v>0.02</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2021-02-02T01:22:47Z</cp:lastPrinted>
  <dcterms:created xsi:type="dcterms:W3CDTF">2020-12-04T03:12:40Z</dcterms:created>
  <dcterms:modified xsi:type="dcterms:W3CDTF">2021-02-22T09:23:15Z</dcterms:modified>
  <cp:category/>
</cp:coreProperties>
</file>