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6692C3C5-A0D4-4815-809C-D0F2F88F51CB}" xr6:coauthVersionLast="45" xr6:coauthVersionMax="45" xr10:uidLastSave="{00000000-0000-0000-0000-000000000000}"/>
  <workbookProtection workbookAlgorithmName="SHA-512" workbookHashValue="au1ZafcgW4BZ2C4TI0THJtwGxRAgNTansfTrgbi9nVqdMYyuhzA0hqEj5AgH6TjZpvjJ/ObAkBCwGwEblb520g==" workbookSaltValue="aQA0L2cDr9Vf0bERR/Hqg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W10" i="4"/>
  <c r="BB8" i="4"/>
  <c r="AD8" i="4"/>
  <c r="W8" i="4"/>
  <c r="B8" i="4"/>
  <c r="B6" i="4"/>
</calcChain>
</file>

<file path=xl/sharedStrings.xml><?xml version="1.0" encoding="utf-8"?>
<sst xmlns="http://schemas.openxmlformats.org/spreadsheetml/2006/main" count="246" uniqueCount="120">
  <si>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</si>
  <si>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</si>
  <si>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</si>
  <si>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</si>
  <si>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</si>
  <si>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</si>
  <si>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</si>
  <si>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</si>
  <si>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</si>
  <si>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</si>
  <si>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</si>
  <si>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</si>
  <si>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</si>
  <si>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</si>
  <si>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</si>
  <si>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</si>
  <si>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</si>
  <si>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</si>
  <si>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</si>
  <si>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</si>
  <si>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</si>
  <si>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</si>
  <si>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</si>
  <si>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</si>
  <si>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</si>
  <si>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</si>
  <si>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</si>
  <si>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</si>
  <si>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</si>
  <si>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</si>
  <si>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</si>
  <si>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</si>
  <si>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</si>
  <si>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</si>
  <si>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</si>
  <si>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</si>
  <si>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</si>
  <si>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</si>
  <si>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</si>
  <si>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</si>
  <si>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</si>
  <si>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</si>
  <si>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</si>
  <si>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</si>
  <si>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</si>
  <si>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</si>
  <si>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</si>
  <si>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</si>
  <si>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</si>
  <si>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</si>
  <si>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</si>
  <si>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</si>
  <si>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</si>
  <si>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</si>
  <si>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</si>
  <si>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</si>
  <si>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</si>
  <si>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</si>
  <si>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</si>
  <si>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</si>
  <si>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</si>
  <si>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</si>
  <si>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</si>
  <si>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</si>
  <si>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</si>
  <si>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</si>
  <si>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</si>
  <si>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</si>
  <si>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</si>
  <si>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</si>
  <si>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</si>
  <si>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</si>
  <si>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</si>
  <si>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</si>
  <si>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</si>
  <si>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</si>
  <si>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</si>
  <si>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</si>
  <si>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</si>
  <si>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</si>
  <si>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</si>
  <si>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</si>
  <si>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</si>
  <si>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</si>
  <si>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</si>
  <si>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</si>
  <si>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</si>
  <si>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</si>
  <si>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</si>
  <si>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</si>
  <si>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</si>
  <si>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</si>
  <si>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</si>
  <si>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</si>
  <si>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</si>
  <si>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</si>
  <si>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</si>
  <si>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</si>
  <si>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</si>
  <si>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</si>
  <si>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</si>
  <si>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</si>
  <si>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</si>
  <si>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</si>
  <si>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</si>
  <si>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</si>
  <si>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</si>
  <si>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</si>
  <si>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</si>
  <si>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</si>
  <si>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</si>
  <si>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</si>
  <si>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</si>
  <si>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</si>
  <si>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</si>
  <si>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</si>
  <si>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</si>
  <si>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</si>
  <si>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本浄化槽事業については、収益的収支が赤字の状態になっており、財源不足については、一般会計からの繰入金で補塡している状況です。
　経費回収率が類似団体平均値より低くなっており、汚水処理に係る費用に対して使用料収入が不足している状態にあり、今後適正な料金収入の確保と汚水処理費の削減が必要となってきます。
　しかしながら現状では、浄化槽使用料のみの単独での値上げは困難であるため、可能な限り汚水処理費用のコスト削減に努めていきたいと考えます。
  ④企業債残高対事業規模比率の当該値については、一般会計から補填しているため０が正しいのですが、データ不備により平成28年度のみ数値があがっています。</t>
  </si>
  <si>
    <t xml:space="preserve">  今後の浄化槽事業については使用料収入の拡大は見込めず、施設の老朽化による修繕等の維持管理費の増加や施設更新も生じ、支出は増加していく見込みとなっております。
　そのため、コスト削減を図り、事業の効率化に努めていく必要があると考えます。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</si>
</sst>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05-4C72-93B3-D6255F5CD2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F05-4C72-93B3-D6255F5CD2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70.28</c:v>
                </c:pt>
                <c:pt idx="1">
                  <c:v>59.81</c:v>
                </c:pt>
                <c:pt idx="2">
                  <c:v>64.52</c:v>
                </c:pt>
                <c:pt idx="3">
                  <c:v>61.71</c:v>
                </c:pt>
                <c:pt idx="4">
                  <c:v>62.33</c:v>
                </c:pt>
              </c:numCache>
            </c:numRef>
          </c:val>
          <c:extLst>
            <c:ext xmlns:c16="http://schemas.microsoft.com/office/drawing/2014/chart" uri="{C3380CC4-5D6E-409C-BE32-E72D297353CC}">
              <c16:uniqueId val="{00000000-5888-45EF-BEB3-8B3FBD7882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5888-45EF-BEB3-8B3FBD7882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7F6-4564-A820-41E603ACBA6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67F6-4564-A820-41E603ACBA6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88.18</c:v>
                </c:pt>
                <c:pt idx="1">
                  <c:v>105.2</c:v>
                </c:pt>
                <c:pt idx="2">
                  <c:v>76.77</c:v>
                </c:pt>
                <c:pt idx="3">
                  <c:v>94.57</c:v>
                </c:pt>
                <c:pt idx="4">
                  <c:v>93.47</c:v>
                </c:pt>
              </c:numCache>
            </c:numRef>
          </c:val>
          <c:extLst>
            <c:ext xmlns:c16="http://schemas.microsoft.com/office/drawing/2014/chart" uri="{C3380CC4-5D6E-409C-BE32-E72D297353CC}">
              <c16:uniqueId val="{00000000-D7D9-45CD-91C1-C84CD23BDBC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D9-45CD-91C1-C84CD23BDBC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4A-44CA-82E5-5A14C7021C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4A-44CA-82E5-5A14C7021C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F4-408B-8911-F473E575843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F4-408B-8911-F473E575843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32-471E-9F96-4BE043D754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32-471E-9F96-4BE043D754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EA-424A-AE5F-C284AC373A1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EA-424A-AE5F-C284AC373A1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790.71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A0B-4A63-BACC-DB83DC384E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EA0B-4A63-BACC-DB83DC384E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44.77</c:v>
                </c:pt>
                <c:pt idx="1">
                  <c:v>38.78</c:v>
                </c:pt>
                <c:pt idx="2">
                  <c:v>33.89</c:v>
                </c:pt>
                <c:pt idx="3">
                  <c:v>44.82</c:v>
                </c:pt>
                <c:pt idx="4">
                  <c:v>41.06</c:v>
                </c:pt>
              </c:numCache>
            </c:numRef>
          </c:val>
          <c:extLst>
            <c:ext xmlns:c16="http://schemas.microsoft.com/office/drawing/2014/chart" uri="{C3380CC4-5D6E-409C-BE32-E72D297353CC}">
              <c16:uniqueId val="{00000000-8621-454A-B066-7C9EB9F8264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8621-454A-B066-7C9EB9F8264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373.51</c:v>
                </c:pt>
                <c:pt idx="1">
                  <c:v>432.05</c:v>
                </c:pt>
                <c:pt idx="2">
                  <c:v>492.28</c:v>
                </c:pt>
                <c:pt idx="3">
                  <c:v>371.99</c:v>
                </c:pt>
                <c:pt idx="4">
                  <c:v>411.15</c:v>
                </c:pt>
              </c:numCache>
            </c:numRef>
          </c:val>
          <c:extLst>
            <c:ext xmlns:c16="http://schemas.microsoft.com/office/drawing/2014/chart" uri="{C3380CC4-5D6E-409C-BE32-E72D297353CC}">
              <c16:uniqueId val="{00000000-9228-47F6-B9C7-CF1269107EB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9228-47F6-B9C7-CF1269107EB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時津町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29807</v>
      </c>
      <c r="AM8" s="51"/>
      <c r="AN8" s="51"/>
      <c r="AO8" s="51"/>
      <c r="AP8" s="51"/>
      <c r="AQ8" s="51"/>
      <c r="AR8" s="51"/>
      <c r="AS8" s="51"/>
      <c r="AT8" s="46">
        <f>データ!T6</f>
        <v>20.94</v>
      </c>
      <c r="AU8" s="46"/>
      <c r="AV8" s="46"/>
      <c r="AW8" s="46"/>
      <c r="AX8" s="46"/>
      <c r="AY8" s="46"/>
      <c r="AZ8" s="46"/>
      <c r="BA8" s="46"/>
      <c r="BB8" s="46">
        <f>データ!U6</f>
        <v>1423.45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1.74</v>
      </c>
      <c r="Q10" s="46"/>
      <c r="R10" s="46"/>
      <c r="S10" s="46"/>
      <c r="T10" s="46"/>
      <c r="U10" s="46"/>
      <c r="V10" s="46"/>
      <c r="W10" s="46">
        <f>データ!Q6</f>
        <v>100</v>
      </c>
      <c r="X10" s="46"/>
      <c r="Y10" s="46"/>
      <c r="Z10" s="46"/>
      <c r="AA10" s="46"/>
      <c r="AB10" s="46"/>
      <c r="AC10" s="46"/>
      <c r="AD10" s="51">
        <f>データ!R6</f>
        <v>3454</v>
      </c>
      <c r="AE10" s="51"/>
      <c r="AF10" s="51"/>
      <c r="AG10" s="51"/>
      <c r="AH10" s="51"/>
      <c r="AI10" s="51"/>
      <c r="AJ10" s="51"/>
      <c r="AK10" s="2"/>
      <c r="AL10" s="51">
        <f>データ!V6</f>
        <v>513</v>
      </c>
      <c r="AM10" s="51"/>
      <c r="AN10" s="51"/>
      <c r="AO10" s="51"/>
      <c r="AP10" s="51"/>
      <c r="AQ10" s="51"/>
      <c r="AR10" s="51"/>
      <c r="AS10" s="51"/>
      <c r="AT10" s="46">
        <f>データ!W6</f>
        <v>15.08</v>
      </c>
      <c r="AU10" s="46"/>
      <c r="AV10" s="46"/>
      <c r="AW10" s="46"/>
      <c r="AX10" s="46"/>
      <c r="AY10" s="46"/>
      <c r="AZ10" s="46"/>
      <c r="BA10" s="46"/>
      <c r="BB10" s="46">
        <f>データ!X6</f>
        <v>34.020000000000003</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118</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c r="BM47" s="76"/>
      <c r="BN47" s="76"/>
      <c r="BO47" s="76"/>
      <c r="BP47" s="76"/>
      <c r="BQ47" s="76"/>
      <c r="BR47" s="76"/>
      <c r="BS47" s="76"/>
      <c r="BT47" s="76"/>
      <c r="BU47" s="76"/>
      <c r="BV47" s="76"/>
      <c r="BW47" s="76"/>
      <c r="BX47" s="76"/>
      <c r="BY47" s="76"/>
      <c r="BZ47" s="7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6"/>
      <c r="BN48" s="76"/>
      <c r="BO48" s="76"/>
      <c r="BP48" s="76"/>
      <c r="BQ48" s="76"/>
      <c r="BR48" s="76"/>
      <c r="BS48" s="76"/>
      <c r="BT48" s="76"/>
      <c r="BU48" s="76"/>
      <c r="BV48" s="76"/>
      <c r="BW48" s="76"/>
      <c r="BX48" s="76"/>
      <c r="BY48" s="76"/>
      <c r="BZ48" s="7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6"/>
      <c r="BN49" s="76"/>
      <c r="BO49" s="76"/>
      <c r="BP49" s="76"/>
      <c r="BQ49" s="76"/>
      <c r="BR49" s="76"/>
      <c r="BS49" s="76"/>
      <c r="BT49" s="76"/>
      <c r="BU49" s="76"/>
      <c r="BV49" s="76"/>
      <c r="BW49" s="76"/>
      <c r="BX49" s="76"/>
      <c r="BY49" s="76"/>
      <c r="BZ49" s="7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6"/>
      <c r="BN50" s="76"/>
      <c r="BO50" s="76"/>
      <c r="BP50" s="76"/>
      <c r="BQ50" s="76"/>
      <c r="BR50" s="76"/>
      <c r="BS50" s="76"/>
      <c r="BT50" s="76"/>
      <c r="BU50" s="76"/>
      <c r="BV50" s="76"/>
      <c r="BW50" s="76"/>
      <c r="BX50" s="76"/>
      <c r="BY50" s="76"/>
      <c r="BZ50" s="7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6"/>
      <c r="BN51" s="76"/>
      <c r="BO51" s="76"/>
      <c r="BP51" s="76"/>
      <c r="BQ51" s="76"/>
      <c r="BR51" s="76"/>
      <c r="BS51" s="76"/>
      <c r="BT51" s="76"/>
      <c r="BU51" s="76"/>
      <c r="BV51" s="76"/>
      <c r="BW51" s="76"/>
      <c r="BX51" s="76"/>
      <c r="BY51" s="76"/>
      <c r="BZ51" s="7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6"/>
      <c r="BN52" s="76"/>
      <c r="BO52" s="76"/>
      <c r="BP52" s="76"/>
      <c r="BQ52" s="76"/>
      <c r="BR52" s="76"/>
      <c r="BS52" s="76"/>
      <c r="BT52" s="76"/>
      <c r="BU52" s="76"/>
      <c r="BV52" s="76"/>
      <c r="BW52" s="76"/>
      <c r="BX52" s="76"/>
      <c r="BY52" s="76"/>
      <c r="BZ52" s="7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6"/>
      <c r="BN53" s="76"/>
      <c r="BO53" s="76"/>
      <c r="BP53" s="76"/>
      <c r="BQ53" s="76"/>
      <c r="BR53" s="76"/>
      <c r="BS53" s="76"/>
      <c r="BT53" s="76"/>
      <c r="BU53" s="76"/>
      <c r="BV53" s="76"/>
      <c r="BW53" s="76"/>
      <c r="BX53" s="76"/>
      <c r="BY53" s="76"/>
      <c r="BZ53" s="7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6"/>
      <c r="BN54" s="76"/>
      <c r="BO54" s="76"/>
      <c r="BP54" s="76"/>
      <c r="BQ54" s="76"/>
      <c r="BR54" s="76"/>
      <c r="BS54" s="76"/>
      <c r="BT54" s="76"/>
      <c r="BU54" s="76"/>
      <c r="BV54" s="76"/>
      <c r="BW54" s="76"/>
      <c r="BX54" s="76"/>
      <c r="BY54" s="76"/>
      <c r="BZ54" s="7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6"/>
      <c r="BN55" s="76"/>
      <c r="BO55" s="76"/>
      <c r="BP55" s="76"/>
      <c r="BQ55" s="76"/>
      <c r="BR55" s="76"/>
      <c r="BS55" s="76"/>
      <c r="BT55" s="76"/>
      <c r="BU55" s="76"/>
      <c r="BV55" s="76"/>
      <c r="BW55" s="76"/>
      <c r="BX55" s="76"/>
      <c r="BY55" s="76"/>
      <c r="BZ55" s="7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6"/>
      <c r="BN56" s="76"/>
      <c r="BO56" s="76"/>
      <c r="BP56" s="76"/>
      <c r="BQ56" s="76"/>
      <c r="BR56" s="76"/>
      <c r="BS56" s="76"/>
      <c r="BT56" s="76"/>
      <c r="BU56" s="76"/>
      <c r="BV56" s="76"/>
      <c r="BW56" s="76"/>
      <c r="BX56" s="76"/>
      <c r="BY56" s="76"/>
      <c r="BZ56" s="7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6"/>
      <c r="BN57" s="76"/>
      <c r="BO57" s="76"/>
      <c r="BP57" s="76"/>
      <c r="BQ57" s="76"/>
      <c r="BR57" s="76"/>
      <c r="BS57" s="76"/>
      <c r="BT57" s="76"/>
      <c r="BU57" s="76"/>
      <c r="BV57" s="76"/>
      <c r="BW57" s="76"/>
      <c r="BX57" s="76"/>
      <c r="BY57" s="76"/>
      <c r="BZ57" s="7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6"/>
      <c r="BN58" s="76"/>
      <c r="BO58" s="76"/>
      <c r="BP58" s="76"/>
      <c r="BQ58" s="76"/>
      <c r="BR58" s="76"/>
      <c r="BS58" s="76"/>
      <c r="BT58" s="76"/>
      <c r="BU58" s="76"/>
      <c r="BV58" s="76"/>
      <c r="BW58" s="76"/>
      <c r="BX58" s="76"/>
      <c r="BY58" s="76"/>
      <c r="BZ58" s="7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6"/>
      <c r="BN59" s="76"/>
      <c r="BO59" s="76"/>
      <c r="BP59" s="76"/>
      <c r="BQ59" s="76"/>
      <c r="BR59" s="76"/>
      <c r="BS59" s="76"/>
      <c r="BT59" s="76"/>
      <c r="BU59" s="76"/>
      <c r="BV59" s="76"/>
      <c r="BW59" s="76"/>
      <c r="BX59" s="76"/>
      <c r="BY59" s="76"/>
      <c r="BZ59" s="76"/>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6"/>
      <c r="BM60" s="76"/>
      <c r="BN60" s="76"/>
      <c r="BO60" s="76"/>
      <c r="BP60" s="76"/>
      <c r="BQ60" s="76"/>
      <c r="BR60" s="76"/>
      <c r="BS60" s="76"/>
      <c r="BT60" s="76"/>
      <c r="BU60" s="76"/>
      <c r="BV60" s="76"/>
      <c r="BW60" s="76"/>
      <c r="BX60" s="76"/>
      <c r="BY60" s="76"/>
      <c r="BZ60" s="76"/>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6"/>
      <c r="BM61" s="76"/>
      <c r="BN61" s="76"/>
      <c r="BO61" s="76"/>
      <c r="BP61" s="76"/>
      <c r="BQ61" s="76"/>
      <c r="BR61" s="76"/>
      <c r="BS61" s="76"/>
      <c r="BT61" s="76"/>
      <c r="BU61" s="76"/>
      <c r="BV61" s="76"/>
      <c r="BW61" s="76"/>
      <c r="BX61" s="76"/>
      <c r="BY61" s="76"/>
      <c r="BZ61" s="7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6"/>
      <c r="BN62" s="76"/>
      <c r="BO62" s="76"/>
      <c r="BP62" s="76"/>
      <c r="BQ62" s="76"/>
      <c r="BR62" s="76"/>
      <c r="BS62" s="76"/>
      <c r="BT62" s="76"/>
      <c r="BU62" s="76"/>
      <c r="BV62" s="76"/>
      <c r="BW62" s="76"/>
      <c r="BX62" s="76"/>
      <c r="BY62" s="76"/>
      <c r="BZ62" s="7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6"/>
      <c r="BN63" s="76"/>
      <c r="BO63" s="76"/>
      <c r="BP63" s="76"/>
      <c r="BQ63" s="76"/>
      <c r="BR63" s="76"/>
      <c r="BS63" s="76"/>
      <c r="BT63" s="76"/>
      <c r="BU63" s="76"/>
      <c r="BV63" s="76"/>
      <c r="BW63" s="76"/>
      <c r="BX63" s="76"/>
      <c r="BY63" s="76"/>
      <c r="BZ63" s="7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0"/>
      <c r="BM79" s="71"/>
      <c r="BN79" s="71"/>
      <c r="BO79" s="71"/>
      <c r="BP79" s="71"/>
      <c r="BQ79" s="71"/>
      <c r="BR79" s="71"/>
      <c r="BS79" s="71"/>
      <c r="BT79" s="71"/>
      <c r="BU79" s="71"/>
      <c r="BV79" s="71"/>
      <c r="BW79" s="71"/>
      <c r="BX79" s="71"/>
      <c r="BY79" s="71"/>
      <c r="BZ79" s="7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0"/>
      <c r="BM80" s="71"/>
      <c r="BN80" s="71"/>
      <c r="BO80" s="71"/>
      <c r="BP80" s="71"/>
      <c r="BQ80" s="71"/>
      <c r="BR80" s="71"/>
      <c r="BS80" s="71"/>
      <c r="BT80" s="71"/>
      <c r="BU80" s="71"/>
      <c r="BV80" s="71"/>
      <c r="BW80" s="71"/>
      <c r="BX80" s="71"/>
      <c r="BY80" s="71"/>
      <c r="BZ80" s="7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SgzfUanJCOBczdPMzxKnotA6lRP4A2R/Ai7j37mlT/xtnWxLL/iaI1MiDaBUiJSIcKf7EEagB0Q0RIAJeL76XQ==" saltValue="MreTmFUhGsS8QogN1V6Qpg=="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57</v>
      </c>
      <c r="B4" s="30"/>
      <c r="C4" s="30"/>
      <c r="D4" s="30"/>
      <c r="E4" s="30"/>
      <c r="F4" s="30"/>
      <c r="G4" s="30"/>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423084</v>
      </c>
      <c r="D6" s="33">
        <f t="shared" si="3"/>
        <v>47</v>
      </c>
      <c r="E6" s="33">
        <f t="shared" si="3"/>
        <v>18</v>
      </c>
      <c r="F6" s="33">
        <f t="shared" si="3"/>
        <v>0</v>
      </c>
      <c r="G6" s="33">
        <f t="shared" si="3"/>
        <v>0</v>
      </c>
      <c r="H6" s="33" t="str">
        <f t="shared" si="3"/>
        <v>長崎県　時津町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1.74</v>
      </c>
      <c r="Q6" s="34">
        <f t="shared" si="3"/>
        <v>100</v>
      </c>
      <c r="R6" s="34">
        <f t="shared" si="3"/>
        <v>3454</v>
      </c>
      <c r="S6" s="34">
        <f t="shared" si="3"/>
        <v>29807</v>
      </c>
      <c r="T6" s="34">
        <f t="shared" si="3"/>
        <v>20.94</v>
      </c>
      <c r="U6" s="34">
        <f t="shared" si="3"/>
        <v>1423.45</v>
      </c>
      <c r="V6" s="34">
        <f t="shared" si="3"/>
        <v>513</v>
      </c>
      <c r="W6" s="34">
        <f t="shared" si="3"/>
        <v>15.08</v>
      </c>
      <c r="X6" s="34">
        <f t="shared" si="3"/>
        <v>34.020000000000003</v>
      </c>
      <c r="Y6" s="35">
        <f>IF(Y7="",NA(),Y7)</f>
        <v>88.18</v>
      </c>
      <c r="Z6" s="35">
        <f t="shared" ref="Z6:AH6" si="4">IF(Z7="",NA(),Z7)</f>
        <v>105.2</v>
      </c>
      <c r="AA6" s="35">
        <f t="shared" si="4"/>
        <v>76.77</v>
      </c>
      <c r="AB6" s="35">
        <f t="shared" si="4"/>
        <v>94.57</v>
      </c>
      <c r="AC6" s="35">
        <f t="shared" si="4"/>
        <v>93.47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790.71</v>
      </c>
      <c r="BH6" s="34">
        <f t="shared" si="7"/>
        <v>0</v>
      </c>
      <c r="BI6" s="34">
        <f t="shared" si="7"/>
        <v>0</v>
      </c>
      <c r="BJ6" s="34">
        <f t="shared" si="7"/>
        <v>0</v>
      </c>
      <c r="BK6" s="35">
        <f t="shared" si="7"/>
        <v>392.19</v>
      </c>
      <c r="BL6" s="35">
        <f t="shared" si="7"/>
        <v>413.5</v>
      </c>
      <c r="BM6" s="35">
        <f t="shared" si="7"/>
        <v>407.42</v>
      </c>
      <c r="BN6" s="35">
        <f t="shared" si="7"/>
        <v>386.46</v>
      </c>
      <c r="BO6" s="35">
        <f t="shared" si="7"/>
        <v>270.57</v>
      </c>
      <c r="BP6" s="34" t="str">
        <f>IF(BP7="","",IF(BP7="-","【-】","【"&amp;SUBSTITUTE(TEXT(BP7,"#,##0.00"),"-","△")&amp;"】"))</f>
        <v>【307.23】</v>
      </c>
      <c r="BQ6" s="35">
        <f>IF(BQ7="",NA(),BQ7)</f>
        <v>44.77</v>
      </c>
      <c r="BR6" s="35">
        <f t="shared" ref="BR6:BZ6" si="8">IF(BR7="",NA(),BR7)</f>
        <v>38.78</v>
      </c>
      <c r="BS6" s="35">
        <f t="shared" si="8"/>
        <v>33.89</v>
      </c>
      <c r="BT6" s="35">
        <f t="shared" si="8"/>
        <v>44.82</v>
      </c>
      <c r="BU6" s="35">
        <f t="shared" si="8"/>
        <v>41.06</v>
      </c>
      <c r="BV6" s="35">
        <f t="shared" si="8"/>
        <v>57.03</v>
      </c>
      <c r="BW6" s="35">
        <f t="shared" si="8"/>
        <v>55.84</v>
      </c>
      <c r="BX6" s="35">
        <f t="shared" si="8"/>
        <v>57.08</v>
      </c>
      <c r="BY6" s="35">
        <f t="shared" si="8"/>
        <v>55.85</v>
      </c>
      <c r="BZ6" s="35">
        <f t="shared" si="8"/>
        <v>62.5</v>
      </c>
      <c r="CA6" s="34" t="str">
        <f>IF(CA7="","",IF(CA7="-","【-】","【"&amp;SUBSTITUTE(TEXT(CA7,"#,##0.00"),"-","△")&amp;"】"))</f>
        <v>【59.98】</v>
      </c>
      <c r="CB6" s="35">
        <f>IF(CB7="",NA(),CB7)</f>
        <v>373.51</v>
      </c>
      <c r="CC6" s="35">
        <f t="shared" ref="CC6:CK6" si="9">IF(CC7="",NA(),CC7)</f>
        <v>432.05</v>
      </c>
      <c r="CD6" s="35">
        <f t="shared" si="9"/>
        <v>492.28</v>
      </c>
      <c r="CE6" s="35">
        <f t="shared" si="9"/>
        <v>371.99</v>
      </c>
      <c r="CF6" s="35">
        <f t="shared" si="9"/>
        <v>411.15</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70.28</v>
      </c>
      <c r="CN6" s="35">
        <f t="shared" ref="CN6:CV6" si="10">IF(CN7="",NA(),CN7)</f>
        <v>59.81</v>
      </c>
      <c r="CO6" s="35">
        <f t="shared" si="10"/>
        <v>64.52</v>
      </c>
      <c r="CP6" s="35">
        <f t="shared" si="10"/>
        <v>61.71</v>
      </c>
      <c r="CQ6" s="35">
        <f t="shared" si="10"/>
        <v>62.33</v>
      </c>
      <c r="CR6" s="35">
        <f t="shared" si="10"/>
        <v>58.25</v>
      </c>
      <c r="CS6" s="35">
        <f t="shared" si="10"/>
        <v>61.55</v>
      </c>
      <c r="CT6" s="35">
        <f t="shared" si="10"/>
        <v>57.22</v>
      </c>
      <c r="CU6" s="35">
        <f t="shared" si="10"/>
        <v>54.93</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423084</v>
      </c>
      <c r="D7" s="37">
        <v>47</v>
      </c>
      <c r="E7" s="37">
        <v>18</v>
      </c>
      <c r="F7" s="37">
        <v>0</v>
      </c>
      <c r="G7" s="37">
        <v>0</v>
      </c>
      <c r="H7" s="37" t="s">
        <v>98</v>
      </c>
      <c r="I7" s="37" t="s">
        <v>99</v>
      </c>
      <c r="J7" s="37" t="s">
        <v>100</v>
      </c>
      <c r="K7" s="37" t="s">
        <v>101</v>
      </c>
      <c r="L7" s="37" t="s">
        <v>102</v>
      </c>
      <c r="M7" s="37" t="s">
        <v>103</v>
      </c>
      <c r="N7" s="38" t="s">
        <v>104</v>
      </c>
      <c r="O7" s="38" t="s">
        <v>105</v>
      </c>
      <c r="P7" s="38">
        <v>1.74</v>
      </c>
      <c r="Q7" s="38">
        <v>100</v>
      </c>
      <c r="R7" s="38">
        <v>3454</v>
      </c>
      <c r="S7" s="38">
        <v>29807</v>
      </c>
      <c r="T7" s="38">
        <v>20.94</v>
      </c>
      <c r="U7" s="38">
        <v>1423.45</v>
      </c>
      <c r="V7" s="38">
        <v>513</v>
      </c>
      <c r="W7" s="38">
        <v>15.08</v>
      </c>
      <c r="X7" s="38">
        <v>34.020000000000003</v>
      </c>
      <c r="Y7" s="38">
        <v>88.18</v>
      </c>
      <c r="Z7" s="38">
        <v>105.2</v>
      </c>
      <c r="AA7" s="38">
        <v>76.77</v>
      </c>
      <c r="AB7" s="38">
        <v>94.57</v>
      </c>
      <c r="AC7" s="38">
        <v>93.47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790.71</v>
      </c>
      <c r="BH7" s="38">
        <v>0</v>
      </c>
      <c r="BI7" s="38">
        <v>0</v>
      </c>
      <c r="BJ7" s="38">
        <v>0</v>
      </c>
      <c r="BK7" s="38">
        <v>392.19</v>
      </c>
      <c r="BL7" s="38">
        <v>413.5</v>
      </c>
      <c r="BM7" s="38">
        <v>407.42</v>
      </c>
      <c r="BN7" s="38">
        <v>386.46</v>
      </c>
      <c r="BO7" s="38">
        <v>270.57</v>
      </c>
      <c r="BP7" s="38">
        <v>307.23</v>
      </c>
      <c r="BQ7" s="38">
        <v>44.77</v>
      </c>
      <c r="BR7" s="38">
        <v>38.78</v>
      </c>
      <c r="BS7" s="38">
        <v>33.89</v>
      </c>
      <c r="BT7" s="38">
        <v>44.82</v>
      </c>
      <c r="BU7" s="38">
        <v>41.06</v>
      </c>
      <c r="BV7" s="38">
        <v>57.03</v>
      </c>
      <c r="BW7" s="38">
        <v>55.84</v>
      </c>
      <c r="BX7" s="38">
        <v>57.08</v>
      </c>
      <c r="BY7" s="38">
        <v>55.85</v>
      </c>
      <c r="BZ7" s="38">
        <v>62.5</v>
      </c>
      <c r="CA7" s="38">
        <v>59.98</v>
      </c>
      <c r="CB7" s="38">
        <v>373.51</v>
      </c>
      <c r="CC7" s="38">
        <v>432.05</v>
      </c>
      <c r="CD7" s="38">
        <v>492.28</v>
      </c>
      <c r="CE7" s="38">
        <v>371.99</v>
      </c>
      <c r="CF7" s="38">
        <v>411.15</v>
      </c>
      <c r="CG7" s="38">
        <v>283.73</v>
      </c>
      <c r="CH7" s="38">
        <v>287.57</v>
      </c>
      <c r="CI7" s="38">
        <v>286.86</v>
      </c>
      <c r="CJ7" s="38">
        <v>287.91000000000003</v>
      </c>
      <c r="CK7" s="38">
        <v>269.33</v>
      </c>
      <c r="CL7" s="38">
        <v>272.98</v>
      </c>
      <c r="CM7" s="38">
        <v>70.28</v>
      </c>
      <c r="CN7" s="38">
        <v>59.81</v>
      </c>
      <c r="CO7" s="38">
        <v>64.52</v>
      </c>
      <c r="CP7" s="38">
        <v>61.71</v>
      </c>
      <c r="CQ7" s="38">
        <v>62.33</v>
      </c>
      <c r="CR7" s="38">
        <v>58.25</v>
      </c>
      <c r="CS7" s="38">
        <v>61.55</v>
      </c>
      <c r="CT7" s="38">
        <v>57.22</v>
      </c>
      <c r="CU7" s="38">
        <v>54.93</v>
      </c>
      <c r="CV7" s="38">
        <v>59.64</v>
      </c>
      <c r="CW7" s="38">
        <v>58.71</v>
      </c>
      <c r="CX7" s="38">
        <v>100</v>
      </c>
      <c r="CY7" s="38">
        <v>100</v>
      </c>
      <c r="CZ7" s="38">
        <v>100</v>
      </c>
      <c r="DA7" s="38">
        <v>100</v>
      </c>
      <c r="DB7" s="38">
        <v>100</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2021-01-20T00:39:41Z</cp:lastPrinted>
  <dcterms:created xsi:type="dcterms:W3CDTF">2020-12-04T03:18:54Z</dcterms:created>
  <dcterms:modified xsi:type="dcterms:W3CDTF">2021-02-22T09:20:57Z</dcterms:modified>
  <cp:category/>
</cp:coreProperties>
</file>