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5EC27B52-7ABE-420F-B1B2-F6FA8657AD81}" xr6:coauthVersionLast="45" xr6:coauthVersionMax="45" xr10:uidLastSave="{00000000-0000-0000-0000-000000000000}"/>
  <workbookProtection workbookAlgorithmName="SHA-512" workbookHashValue="APH4EQlYuop/cYdnTQS+ecV1hAtIrFXZbUn1/ynoGM75129NOAmt/rRS+JHSZvrJ1EzDso4AzNyiURN3xrjN2A==" workbookSaltValue="REcIfT0TRSovVTAbff0V/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<sst xmlns="http://schemas.openxmlformats.org/spreadsheetml/2006/main" count="236" uniqueCount="119">
  <si>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</si>
  <si>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</si>
  <si>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</si>
  <si>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</si>
  <si>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</si>
  <si>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</si>
  <si>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</si>
  <si>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</si>
  <si>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</si>
  <si>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</si>
  <si>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</si>
  <si>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</si>
  <si>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</si>
  <si>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</si>
  <si>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</si>
  <si>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</si>
  <si>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</si>
  <si>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</si>
  <si>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</si>
  <si>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</si>
  <si>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</si>
  <si>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</si>
  <si>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</si>
  <si>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</si>
  <si>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</si>
  <si>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</si>
  <si>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</si>
  <si>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</si>
  <si>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</si>
  <si>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</si>
  <si>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</si>
  <si>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</si>
  <si>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</si>
  <si>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</si>
  <si>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</si>
  <si>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</si>
  <si>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</si>
  <si>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</si>
  <si>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</si>
  <si>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</si>
  <si>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</si>
  <si>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</si>
  <si>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</si>
  <si>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</si>
  <si>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</si>
  <si>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</si>
  <si>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</si>
  <si>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</si>
  <si>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</si>
  <si>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</si>
  <si>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</si>
  <si>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</si>
  <si>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</si>
  <si>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</si>
  <si>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</si>
  <si>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</si>
  <si>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</si>
  <si>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</si>
  <si>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</si>
  <si>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</si>
  <si>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</si>
  <si>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</si>
  <si>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</si>
  <si>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</si>
  <si>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</si>
  <si>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</si>
  <si>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</si>
  <si>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</si>
  <si>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</si>
  <si>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</si>
  <si>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</si>
  <si>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</si>
  <si>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</si>
  <si>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</si>
  <si>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</si>
  <si>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</si>
  <si>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</si>
  <si>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</si>
  <si>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</si>
  <si>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</si>
  <si>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</si>
  <si>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</si>
  <si>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</si>
  <si>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</si>
  <si>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</si>
  <si>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</si>
  <si>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</si>
  <si>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</si>
  <si>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</si>
  <si>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</si>
  <si>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</si>
  <si>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</si>
  <si>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</si>
  <si>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</si>
  <si>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</si>
  <si>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</si>
  <si>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</si>
  <si>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</si>
  <si>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</si>
  <si>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</si>
  <si>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</si>
  <si>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</si>
  <si>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</si>
  <si>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</si>
  <si>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</si>
  <si>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</si>
  <si>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</si>
  <si>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</si>
  <si>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</si>
  <si>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</si>
  <si>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</si>
  <si>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</si>
  <si>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</si>
  <si>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</si>
  <si>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</si>
  <si>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</si>
  <si>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当市では、２つの処理区(北部処理区、中央処理区)で公共下水道事業を実施している。　事業着手年度が平成７年度であるため、比較的新しい状況である。</t>
    <rPh sb="42" eb="44">
      <t>ジギョウ</t>
    </rPh>
    <rPh sb="44" eb="46">
      <t>チャクシュ</t>
    </rPh>
    <rPh sb="46" eb="48">
      <t>ネンド</t>
    </rPh>
    <rPh sb="49" eb="51">
      <t>ヘイセイ</t>
    </rPh>
    <rPh sb="52" eb="54">
      <t>ネンド</t>
    </rPh>
    <rPh sb="60" eb="63">
      <t>ヒカクテキ</t>
    </rPh>
    <rPh sb="63" eb="64">
      <t>アタラ</t>
    </rPh>
    <rPh sb="66" eb="68">
      <t>ジョウキョウ</t>
    </rPh>
    <phoneticPr fontId="4"/>
  </si>
  <si>
    <t>　当市では、２つの処理区(北部処理区、中央処理区)で公共下水道事業を実施している。①収益的収支比率及び⑤経費回収率は１００％未満である。一般会計繰入金の約８０％が基準内繰入であるが、総収益の約半分以上を一般会計繰入金に依存している状況であるため使用料収入の確保が必要である。しかしながら当市においては現在、公共下水道が整備中であることから、普及率及び水洗化率が横ばいであり、公共下水道への加入者増加に努めることで使用料収入を増やすことが必要である。　　　　　　　⑥汚水処理原価を下げるために今後も経営の効率化に努めることで、使用料収入を増やすことが必要である。　　　　　　　　　　　　　　　　　　　　⑦施設利用率は供用開始区域の増加に伴い、低下している。加入推進・接続率の向上による有収水量の増加に取り組む必要がある。その上で水洗化率についてもさらなる向上を図る。</t>
    <rPh sb="1" eb="3">
      <t>トウシ</t>
    </rPh>
    <rPh sb="9" eb="11">
      <t>ショリ</t>
    </rPh>
    <rPh sb="11" eb="12">
      <t>ク</t>
    </rPh>
    <rPh sb="13" eb="15">
      <t>ホクブ</t>
    </rPh>
    <rPh sb="15" eb="17">
      <t>ショリ</t>
    </rPh>
    <rPh sb="17" eb="18">
      <t>ク</t>
    </rPh>
    <rPh sb="19" eb="21">
      <t>チュウオウ</t>
    </rPh>
    <rPh sb="21" eb="23">
      <t>ショリ</t>
    </rPh>
    <rPh sb="23" eb="24">
      <t>ク</t>
    </rPh>
    <rPh sb="26" eb="28">
      <t>コウキョウ</t>
    </rPh>
    <rPh sb="28" eb="31">
      <t>ゲスイドウ</t>
    </rPh>
    <rPh sb="31" eb="33">
      <t>ジギョウ</t>
    </rPh>
    <rPh sb="34" eb="36">
      <t>ジッシ</t>
    </rPh>
    <rPh sb="42" eb="45">
      <t>シュウエキテキ</t>
    </rPh>
    <rPh sb="45" eb="47">
      <t>シュウシ</t>
    </rPh>
    <rPh sb="47" eb="49">
      <t>ヒリツ</t>
    </rPh>
    <rPh sb="49" eb="50">
      <t>オヨ</t>
    </rPh>
    <rPh sb="52" eb="54">
      <t>ケイヒ</t>
    </rPh>
    <rPh sb="54" eb="57">
      <t>カイシュウリツ</t>
    </rPh>
    <rPh sb="62" eb="64">
      <t>ミマン</t>
    </rPh>
    <rPh sb="68" eb="70">
      <t>イッパン</t>
    </rPh>
    <rPh sb="70" eb="72">
      <t>カイケイ</t>
    </rPh>
    <rPh sb="72" eb="75">
      <t>クリイレキン</t>
    </rPh>
    <rPh sb="76" eb="77">
      <t>ヤク</t>
    </rPh>
    <rPh sb="81" eb="84">
      <t>キジュンナイ</t>
    </rPh>
    <rPh sb="84" eb="86">
      <t>クリイレ</t>
    </rPh>
    <rPh sb="91" eb="94">
      <t>ソウシュウエキ</t>
    </rPh>
    <rPh sb="95" eb="96">
      <t>ヤク</t>
    </rPh>
    <rPh sb="96" eb="98">
      <t>ハンブン</t>
    </rPh>
    <rPh sb="98" eb="100">
      <t>イジョウ</t>
    </rPh>
    <rPh sb="101" eb="103">
      <t>イッパン</t>
    </rPh>
    <rPh sb="103" eb="105">
      <t>カイケイ</t>
    </rPh>
    <rPh sb="105" eb="108">
      <t>クリイレキン</t>
    </rPh>
    <rPh sb="109" eb="111">
      <t>イゾン</t>
    </rPh>
    <rPh sb="115" eb="117">
      <t>ジョウキョウ</t>
    </rPh>
    <rPh sb="232" eb="234">
      <t>オスイ</t>
    </rPh>
    <rPh sb="234" eb="236">
      <t>ショリ</t>
    </rPh>
    <rPh sb="236" eb="238">
      <t>ゲンカ</t>
    </rPh>
    <rPh sb="239" eb="240">
      <t>サ</t>
    </rPh>
    <rPh sb="245" eb="247">
      <t>コンゴ</t>
    </rPh>
    <rPh sb="248" eb="250">
      <t>ケイエイ</t>
    </rPh>
    <rPh sb="251" eb="254">
      <t>コウリツカ</t>
    </rPh>
    <rPh sb="255" eb="256">
      <t>ツト</t>
    </rPh>
    <rPh sb="262" eb="265">
      <t>シヨウリョウ</t>
    </rPh>
    <rPh sb="265" eb="267">
      <t>シュウニュウ</t>
    </rPh>
    <rPh sb="268" eb="269">
      <t>フ</t>
    </rPh>
    <rPh sb="274" eb="276">
      <t>ヒツヨウ</t>
    </rPh>
    <rPh sb="301" eb="303">
      <t>シセツ</t>
    </rPh>
    <rPh sb="303" eb="306">
      <t>リヨウリツ</t>
    </rPh>
    <rPh sb="307" eb="309">
      <t>キョウヨウ</t>
    </rPh>
    <rPh sb="309" eb="311">
      <t>カイシ</t>
    </rPh>
    <rPh sb="311" eb="313">
      <t>クイキ</t>
    </rPh>
    <rPh sb="314" eb="316">
      <t>ゾウカ</t>
    </rPh>
    <rPh sb="317" eb="318">
      <t>トモナ</t>
    </rPh>
    <rPh sb="320" eb="322">
      <t>テイカ</t>
    </rPh>
    <rPh sb="327" eb="329">
      <t>カニュウ</t>
    </rPh>
    <rPh sb="329" eb="331">
      <t>スイシン</t>
    </rPh>
    <rPh sb="332" eb="334">
      <t>セツゾク</t>
    </rPh>
    <rPh sb="334" eb="335">
      <t>リツ</t>
    </rPh>
    <rPh sb="336" eb="338">
      <t>コウジョウ</t>
    </rPh>
    <phoneticPr fontId="4"/>
  </si>
  <si>
    <t>　当市の課題は接続率が低いことに起因する使用料収入の少なさである。使用料収入の確保に努めるため加入推進を強化し、加入者増に努めることが重要である。また、長期的な課題としては、将来の管渠更新を見据え、定期的な点検等により、適切に維持管理を行うことで、トータルコストの削減に努めることが重要である。一方で、今後想定される人口減少社会を鑑み、維持管理計画等の見直し(予算の平準化)を検討する必要がある。</t>
    <rPh sb="1" eb="3">
      <t>トウシ</t>
    </rPh>
    <rPh sb="4" eb="6">
      <t>カダイ</t>
    </rPh>
    <rPh sb="7" eb="9">
      <t>セツゾク</t>
    </rPh>
    <rPh sb="9" eb="10">
      <t>リツ</t>
    </rPh>
    <rPh sb="11" eb="12">
      <t>ヒク</t>
    </rPh>
    <rPh sb="16" eb="18">
      <t>キイン</t>
    </rPh>
    <rPh sb="20" eb="23">
      <t>シヨウリョウ</t>
    </rPh>
    <rPh sb="23" eb="25">
      <t>シュウニュウ</t>
    </rPh>
    <rPh sb="26" eb="27">
      <t>スク</t>
    </rPh>
    <rPh sb="33" eb="36">
      <t>シヨウリョウ</t>
    </rPh>
    <rPh sb="36" eb="38">
      <t>シュウニュウ</t>
    </rPh>
    <rPh sb="39" eb="41">
      <t>カクホ</t>
    </rPh>
    <rPh sb="42" eb="43">
      <t>ツト</t>
    </rPh>
    <rPh sb="47" eb="49">
      <t>カニュウ</t>
    </rPh>
    <rPh sb="49" eb="51">
      <t>スイシン</t>
    </rPh>
    <rPh sb="52" eb="54">
      <t>キョウカ</t>
    </rPh>
    <rPh sb="56" eb="59">
      <t>カニュウシャ</t>
    </rPh>
    <rPh sb="59" eb="60">
      <t>ゾウ</t>
    </rPh>
    <rPh sb="61" eb="62">
      <t>ツト</t>
    </rPh>
    <rPh sb="67" eb="69">
      <t>ジュウヨウ</t>
    </rPh>
    <rPh sb="76" eb="79">
      <t>チョウキテキ</t>
    </rPh>
    <rPh sb="80" eb="82">
      <t>カダイ</t>
    </rPh>
    <rPh sb="87" eb="89">
      <t>ショウライ</t>
    </rPh>
    <rPh sb="90" eb="92">
      <t>カンキョ</t>
    </rPh>
    <rPh sb="92" eb="94">
      <t>コウシン</t>
    </rPh>
    <rPh sb="95" eb="97">
      <t>ミス</t>
    </rPh>
    <rPh sb="99" eb="102">
      <t>テイキテキ</t>
    </rPh>
    <rPh sb="103" eb="105">
      <t>テンケン</t>
    </rPh>
    <rPh sb="105" eb="106">
      <t>トウ</t>
    </rPh>
    <rPh sb="110" eb="112">
      <t>テキセツ</t>
    </rPh>
    <rPh sb="113" eb="115">
      <t>イジ</t>
    </rPh>
    <rPh sb="115" eb="117">
      <t>カンリ</t>
    </rPh>
    <rPh sb="118" eb="119">
      <t>オコナ</t>
    </rPh>
    <rPh sb="132" eb="134">
      <t>サクゲン</t>
    </rPh>
    <rPh sb="135" eb="136">
      <t>ツト</t>
    </rPh>
    <rPh sb="141" eb="143">
      <t>ジュウヨウ</t>
    </rPh>
    <rPh sb="147" eb="149">
      <t>イッポウ</t>
    </rPh>
    <rPh sb="151" eb="153">
      <t>コンゴ</t>
    </rPh>
    <rPh sb="153" eb="155">
      <t>ソウテイ</t>
    </rPh>
    <rPh sb="158" eb="160">
      <t>ジンコウ</t>
    </rPh>
    <rPh sb="160" eb="162">
      <t>ゲンショウ</t>
    </rPh>
    <rPh sb="162" eb="164">
      <t>シャカイ</t>
    </rPh>
    <rPh sb="165" eb="166">
      <t>カンガ</t>
    </rPh>
    <rPh sb="168" eb="170">
      <t>イジ</t>
    </rPh>
    <rPh sb="170" eb="172">
      <t>カンリ</t>
    </rPh>
    <rPh sb="172" eb="174">
      <t>ケイカク</t>
    </rPh>
    <rPh sb="174" eb="175">
      <t>ナド</t>
    </rPh>
    <rPh sb="176" eb="178">
      <t>ミナオ</t>
    </rPh>
    <rPh sb="180" eb="182">
      <t>ヨサン</t>
    </rPh>
    <rPh sb="183" eb="186">
      <t>ヘイジュンカ</t>
    </rPh>
    <rPh sb="188" eb="190">
      <t>ケントウ</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</si>
</sst>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26-436D-BAB2-EB5623DF69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2F26-436D-BAB2-EB5623DF69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37.56</c:v>
                </c:pt>
                <c:pt idx="1">
                  <c:v>38.479999999999997</c:v>
                </c:pt>
                <c:pt idx="2">
                  <c:v>38.54</c:v>
                </c:pt>
                <c:pt idx="3">
                  <c:v>39.450000000000003</c:v>
                </c:pt>
                <c:pt idx="4">
                  <c:v>26.59</c:v>
                </c:pt>
              </c:numCache>
            </c:numRef>
          </c:val>
          <c:extLst>
            <c:ext xmlns:c16="http://schemas.microsoft.com/office/drawing/2014/chart" uri="{C3380CC4-5D6E-409C-BE32-E72D297353CC}">
              <c16:uniqueId val="{00000000-8961-4B06-8D49-E5715A3253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8961-4B06-8D49-E5715A3253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51.38</c:v>
                </c:pt>
                <c:pt idx="1">
                  <c:v>56.12</c:v>
                </c:pt>
                <c:pt idx="2">
                  <c:v>58.52</c:v>
                </c:pt>
                <c:pt idx="3">
                  <c:v>53.95</c:v>
                </c:pt>
                <c:pt idx="4">
                  <c:v>53.86</c:v>
                </c:pt>
              </c:numCache>
            </c:numRef>
          </c:val>
          <c:extLst>
            <c:ext xmlns:c16="http://schemas.microsoft.com/office/drawing/2014/chart" uri="{C3380CC4-5D6E-409C-BE32-E72D297353CC}">
              <c16:uniqueId val="{00000000-F702-494A-BA8C-DCD68AA097E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F702-494A-BA8C-DCD68AA097E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63.61</c:v>
                </c:pt>
                <c:pt idx="1">
                  <c:v>96.4</c:v>
                </c:pt>
                <c:pt idx="2">
                  <c:v>92.19</c:v>
                </c:pt>
                <c:pt idx="3">
                  <c:v>93.38</c:v>
                </c:pt>
                <c:pt idx="4">
                  <c:v>90.51</c:v>
                </c:pt>
              </c:numCache>
            </c:numRef>
          </c:val>
          <c:extLst>
            <c:ext xmlns:c16="http://schemas.microsoft.com/office/drawing/2014/chart" uri="{C3380CC4-5D6E-409C-BE32-E72D297353CC}">
              <c16:uniqueId val="{00000000-4291-4B0C-A960-AFA9073EEE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1-4B0C-A960-AFA9073EEE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01-4372-AA3B-413B2440CA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1-4372-AA3B-413B2440CA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05-4D3E-A027-91E618D87D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05-4D3E-A027-91E618D87D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59-4B06-B085-FC945FE334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59-4B06-B085-FC945FE334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5-4CCF-82C4-2941127C3C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5-4CCF-82C4-2941127C3C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CF-4D7A-8CEA-33C75078B2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60CF-4D7A-8CEA-33C75078B2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32.69</c:v>
                </c:pt>
                <c:pt idx="1">
                  <c:v>69.739999999999995</c:v>
                </c:pt>
                <c:pt idx="2">
                  <c:v>65.760000000000005</c:v>
                </c:pt>
                <c:pt idx="3">
                  <c:v>76.41</c:v>
                </c:pt>
                <c:pt idx="4">
                  <c:v>75.7</c:v>
                </c:pt>
              </c:numCache>
            </c:numRef>
          </c:val>
          <c:extLst>
            <c:ext xmlns:c16="http://schemas.microsoft.com/office/drawing/2014/chart" uri="{C3380CC4-5D6E-409C-BE32-E72D297353CC}">
              <c16:uniqueId val="{00000000-A06A-4370-8374-B26EE4ABF8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A06A-4370-8374-B26EE4ABF8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470.9</c:v>
                </c:pt>
                <c:pt idx="1">
                  <c:v>220.69</c:v>
                </c:pt>
                <c:pt idx="2">
                  <c:v>233.42</c:v>
                </c:pt>
                <c:pt idx="3">
                  <c:v>200.13</c:v>
                </c:pt>
                <c:pt idx="4">
                  <c:v>202.38</c:v>
                </c:pt>
              </c:numCache>
            </c:numRef>
          </c:val>
          <c:extLst>
            <c:ext xmlns:c16="http://schemas.microsoft.com/office/drawing/2014/chart" uri="{C3380CC4-5D6E-409C-BE32-E72D297353CC}">
              <c16:uniqueId val="{00000000-E23E-463A-8968-6A7143FA57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E23E-463A-8968-6A7143FA57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壱岐市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26439</v>
      </c>
      <c r="AM8" s="51"/>
      <c r="AN8" s="51"/>
      <c r="AO8" s="51"/>
      <c r="AP8" s="51"/>
      <c r="AQ8" s="51"/>
      <c r="AR8" s="51"/>
      <c r="AS8" s="51"/>
      <c r="AT8" s="46">
        <f>データ!T6</f>
        <v>139.41999999999999</v>
      </c>
      <c r="AU8" s="46"/>
      <c r="AV8" s="46"/>
      <c r="AW8" s="46"/>
      <c r="AX8" s="46"/>
      <c r="AY8" s="46"/>
      <c r="AZ8" s="46"/>
      <c r="BA8" s="46"/>
      <c r="BB8" s="46">
        <f>データ!U6</f>
        <v>189.64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13.1</v>
      </c>
      <c r="Q10" s="46"/>
      <c r="R10" s="46"/>
      <c r="S10" s="46"/>
      <c r="T10" s="46"/>
      <c r="U10" s="46"/>
      <c r="V10" s="46"/>
      <c r="W10" s="46">
        <f>データ!Q6</f>
        <v>98.96</v>
      </c>
      <c r="X10" s="46"/>
      <c r="Y10" s="46"/>
      <c r="Z10" s="46"/>
      <c r="AA10" s="46"/>
      <c r="AB10" s="46"/>
      <c r="AC10" s="46"/>
      <c r="AD10" s="51">
        <f>データ!R6</f>
        <v>3040</v>
      </c>
      <c r="AE10" s="51"/>
      <c r="AF10" s="51"/>
      <c r="AG10" s="51"/>
      <c r="AH10" s="51"/>
      <c r="AI10" s="51"/>
      <c r="AJ10" s="51"/>
      <c r="AK10" s="2"/>
      <c r="AL10" s="51">
        <f>データ!V6</f>
        <v>3416</v>
      </c>
      <c r="AM10" s="51"/>
      <c r="AN10" s="51"/>
      <c r="AO10" s="51"/>
      <c r="AP10" s="51"/>
      <c r="AQ10" s="51"/>
      <c r="AR10" s="51"/>
      <c r="AS10" s="51"/>
      <c r="AT10" s="46">
        <f>データ!W6</f>
        <v>1.87</v>
      </c>
      <c r="AU10" s="46"/>
      <c r="AV10" s="46"/>
      <c r="AW10" s="46"/>
      <c r="AX10" s="46"/>
      <c r="AY10" s="46"/>
      <c r="AZ10" s="46"/>
      <c r="BA10" s="46"/>
      <c r="BB10" s="46">
        <f>データ!X6</f>
        <v>1826.74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S9zO1df4oe46cGrrw2I421B+Thzgct6IzaR440KPtRLslYx83OEf6yUs6RbzQVy2ON6Zl8EtT3rZjq/d7rg0Ew==" saltValue="bwdcbJFRV0+qtx8RVQ01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422100</v>
      </c>
      <c r="D6" s="33">
        <f t="shared" si="3"/>
        <v>47</v>
      </c>
      <c r="E6" s="33">
        <f t="shared" si="3"/>
        <v>17</v>
      </c>
      <c r="F6" s="33">
        <f t="shared" si="3"/>
        <v>1</v>
      </c>
      <c r="G6" s="33">
        <f t="shared" si="3"/>
        <v>0</v>
      </c>
      <c r="H6" s="33" t="str">
        <f t="shared" si="3"/>
        <v>長崎県　壱岐市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13.1</v>
      </c>
      <c r="Q6" s="34">
        <f t="shared" si="3"/>
        <v>98.96</v>
      </c>
      <c r="R6" s="34">
        <f t="shared" si="3"/>
        <v>3040</v>
      </c>
      <c r="S6" s="34">
        <f t="shared" si="3"/>
        <v>26439</v>
      </c>
      <c r="T6" s="34">
        <f t="shared" si="3"/>
        <v>139.41999999999999</v>
      </c>
      <c r="U6" s="34">
        <f t="shared" si="3"/>
        <v>189.64</v>
      </c>
      <c r="V6" s="34">
        <f t="shared" si="3"/>
        <v>3416</v>
      </c>
      <c r="W6" s="34">
        <f t="shared" si="3"/>
        <v>1.87</v>
      </c>
      <c r="X6" s="34">
        <f t="shared" si="3"/>
        <v>1826.74</v>
      </c>
      <c r="Y6" s="35">
        <f>IF(Y7="",NA(),Y7)</f>
        <v>63.61</v>
      </c>
      <c r="Z6" s="35">
        <f t="shared" ref="Z6:AH6" si="4">IF(Z7="",NA(),Z7)</f>
        <v>96.4</v>
      </c>
      <c r="AA6" s="35">
        <f t="shared" si="4"/>
        <v>92.19</v>
      </c>
      <c r="AB6" s="35">
        <f t="shared" si="4"/>
        <v>93.38</v>
      </c>
      <c r="AC6" s="35">
        <f t="shared" si="4"/>
        <v>90.51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32.69</v>
      </c>
      <c r="BR6" s="35">
        <f t="shared" ref="BR6:BZ6" si="8">IF(BR7="",NA(),BR7)</f>
        <v>69.739999999999995</v>
      </c>
      <c r="BS6" s="35">
        <f t="shared" si="8"/>
        <v>65.760000000000005</v>
      </c>
      <c r="BT6" s="35">
        <f t="shared" si="8"/>
        <v>76.41</v>
      </c>
      <c r="BU6" s="35">
        <f t="shared" si="8"/>
        <v>75.7</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470.9</v>
      </c>
      <c r="CC6" s="35">
        <f t="shared" ref="CC6:CK6" si="9">IF(CC7="",NA(),CC7)</f>
        <v>220.69</v>
      </c>
      <c r="CD6" s="35">
        <f t="shared" si="9"/>
        <v>233.42</v>
      </c>
      <c r="CE6" s="35">
        <f t="shared" si="9"/>
        <v>200.13</v>
      </c>
      <c r="CF6" s="35">
        <f t="shared" si="9"/>
        <v>202.38</v>
      </c>
      <c r="CG6" s="35">
        <f t="shared" si="9"/>
        <v>250.84</v>
      </c>
      <c r="CH6" s="35">
        <f t="shared" si="9"/>
        <v>235.61</v>
      </c>
      <c r="CI6" s="35">
        <f t="shared" si="9"/>
        <v>216.21</v>
      </c>
      <c r="CJ6" s="35">
        <f t="shared" si="9"/>
        <v>220.31</v>
      </c>
      <c r="CK6" s="35">
        <f t="shared" si="9"/>
        <v>230.95</v>
      </c>
      <c r="CL6" s="34" t="str">
        <f>IF(CL7="","",IF(CL7="-","【-】","【"&amp;SUBSTITUTE(TEXT(CL7,"#,##0.00"),"-","△")&amp;"】"))</f>
        <v>【136.15】</v>
      </c>
      <c r="CM6" s="35">
        <f>IF(CM7="",NA(),CM7)</f>
        <v>37.56</v>
      </c>
      <c r="CN6" s="35">
        <f t="shared" ref="CN6:CV6" si="10">IF(CN7="",NA(),CN7)</f>
        <v>38.479999999999997</v>
      </c>
      <c r="CO6" s="35">
        <f t="shared" si="10"/>
        <v>38.54</v>
      </c>
      <c r="CP6" s="35">
        <f t="shared" si="10"/>
        <v>39.450000000000003</v>
      </c>
      <c r="CQ6" s="35">
        <f t="shared" si="10"/>
        <v>26.59</v>
      </c>
      <c r="CR6" s="35">
        <f t="shared" si="10"/>
        <v>49.39</v>
      </c>
      <c r="CS6" s="35">
        <f t="shared" si="10"/>
        <v>49.25</v>
      </c>
      <c r="CT6" s="35">
        <f t="shared" si="10"/>
        <v>50.24</v>
      </c>
      <c r="CU6" s="35">
        <f t="shared" si="10"/>
        <v>49.68</v>
      </c>
      <c r="CV6" s="35">
        <f t="shared" si="10"/>
        <v>49.27</v>
      </c>
      <c r="CW6" s="34" t="str">
        <f>IF(CW7="","",IF(CW7="-","【-】","【"&amp;SUBSTITUTE(TEXT(CW7,"#,##0.00"),"-","△")&amp;"】"))</f>
        <v>【59.64】</v>
      </c>
      <c r="CX6" s="35">
        <f>IF(CX7="",NA(),CX7)</f>
        <v>51.38</v>
      </c>
      <c r="CY6" s="35">
        <f t="shared" ref="CY6:DG6" si="11">IF(CY7="",NA(),CY7)</f>
        <v>56.12</v>
      </c>
      <c r="CZ6" s="35">
        <f t="shared" si="11"/>
        <v>58.52</v>
      </c>
      <c r="DA6" s="35">
        <f t="shared" si="11"/>
        <v>53.95</v>
      </c>
      <c r="DB6" s="35">
        <f t="shared" si="11"/>
        <v>53.86</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422100</v>
      </c>
      <c r="D7" s="37">
        <v>47</v>
      </c>
      <c r="E7" s="37">
        <v>17</v>
      </c>
      <c r="F7" s="37">
        <v>1</v>
      </c>
      <c r="G7" s="37">
        <v>0</v>
      </c>
      <c r="H7" s="37" t="s">
        <v>96</v>
      </c>
      <c r="I7" s="37" t="s">
        <v>97</v>
      </c>
      <c r="J7" s="37" t="s">
        <v>98</v>
      </c>
      <c r="K7" s="37" t="s">
        <v>99</v>
      </c>
      <c r="L7" s="37" t="s">
        <v>100</v>
      </c>
      <c r="M7" s="37" t="s">
        <v>101</v>
      </c>
      <c r="N7" s="38" t="s">
        <v>102</v>
      </c>
      <c r="O7" s="38" t="s">
        <v>103</v>
      </c>
      <c r="P7" s="38">
        <v>13.1</v>
      </c>
      <c r="Q7" s="38">
        <v>98.96</v>
      </c>
      <c r="R7" s="38">
        <v>3040</v>
      </c>
      <c r="S7" s="38">
        <v>26439</v>
      </c>
      <c r="T7" s="38">
        <v>139.41999999999999</v>
      </c>
      <c r="U7" s="38">
        <v>189.64</v>
      </c>
      <c r="V7" s="38">
        <v>3416</v>
      </c>
      <c r="W7" s="38">
        <v>1.87</v>
      </c>
      <c r="X7" s="38">
        <v>1826.74</v>
      </c>
      <c r="Y7" s="38">
        <v>63.61</v>
      </c>
      <c r="Z7" s="38">
        <v>96.4</v>
      </c>
      <c r="AA7" s="38">
        <v>92.19</v>
      </c>
      <c r="AB7" s="38">
        <v>93.38</v>
      </c>
      <c r="AC7" s="38">
        <v>90.51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1162.3599999999999</v>
      </c>
      <c r="BL7" s="38">
        <v>1047.6500000000001</v>
      </c>
      <c r="BM7" s="38">
        <v>1124.26</v>
      </c>
      <c r="BN7" s="38">
        <v>1048.23</v>
      </c>
      <c r="BO7" s="38">
        <v>1130.42</v>
      </c>
      <c r="BP7" s="38">
        <v>682.51</v>
      </c>
      <c r="BQ7" s="38">
        <v>32.69</v>
      </c>
      <c r="BR7" s="38">
        <v>69.739999999999995</v>
      </c>
      <c r="BS7" s="38">
        <v>65.760000000000005</v>
      </c>
      <c r="BT7" s="38">
        <v>76.41</v>
      </c>
      <c r="BU7" s="38">
        <v>75.7</v>
      </c>
      <c r="BV7" s="38">
        <v>68.209999999999994</v>
      </c>
      <c r="BW7" s="38">
        <v>74.040000000000006</v>
      </c>
      <c r="BX7" s="38">
        <v>80.58</v>
      </c>
      <c r="BY7" s="38">
        <v>78.92</v>
      </c>
      <c r="BZ7" s="38">
        <v>74.17</v>
      </c>
      <c r="CA7" s="38">
        <v>100.34</v>
      </c>
      <c r="CB7" s="38">
        <v>470.9</v>
      </c>
      <c r="CC7" s="38">
        <v>220.69</v>
      </c>
      <c r="CD7" s="38">
        <v>233.42</v>
      </c>
      <c r="CE7" s="38">
        <v>200.13</v>
      </c>
      <c r="CF7" s="38">
        <v>202.38</v>
      </c>
      <c r="CG7" s="38">
        <v>250.84</v>
      </c>
      <c r="CH7" s="38">
        <v>235.61</v>
      </c>
      <c r="CI7" s="38">
        <v>216.21</v>
      </c>
      <c r="CJ7" s="38">
        <v>220.31</v>
      </c>
      <c r="CK7" s="38">
        <v>230.95</v>
      </c>
      <c r="CL7" s="38">
        <v>136.15</v>
      </c>
      <c r="CM7" s="38">
        <v>37.56</v>
      </c>
      <c r="CN7" s="38">
        <v>38.479999999999997</v>
      </c>
      <c r="CO7" s="38">
        <v>38.54</v>
      </c>
      <c r="CP7" s="38">
        <v>39.450000000000003</v>
      </c>
      <c r="CQ7" s="38">
        <v>26.59</v>
      </c>
      <c r="CR7" s="38">
        <v>49.39</v>
      </c>
      <c r="CS7" s="38">
        <v>49.25</v>
      </c>
      <c r="CT7" s="38">
        <v>50.24</v>
      </c>
      <c r="CU7" s="38">
        <v>49.68</v>
      </c>
      <c r="CV7" s="38">
        <v>49.27</v>
      </c>
      <c r="CW7" s="38">
        <v>59.64</v>
      </c>
      <c r="CX7" s="38">
        <v>51.38</v>
      </c>
      <c r="CY7" s="38">
        <v>56.12</v>
      </c>
      <c r="CZ7" s="38">
        <v>58.52</v>
      </c>
      <c r="DA7" s="38">
        <v>53.95</v>
      </c>
      <c r="DB7" s="38">
        <v>53.86</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2021-02-03T06:14:55Z</cp:lastPrinted>
  <dcterms:created xsi:type="dcterms:W3CDTF">2020-12-04T02:49:42Z</dcterms:created>
  <dcterms:modified xsi:type="dcterms:W3CDTF">2021-02-22T09:07:43Z</dcterms:modified>
  <cp:category/>
</cp:coreProperties>
</file>