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6FF33857-8CC8-4025-8C83-D081466C8018}" xr6:coauthVersionLast="45" xr6:coauthVersionMax="45" xr10:uidLastSave="{00000000-0000-0000-0000-000000000000}"/>
  <workbookProtection workbookAlgorithmName="SHA-512" workbookHashValue="AAWnuCaPwgptAY++da5h6LGwIjPRWbiONvVr5SVK2NA1JBt7AqRw8E5mPY0q2ZXKmrdfIMPkXTKnqyZpo/mIiA==" workbookSaltValue="5PT0/xOJL2BwRygTs+J+I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P10" i="4"/>
  <c r="B10" i="4"/>
  <c r="AT8" i="4"/>
  <c r="AD8" i="4"/>
  <c r="W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<sst xmlns="http://schemas.openxmlformats.org/spreadsheetml/2006/main" count="231" uniqueCount="117">
  <si>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</si>
  <si>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</si>
  <si>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</si>
  <si>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</si>
  <si>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</si>
  <si>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</si>
  <si>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</si>
  <si>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</si>
  <si>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</si>
  <si>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</si>
  <si>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</si>
  <si>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</si>
  <si>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</si>
  <si>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</si>
  <si>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</si>
  <si>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</si>
  <si>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</si>
  <si>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</si>
  <si>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</si>
  <si>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</si>
  <si>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</si>
  <si>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</si>
  <si>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</si>
  <si>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</si>
  <si>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</si>
  <si>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</si>
  <si>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</si>
  <si>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</si>
  <si>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</si>
  <si>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</si>
  <si>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</si>
  <si>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</si>
  <si>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</si>
  <si>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</si>
  <si>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</si>
  <si>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</si>
  <si>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</si>
  <si>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</si>
  <si>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</si>
  <si>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</si>
  <si>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</si>
  <si>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</si>
  <si>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</si>
  <si>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</si>
  <si>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</si>
  <si>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</si>
  <si>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</si>
  <si>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</si>
  <si>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</si>
  <si>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</si>
  <si>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</si>
  <si>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</si>
  <si>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</si>
  <si>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</si>
  <si>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</si>
  <si>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</si>
  <si>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</si>
  <si>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</si>
  <si>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</si>
  <si>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</si>
  <si>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</si>
  <si>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</si>
  <si>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</si>
  <si>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</si>
  <si>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</si>
  <si>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</si>
  <si>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</si>
  <si>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</si>
  <si>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</si>
  <si>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</si>
  <si>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</si>
  <si>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</si>
  <si>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</si>
  <si>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</si>
  <si>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</si>
  <si>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</si>
  <si>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</si>
  <si>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</si>
  <si>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</si>
  <si>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</si>
  <si>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</si>
  <si>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</si>
  <si>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</si>
  <si>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</si>
  <si>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</si>
  <si>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</si>
  <si>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</si>
  <si>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</si>
  <si>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</si>
  <si>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</si>
  <si>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</si>
  <si>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</si>
  <si>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</si>
  <si>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</si>
  <si>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</si>
  <si>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</si>
  <si>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</si>
  <si>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</si>
  <si>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</si>
  <si>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</si>
  <si>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</si>
  <si>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</si>
  <si>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</si>
  <si>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</si>
  <si>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</si>
  <si>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</si>
  <si>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</si>
  <si>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</si>
  <si>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</si>
  <si>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</si>
  <si>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</si>
  <si>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</si>
  <si>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</si>
  <si>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</si>
  <si>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に一層の経営の効率化を進めるとともに、施設の統廃合についても検討を進める。</t>
    <rPh sb="1" eb="2">
      <t>カク</t>
    </rPh>
    <rPh sb="2" eb="4">
      <t>シヒョウ</t>
    </rPh>
    <rPh sb="7" eb="9">
      <t>ケイエイ</t>
    </rPh>
    <rPh sb="10" eb="11">
      <t>キビ</t>
    </rPh>
    <rPh sb="13" eb="15">
      <t>ジョウキョウ</t>
    </rPh>
    <rPh sb="19" eb="20">
      <t>ホン</t>
    </rPh>
    <rPh sb="20" eb="21">
      <t>シ</t>
    </rPh>
    <rPh sb="24" eb="26">
      <t>コウキョウ</t>
    </rPh>
    <rPh sb="26" eb="29">
      <t>ゲスイドウ</t>
    </rPh>
    <rPh sb="30" eb="32">
      <t>トクテイ</t>
    </rPh>
    <rPh sb="32" eb="34">
      <t>カンキョウ</t>
    </rPh>
    <rPh sb="34" eb="36">
      <t>ホゼン</t>
    </rPh>
    <rPh sb="36" eb="38">
      <t>コウキョウ</t>
    </rPh>
    <rPh sb="38" eb="41">
      <t>ゲスイドウ</t>
    </rPh>
    <rPh sb="41" eb="42">
      <t>オヨ</t>
    </rPh>
    <rPh sb="43" eb="45">
      <t>ノウギョウ</t>
    </rPh>
    <rPh sb="46" eb="48">
      <t>ギョギョウ</t>
    </rPh>
    <rPh sb="48" eb="50">
      <t>シュウラク</t>
    </rPh>
    <rPh sb="50" eb="52">
      <t>ハイスイ</t>
    </rPh>
    <rPh sb="52" eb="54">
      <t>ジギョウ</t>
    </rPh>
    <rPh sb="55" eb="56">
      <t>ヒト</t>
    </rPh>
    <rPh sb="58" eb="60">
      <t>ジギョウ</t>
    </rPh>
    <rPh sb="64" eb="66">
      <t>ジギョウ</t>
    </rPh>
    <rPh sb="67" eb="68">
      <t>トオ</t>
    </rPh>
    <rPh sb="70" eb="72">
      <t>アンテイ</t>
    </rPh>
    <rPh sb="72" eb="74">
      <t>ケイエイ</t>
    </rPh>
    <rPh sb="75" eb="76">
      <t>ツト</t>
    </rPh>
    <rPh sb="86" eb="88">
      <t>コンゴ</t>
    </rPh>
    <rPh sb="88" eb="90">
      <t>ミコ</t>
    </rPh>
    <rPh sb="93" eb="95">
      <t>シセツ</t>
    </rPh>
    <rPh sb="96" eb="99">
      <t>ロウキュウカ</t>
    </rPh>
    <rPh sb="99" eb="101">
      <t>タイサク</t>
    </rPh>
    <rPh sb="102" eb="104">
      <t>タガク</t>
    </rPh>
    <rPh sb="105" eb="107">
      <t>キギョウ</t>
    </rPh>
    <rPh sb="107" eb="108">
      <t>サイ</t>
    </rPh>
    <rPh sb="108" eb="110">
      <t>ショウカン</t>
    </rPh>
    <rPh sb="113" eb="115">
      <t>タイオウ</t>
    </rPh>
    <rPh sb="120" eb="122">
      <t>イッソウ</t>
    </rPh>
    <rPh sb="123" eb="125">
      <t>ケイエイ</t>
    </rPh>
    <rPh sb="126" eb="129">
      <t>コウリツカ</t>
    </rPh>
    <rPh sb="130" eb="131">
      <t>スス</t>
    </rPh>
    <rPh sb="138" eb="140">
      <t>シセツ</t>
    </rPh>
    <rPh sb="141" eb="144">
      <t>トウハイゴウ</t>
    </rPh>
    <rPh sb="149" eb="151">
      <t>ケントウ</t>
    </rPh>
    <rPh sb="152" eb="153">
      <t>スス</t>
    </rPh>
    <phoneticPr fontId="4"/>
  </si>
  <si>
    <t>　平成6年度末に供用開始を行ったことから、管路については老朽化に至らない状況であるが、今後、処理場の経年劣化に対応していくため、公共接続を主軸とした施設の統廃合を検討した上でストックマネジメント等の更新計画を策定し、計画的に整備を進めていく必要がある。</t>
    <rPh sb="1" eb="3">
      <t>ヘイセイ</t>
    </rPh>
    <rPh sb="4" eb="6">
      <t>ネンド</t>
    </rPh>
    <rPh sb="6" eb="7">
      <t>マツ</t>
    </rPh>
    <rPh sb="8" eb="10">
      <t>キョウヨウ</t>
    </rPh>
    <rPh sb="10" eb="12">
      <t>カイシ</t>
    </rPh>
    <rPh sb="13" eb="14">
      <t>オコナ</t>
    </rPh>
    <rPh sb="21" eb="23">
      <t>カンロ</t>
    </rPh>
    <rPh sb="28" eb="31">
      <t>ロウキュウカ</t>
    </rPh>
    <rPh sb="32" eb="33">
      <t>イタ</t>
    </rPh>
    <rPh sb="36" eb="38">
      <t>ジョウキョウ</t>
    </rPh>
    <rPh sb="43" eb="45">
      <t>コンゴ</t>
    </rPh>
    <rPh sb="46" eb="49">
      <t>ショリジョウ</t>
    </rPh>
    <rPh sb="50" eb="52">
      <t>ケイネン</t>
    </rPh>
    <rPh sb="52" eb="54">
      <t>レッカ</t>
    </rPh>
    <rPh sb="55" eb="57">
      <t>タイオウ</t>
    </rPh>
    <rPh sb="64" eb="66">
      <t>コウキョウ</t>
    </rPh>
    <rPh sb="66" eb="68">
      <t>セツゾク</t>
    </rPh>
    <rPh sb="74" eb="76">
      <t>シセツ</t>
    </rPh>
    <rPh sb="77" eb="80">
      <t>トウハイゴウ</t>
    </rPh>
    <rPh sb="81" eb="83">
      <t>ケントウ</t>
    </rPh>
    <rPh sb="85" eb="86">
      <t>ウエ</t>
    </rPh>
    <rPh sb="97" eb="98">
      <t>トウ</t>
    </rPh>
    <rPh sb="99" eb="101">
      <t>コウシン</t>
    </rPh>
    <rPh sb="101" eb="103">
      <t>ケイカク</t>
    </rPh>
    <rPh sb="104" eb="106">
      <t>サクテイ</t>
    </rPh>
    <rPh sb="108" eb="111">
      <t>ケイカクテキ</t>
    </rPh>
    <rPh sb="112" eb="114">
      <t>セイビ</t>
    </rPh>
    <rPh sb="115" eb="116">
      <t>スス</t>
    </rPh>
    <rPh sb="120" eb="122">
      <t>ヒツヨウ</t>
    </rPh>
    <phoneticPr fontId="4"/>
  </si>
  <si>
    <t>　①経営収支比率、②累積欠損金比率、③流動比率及び⑤経費回収率については、事業区域内における人口密度が低いことや、現在整備中の事業もあるなど、事業規模に相当する使用料収入が得られていないことなどから、厳しい経営状況となっている。
　④企業債残高対事業規模比率は、平成29年度から整備事業のため新規借入れが発生したことから、高い水準となっている。今後更に増えていく償還額に対応するため、事業の効率化を図っていく必要がある。（平成28年度における大幅な減少は、決算統計における一般会計負担額の計上誤りによるもの。）
　⑦施設利用率については、人口減少等もあり減少傾向にあることから、施設の統廃合等も視野に入れ、効率的な処理方法について検討する必要がある。
　⑧水洗化率については、上昇傾向にあり、令和元年度は類似団体の平均を上回っている状況であるが、更なる水洗化率の向上を図るため、引き続き住民に対して事業の目的などを根気よく説明し理解をいただくなど接続の促進に努めていきたい。</t>
    <rPh sb="37" eb="39">
      <t>ジギョウ</t>
    </rPh>
    <rPh sb="39" eb="41">
      <t>クイキ</t>
    </rPh>
    <rPh sb="41" eb="42">
      <t>ナイ</t>
    </rPh>
    <rPh sb="46" eb="48">
      <t>ジンコウ</t>
    </rPh>
    <rPh sb="48" eb="50">
      <t>ミツド</t>
    </rPh>
    <rPh sb="51" eb="52">
      <t>ヒク</t>
    </rPh>
    <rPh sb="57" eb="59">
      <t>ゲンザイ</t>
    </rPh>
    <rPh sb="63" eb="65">
      <t>ジギョウ</t>
    </rPh>
    <rPh sb="131" eb="133">
      <t>ヘイセイ</t>
    </rPh>
    <rPh sb="135" eb="136">
      <t>ネン</t>
    </rPh>
    <rPh sb="136" eb="137">
      <t>ド</t>
    </rPh>
    <rPh sb="161" eb="162">
      <t>タカ</t>
    </rPh>
    <rPh sb="163" eb="165">
      <t>スイジュン</t>
    </rPh>
    <rPh sb="174" eb="175">
      <t>サラ</t>
    </rPh>
    <rPh sb="211" eb="213">
      <t>ヘイセイ</t>
    </rPh>
    <rPh sb="215" eb="216">
      <t>ネン</t>
    </rPh>
    <rPh sb="216" eb="217">
      <t>ド</t>
    </rPh>
    <rPh sb="221" eb="223">
      <t>オオハバ</t>
    </rPh>
    <rPh sb="224" eb="226">
      <t>ゲンショウ</t>
    </rPh>
    <rPh sb="228" eb="230">
      <t>ケッサン</t>
    </rPh>
    <rPh sb="230" eb="232">
      <t>トウケイ</t>
    </rPh>
    <rPh sb="236" eb="238">
      <t>イッパン</t>
    </rPh>
    <rPh sb="238" eb="240">
      <t>カイケイ</t>
    </rPh>
    <rPh sb="240" eb="242">
      <t>フタン</t>
    </rPh>
    <rPh sb="242" eb="243">
      <t>ガク</t>
    </rPh>
    <rPh sb="244" eb="246">
      <t>ケイジョウ</t>
    </rPh>
    <rPh sb="246" eb="247">
      <t>アヤマ</t>
    </rPh>
    <rPh sb="269" eb="271">
      <t>ジンコウ</t>
    </rPh>
    <rPh sb="271" eb="273">
      <t>ゲンショウ</t>
    </rPh>
    <rPh sb="273" eb="274">
      <t>トウ</t>
    </rPh>
    <rPh sb="277" eb="279">
      <t>ゲンショウ</t>
    </rPh>
    <rPh sb="279" eb="281">
      <t>ケイコウ</t>
    </rPh>
    <rPh sb="289" eb="291">
      <t>シセツ</t>
    </rPh>
    <rPh sb="292" eb="295">
      <t>トウハイゴウ</t>
    </rPh>
    <rPh sb="295" eb="296">
      <t>トウ</t>
    </rPh>
    <rPh sb="297" eb="299">
      <t>シヤ</t>
    </rPh>
    <rPh sb="300" eb="301">
      <t>イ</t>
    </rPh>
    <rPh sb="303" eb="306">
      <t>コウリツテキ</t>
    </rPh>
    <rPh sb="307" eb="309">
      <t>ショリ</t>
    </rPh>
    <rPh sb="309" eb="311">
      <t>ホウホウ</t>
    </rPh>
    <rPh sb="315" eb="317">
      <t>ケントウ</t>
    </rPh>
    <rPh sb="319" eb="321">
      <t>ヒツヨウ</t>
    </rPh>
    <rPh sb="338" eb="340">
      <t>ジョウショウ</t>
    </rPh>
    <rPh sb="340" eb="342">
      <t>ケイコウ</t>
    </rPh>
    <rPh sb="346" eb="347">
      <t>レイ</t>
    </rPh>
    <rPh sb="347" eb="348">
      <t>ワ</t>
    </rPh>
    <rPh sb="348" eb="349">
      <t>ガン</t>
    </rPh>
    <rPh sb="349" eb="350">
      <t>ネン</t>
    </rPh>
    <rPh sb="350" eb="351">
      <t>ド</t>
    </rPh>
    <rPh sb="352" eb="354">
      <t>ルイジ</t>
    </rPh>
    <rPh sb="354" eb="356">
      <t>ダンタイ</t>
    </rPh>
    <rPh sb="357" eb="359">
      <t>ヘイキン</t>
    </rPh>
    <rPh sb="366" eb="368">
      <t>ジョウキョウ</t>
    </rPh>
    <rPh sb="373" eb="374">
      <t>サラ</t>
    </rPh>
    <rPh sb="376" eb="379">
      <t>スイセンカ</t>
    </rPh>
    <rPh sb="379" eb="380">
      <t>リツ</t>
    </rPh>
    <rPh sb="381" eb="383">
      <t>コウジョウ</t>
    </rPh>
    <rPh sb="384" eb="385">
      <t>ハカ</t>
    </rPh>
    <rPh sb="389" eb="390">
      <t>ヒ</t>
    </rPh>
    <rPh sb="391" eb="392">
      <t>ツヅ</t>
    </rPh>
    <rPh sb="393" eb="395">
      <t>ジュウミン</t>
    </rPh>
    <rPh sb="396" eb="397">
      <t>タイ</t>
    </rPh>
    <rPh sb="399" eb="401">
      <t>ジギョウ</t>
    </rPh>
    <rPh sb="402" eb="404">
      <t>モクテキ</t>
    </rPh>
    <rPh sb="407" eb="409">
      <t>コンキ</t>
    </rPh>
    <rPh sb="411" eb="413">
      <t>セツメイ</t>
    </rPh>
    <rPh sb="423" eb="425">
      <t>セツゾク</t>
    </rPh>
    <rPh sb="426" eb="428">
      <t>ソクシン</t>
    </rPh>
    <rPh sb="429" eb="4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</si>
</sst>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A6-43B0-BE98-8FE081F68C0D}"/>
            </c:ext>
          </c:extLst>
        </c:ser>
        <c:dLbls>
          <c:showLegendKey val="0"/>
          <c:showVal val="0"/>
          <c:showCatName val="0"/>
          <c:showSerName val="0"/>
          <c:showPercent val="0"/>
          <c:showBubbleSize val="0"/>
        </c:dLbls>
        <c:gapWidth val="150"/>
        <c:axId val="114108288"/>
        <c:axId val="1141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BA6-43B0-BE98-8FE081F68C0D}"/>
            </c:ext>
          </c:extLst>
        </c:ser>
        <c:dLbls>
          <c:showLegendKey val="0"/>
          <c:showVal val="0"/>
          <c:showCatName val="0"/>
          <c:showSerName val="0"/>
          <c:showPercent val="0"/>
          <c:showBubbleSize val="0"/>
        </c:dLbls>
        <c:marker val="1"/>
        <c:smooth val="0"/>
        <c:axId val="114108288"/>
        <c:axId val="114118656"/>
      </c:lineChart>
      <c:dateAx>
        <c:axId val="114108288"/>
        <c:scaling>
          <c:orientation val="minMax"/>
        </c:scaling>
        <c:delete val="1"/>
        <c:axPos val="b"/>
        <c:numFmt formatCode="&quot;H&quot;yy" sourceLinked="1"/>
        <c:majorTickMark val="none"/>
        <c:minorTickMark val="none"/>
        <c:tickLblPos val="none"/>
        <c:crossAx val="114118656"/>
        <c:crosses val="autoZero"/>
        <c:auto val="1"/>
        <c:lblOffset val="100"/>
        <c:baseTimeUnit val="years"/>
      </c:dateAx>
      <c:valAx>
        <c:axId val="1141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57.86</c:v>
                </c:pt>
                <c:pt idx="1">
                  <c:v>59.57</c:v>
                </c:pt>
                <c:pt idx="2">
                  <c:v>45.32</c:v>
                </c:pt>
                <c:pt idx="3">
                  <c:v>44.78</c:v>
                </c:pt>
                <c:pt idx="4">
                  <c:v>44.58</c:v>
                </c:pt>
              </c:numCache>
            </c:numRef>
          </c:val>
          <c:extLst>
            <c:ext xmlns:c16="http://schemas.microsoft.com/office/drawing/2014/chart" uri="{C3380CC4-5D6E-409C-BE32-E72D297353CC}">
              <c16:uniqueId val="{00000000-5D79-4707-8BDD-2F99801056E0}"/>
            </c:ext>
          </c:extLst>
        </c:ser>
        <c:dLbls>
          <c:showLegendKey val="0"/>
          <c:showVal val="0"/>
          <c:showCatName val="0"/>
          <c:showSerName val="0"/>
          <c:showPercent val="0"/>
          <c:showBubbleSize val="0"/>
        </c:dLbls>
        <c:gapWidth val="150"/>
        <c:axId val="116508544"/>
        <c:axId val="11651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D79-4707-8BDD-2F99801056E0}"/>
            </c:ext>
          </c:extLst>
        </c:ser>
        <c:dLbls>
          <c:showLegendKey val="0"/>
          <c:showVal val="0"/>
          <c:showCatName val="0"/>
          <c:showSerName val="0"/>
          <c:showPercent val="0"/>
          <c:showBubbleSize val="0"/>
        </c:dLbls>
        <c:marker val="1"/>
        <c:smooth val="0"/>
        <c:axId val="116508544"/>
        <c:axId val="116510720"/>
      </c:lineChart>
      <c:dateAx>
        <c:axId val="116508544"/>
        <c:scaling>
          <c:orientation val="minMax"/>
        </c:scaling>
        <c:delete val="1"/>
        <c:axPos val="b"/>
        <c:numFmt formatCode="&quot;H&quot;yy" sourceLinked="1"/>
        <c:majorTickMark val="none"/>
        <c:minorTickMark val="none"/>
        <c:tickLblPos val="none"/>
        <c:crossAx val="116510720"/>
        <c:crosses val="autoZero"/>
        <c:auto val="1"/>
        <c:lblOffset val="100"/>
        <c:baseTimeUnit val="years"/>
      </c:dateAx>
      <c:valAx>
        <c:axId val="1165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81.13</c:v>
                </c:pt>
                <c:pt idx="1">
                  <c:v>82.03</c:v>
                </c:pt>
                <c:pt idx="2">
                  <c:v>83.58</c:v>
                </c:pt>
                <c:pt idx="3">
                  <c:v>84.27</c:v>
                </c:pt>
                <c:pt idx="4">
                  <c:v>85.96</c:v>
                </c:pt>
              </c:numCache>
            </c:numRef>
          </c:val>
          <c:extLst>
            <c:ext xmlns:c16="http://schemas.microsoft.com/office/drawing/2014/chart" uri="{C3380CC4-5D6E-409C-BE32-E72D297353CC}">
              <c16:uniqueId val="{00000000-8DC7-4331-B0D1-33BF0CA4728E}"/>
            </c:ext>
          </c:extLst>
        </c:ser>
        <c:dLbls>
          <c:showLegendKey val="0"/>
          <c:showVal val="0"/>
          <c:showCatName val="0"/>
          <c:showSerName val="0"/>
          <c:showPercent val="0"/>
          <c:showBubbleSize val="0"/>
        </c:dLbls>
        <c:gapWidth val="150"/>
        <c:axId val="116562176"/>
        <c:axId val="1165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DC7-4331-B0D1-33BF0CA4728E}"/>
            </c:ext>
          </c:extLst>
        </c:ser>
        <c:dLbls>
          <c:showLegendKey val="0"/>
          <c:showVal val="0"/>
          <c:showCatName val="0"/>
          <c:showSerName val="0"/>
          <c:showPercent val="0"/>
          <c:showBubbleSize val="0"/>
        </c:dLbls>
        <c:marker val="1"/>
        <c:smooth val="0"/>
        <c:axId val="116562176"/>
        <c:axId val="116572544"/>
      </c:lineChart>
      <c:dateAx>
        <c:axId val="116562176"/>
        <c:scaling>
          <c:orientation val="minMax"/>
        </c:scaling>
        <c:delete val="1"/>
        <c:axPos val="b"/>
        <c:numFmt formatCode="&quot;H&quot;yy" sourceLinked="1"/>
        <c:majorTickMark val="none"/>
        <c:minorTickMark val="none"/>
        <c:tickLblPos val="none"/>
        <c:crossAx val="116572544"/>
        <c:crosses val="autoZero"/>
        <c:auto val="1"/>
        <c:lblOffset val="100"/>
        <c:baseTimeUnit val="years"/>
      </c:dateAx>
      <c:valAx>
        <c:axId val="1165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90.97</c:v>
                </c:pt>
                <c:pt idx="1">
                  <c:v>93.81</c:v>
                </c:pt>
                <c:pt idx="2">
                  <c:v>94.68</c:v>
                </c:pt>
                <c:pt idx="3">
                  <c:v>94.38</c:v>
                </c:pt>
                <c:pt idx="4">
                  <c:v>98.94</c:v>
                </c:pt>
              </c:numCache>
            </c:numRef>
          </c:val>
          <c:extLst>
            <c:ext xmlns:c16="http://schemas.microsoft.com/office/drawing/2014/chart" uri="{C3380CC4-5D6E-409C-BE32-E72D297353CC}">
              <c16:uniqueId val="{00000000-D59F-4930-A0D0-4C168EF3318A}"/>
            </c:ext>
          </c:extLst>
        </c:ser>
        <c:dLbls>
          <c:showLegendKey val="0"/>
          <c:showVal val="0"/>
          <c:showCatName val="0"/>
          <c:showSerName val="0"/>
          <c:showPercent val="0"/>
          <c:showBubbleSize val="0"/>
        </c:dLbls>
        <c:gapWidth val="150"/>
        <c:axId val="114150400"/>
        <c:axId val="1139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99.64</c:v>
                </c:pt>
                <c:pt idx="1">
                  <c:v>99.66</c:v>
                </c:pt>
                <c:pt idx="2">
                  <c:v>100.95</c:v>
                </c:pt>
                <c:pt idx="3">
                  <c:v>101.77</c:v>
                </c:pt>
                <c:pt idx="4">
                  <c:v>103.6</c:v>
                </c:pt>
              </c:numCache>
            </c:numRef>
          </c:val>
          <c:smooth val="0"/>
          <c:extLst>
            <c:ext xmlns:c16="http://schemas.microsoft.com/office/drawing/2014/chart" uri="{C3380CC4-5D6E-409C-BE32-E72D297353CC}">
              <c16:uniqueId val="{00000001-D59F-4930-A0D0-4C168EF3318A}"/>
            </c:ext>
          </c:extLst>
        </c:ser>
        <c:dLbls>
          <c:showLegendKey val="0"/>
          <c:showVal val="0"/>
          <c:showCatName val="0"/>
          <c:showSerName val="0"/>
          <c:showPercent val="0"/>
          <c:showBubbleSize val="0"/>
        </c:dLbls>
        <c:marker val="1"/>
        <c:smooth val="0"/>
        <c:axId val="114150400"/>
        <c:axId val="113967872"/>
      </c:lineChart>
      <c:dateAx>
        <c:axId val="114150400"/>
        <c:scaling>
          <c:orientation val="minMax"/>
        </c:scaling>
        <c:delete val="1"/>
        <c:axPos val="b"/>
        <c:numFmt formatCode="&quot;H&quot;yy" sourceLinked="1"/>
        <c:majorTickMark val="none"/>
        <c:minorTickMark val="none"/>
        <c:tickLblPos val="none"/>
        <c:crossAx val="113967872"/>
        <c:crosses val="autoZero"/>
        <c:auto val="1"/>
        <c:lblOffset val="100"/>
        <c:baseTimeUnit val="years"/>
      </c:dateAx>
      <c:valAx>
        <c:axId val="1139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15.16</c:v>
                </c:pt>
                <c:pt idx="1">
                  <c:v>18.13</c:v>
                </c:pt>
                <c:pt idx="2">
                  <c:v>23.15</c:v>
                </c:pt>
                <c:pt idx="3">
                  <c:v>23.48</c:v>
                </c:pt>
                <c:pt idx="4">
                  <c:v>26.05</c:v>
                </c:pt>
              </c:numCache>
            </c:numRef>
          </c:val>
          <c:extLst>
            <c:ext xmlns:c16="http://schemas.microsoft.com/office/drawing/2014/chart" uri="{C3380CC4-5D6E-409C-BE32-E72D297353CC}">
              <c16:uniqueId val="{00000000-1713-41FC-8EB1-283F3427D2B7}"/>
            </c:ext>
          </c:extLst>
        </c:ser>
        <c:dLbls>
          <c:showLegendKey val="0"/>
          <c:showVal val="0"/>
          <c:showCatName val="0"/>
          <c:showSerName val="0"/>
          <c:showPercent val="0"/>
          <c:showBubbleSize val="0"/>
        </c:dLbls>
        <c:gapWidth val="150"/>
        <c:axId val="113998464"/>
        <c:axId val="11400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22.41</c:v>
                </c:pt>
                <c:pt idx="1">
                  <c:v>22.9</c:v>
                </c:pt>
                <c:pt idx="2">
                  <c:v>24.87</c:v>
                </c:pt>
                <c:pt idx="3">
                  <c:v>24.13</c:v>
                </c:pt>
                <c:pt idx="4">
                  <c:v>23.06</c:v>
                </c:pt>
              </c:numCache>
            </c:numRef>
          </c:val>
          <c:smooth val="0"/>
          <c:extLst>
            <c:ext xmlns:c16="http://schemas.microsoft.com/office/drawing/2014/chart" uri="{C3380CC4-5D6E-409C-BE32-E72D297353CC}">
              <c16:uniqueId val="{00000001-1713-41FC-8EB1-283F3427D2B7}"/>
            </c:ext>
          </c:extLst>
        </c:ser>
        <c:dLbls>
          <c:showLegendKey val="0"/>
          <c:showVal val="0"/>
          <c:showCatName val="0"/>
          <c:showSerName val="0"/>
          <c:showPercent val="0"/>
          <c:showBubbleSize val="0"/>
        </c:dLbls>
        <c:marker val="1"/>
        <c:smooth val="0"/>
        <c:axId val="113998464"/>
        <c:axId val="114004736"/>
      </c:lineChart>
      <c:dateAx>
        <c:axId val="113998464"/>
        <c:scaling>
          <c:orientation val="minMax"/>
        </c:scaling>
        <c:delete val="1"/>
        <c:axPos val="b"/>
        <c:numFmt formatCode="&quot;H&quot;yy" sourceLinked="1"/>
        <c:majorTickMark val="none"/>
        <c:minorTickMark val="none"/>
        <c:tickLblPos val="none"/>
        <c:crossAx val="114004736"/>
        <c:crosses val="autoZero"/>
        <c:auto val="1"/>
        <c:lblOffset val="100"/>
        <c:baseTimeUnit val="years"/>
      </c:dateAx>
      <c:valAx>
        <c:axId val="1140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6C-4C4A-8FC7-3E0E1EAD239C}"/>
            </c:ext>
          </c:extLst>
        </c:ser>
        <c:dLbls>
          <c:showLegendKey val="0"/>
          <c:showVal val="0"/>
          <c:showCatName val="0"/>
          <c:showSerName val="0"/>
          <c:showPercent val="0"/>
          <c:showBubbleSize val="0"/>
        </c:dLbls>
        <c:gapWidth val="150"/>
        <c:axId val="114023424"/>
        <c:axId val="1152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96C-4C4A-8FC7-3E0E1EAD239C}"/>
            </c:ext>
          </c:extLst>
        </c:ser>
        <c:dLbls>
          <c:showLegendKey val="0"/>
          <c:showVal val="0"/>
          <c:showCatName val="0"/>
          <c:showSerName val="0"/>
          <c:showPercent val="0"/>
          <c:showBubbleSize val="0"/>
        </c:dLbls>
        <c:marker val="1"/>
        <c:smooth val="0"/>
        <c:axId val="114023424"/>
        <c:axId val="115229824"/>
      </c:lineChart>
      <c:dateAx>
        <c:axId val="114023424"/>
        <c:scaling>
          <c:orientation val="minMax"/>
        </c:scaling>
        <c:delete val="1"/>
        <c:axPos val="b"/>
        <c:numFmt formatCode="&quot;H&quot;yy" sourceLinked="1"/>
        <c:majorTickMark val="none"/>
        <c:minorTickMark val="none"/>
        <c:tickLblPos val="none"/>
        <c:crossAx val="115229824"/>
        <c:crosses val="autoZero"/>
        <c:auto val="1"/>
        <c:lblOffset val="100"/>
        <c:baseTimeUnit val="years"/>
      </c:dateAx>
      <c:valAx>
        <c:axId val="1152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285.27999999999997</c:v>
                </c:pt>
                <c:pt idx="1">
                  <c:v>310.25</c:v>
                </c:pt>
                <c:pt idx="2">
                  <c:v>332.95</c:v>
                </c:pt>
                <c:pt idx="3">
                  <c:v>362.14</c:v>
                </c:pt>
                <c:pt idx="4">
                  <c:v>369.52</c:v>
                </c:pt>
              </c:numCache>
            </c:numRef>
          </c:val>
          <c:extLst>
            <c:ext xmlns:c16="http://schemas.microsoft.com/office/drawing/2014/chart" uri="{C3380CC4-5D6E-409C-BE32-E72D297353CC}">
              <c16:uniqueId val="{00000000-2CE3-4106-9B25-FCE60D18A3B7}"/>
            </c:ext>
          </c:extLst>
        </c:ser>
        <c:dLbls>
          <c:showLegendKey val="0"/>
          <c:showVal val="0"/>
          <c:showCatName val="0"/>
          <c:showSerName val="0"/>
          <c:showPercent val="0"/>
          <c:showBubbleSize val="0"/>
        </c:dLbls>
        <c:gapWidth val="150"/>
        <c:axId val="115271552"/>
        <c:axId val="1152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214.61</c:v>
                </c:pt>
                <c:pt idx="1">
                  <c:v>225.39</c:v>
                </c:pt>
                <c:pt idx="2">
                  <c:v>224.04</c:v>
                </c:pt>
                <c:pt idx="3">
                  <c:v>227.4</c:v>
                </c:pt>
                <c:pt idx="4">
                  <c:v>193.99</c:v>
                </c:pt>
              </c:numCache>
            </c:numRef>
          </c:val>
          <c:smooth val="0"/>
          <c:extLst>
            <c:ext xmlns:c16="http://schemas.microsoft.com/office/drawing/2014/chart" uri="{C3380CC4-5D6E-409C-BE32-E72D297353CC}">
              <c16:uniqueId val="{00000001-2CE3-4106-9B25-FCE60D18A3B7}"/>
            </c:ext>
          </c:extLst>
        </c:ser>
        <c:dLbls>
          <c:showLegendKey val="0"/>
          <c:showVal val="0"/>
          <c:showCatName val="0"/>
          <c:showSerName val="0"/>
          <c:showPercent val="0"/>
          <c:showBubbleSize val="0"/>
        </c:dLbls>
        <c:marker val="1"/>
        <c:smooth val="0"/>
        <c:axId val="115271552"/>
        <c:axId val="115281920"/>
      </c:lineChart>
      <c:dateAx>
        <c:axId val="115271552"/>
        <c:scaling>
          <c:orientation val="minMax"/>
        </c:scaling>
        <c:delete val="1"/>
        <c:axPos val="b"/>
        <c:numFmt formatCode="&quot;H&quot;yy" sourceLinked="1"/>
        <c:majorTickMark val="none"/>
        <c:minorTickMark val="none"/>
        <c:tickLblPos val="none"/>
        <c:crossAx val="115281920"/>
        <c:crosses val="autoZero"/>
        <c:auto val="1"/>
        <c:lblOffset val="100"/>
        <c:baseTimeUnit val="years"/>
      </c:dateAx>
      <c:valAx>
        <c:axId val="1152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-35.07</c:v>
                </c:pt>
                <c:pt idx="1">
                  <c:v>-65.55</c:v>
                </c:pt>
                <c:pt idx="2">
                  <c:v>-71</c:v>
                </c:pt>
                <c:pt idx="3">
                  <c:v>-52.48</c:v>
                </c:pt>
                <c:pt idx="4">
                  <c:v>-125.58</c:v>
                </c:pt>
              </c:numCache>
            </c:numRef>
          </c:val>
          <c:extLst>
            <c:ext xmlns:c16="http://schemas.microsoft.com/office/drawing/2014/chart" uri="{C3380CC4-5D6E-409C-BE32-E72D297353CC}">
              <c16:uniqueId val="{00000000-6558-4CB1-BDD6-A1768DE4CFF3}"/>
            </c:ext>
          </c:extLst>
        </c:ser>
        <c:dLbls>
          <c:showLegendKey val="0"/>
          <c:showVal val="0"/>
          <c:showCatName val="0"/>
          <c:showSerName val="0"/>
          <c:showPercent val="0"/>
          <c:showBubbleSize val="0"/>
        </c:dLbls>
        <c:gapWidth val="150"/>
        <c:axId val="115306880"/>
        <c:axId val="1153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29.45</c:v>
                </c:pt>
                <c:pt idx="1">
                  <c:v>31.84</c:v>
                </c:pt>
                <c:pt idx="2">
                  <c:v>29.91</c:v>
                </c:pt>
                <c:pt idx="3">
                  <c:v>29.54</c:v>
                </c:pt>
                <c:pt idx="4">
                  <c:v>26.99</c:v>
                </c:pt>
              </c:numCache>
            </c:numRef>
          </c:val>
          <c:smooth val="0"/>
          <c:extLst>
            <c:ext xmlns:c16="http://schemas.microsoft.com/office/drawing/2014/chart" uri="{C3380CC4-5D6E-409C-BE32-E72D297353CC}">
              <c16:uniqueId val="{00000001-6558-4CB1-BDD6-A1768DE4CFF3}"/>
            </c:ext>
          </c:extLst>
        </c:ser>
        <c:dLbls>
          <c:showLegendKey val="0"/>
          <c:showVal val="0"/>
          <c:showCatName val="0"/>
          <c:showSerName val="0"/>
          <c:showPercent val="0"/>
          <c:showBubbleSize val="0"/>
        </c:dLbls>
        <c:marker val="1"/>
        <c:smooth val="0"/>
        <c:axId val="115306880"/>
        <c:axId val="115308800"/>
      </c:lineChart>
      <c:dateAx>
        <c:axId val="115306880"/>
        <c:scaling>
          <c:orientation val="minMax"/>
        </c:scaling>
        <c:delete val="1"/>
        <c:axPos val="b"/>
        <c:numFmt formatCode="&quot;H&quot;yy" sourceLinked="1"/>
        <c:majorTickMark val="none"/>
        <c:minorTickMark val="none"/>
        <c:tickLblPos val="none"/>
        <c:crossAx val="115308800"/>
        <c:crosses val="autoZero"/>
        <c:auto val="1"/>
        <c:lblOffset val="100"/>
        <c:baseTimeUnit val="years"/>
      </c:dateAx>
      <c:valAx>
        <c:axId val="1153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4575.2</c:v>
                </c:pt>
                <c:pt idx="1">
                  <c:v>1726.79</c:v>
                </c:pt>
                <c:pt idx="2">
                  <c:v>3425.83</c:v>
                </c:pt>
                <c:pt idx="3">
                  <c:v>3249.25</c:v>
                </c:pt>
                <c:pt idx="4">
                  <c:v>3091.51</c:v>
                </c:pt>
              </c:numCache>
            </c:numRef>
          </c:val>
          <c:extLst>
            <c:ext xmlns:c16="http://schemas.microsoft.com/office/drawing/2014/chart" uri="{C3380CC4-5D6E-409C-BE32-E72D297353CC}">
              <c16:uniqueId val="{00000000-B112-447E-8DC3-377139ACBBBA}"/>
            </c:ext>
          </c:extLst>
        </c:ser>
        <c:dLbls>
          <c:showLegendKey val="0"/>
          <c:showVal val="0"/>
          <c:showCatName val="0"/>
          <c:showSerName val="0"/>
          <c:showPercent val="0"/>
          <c:showBubbleSize val="0"/>
        </c:dLbls>
        <c:gapWidth val="150"/>
        <c:axId val="117719808"/>
        <c:axId val="1177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B112-447E-8DC3-377139ACBBBA}"/>
            </c:ext>
          </c:extLst>
        </c:ser>
        <c:dLbls>
          <c:showLegendKey val="0"/>
          <c:showVal val="0"/>
          <c:showCatName val="0"/>
          <c:showSerName val="0"/>
          <c:showPercent val="0"/>
          <c:showBubbleSize val="0"/>
        </c:dLbls>
        <c:marker val="1"/>
        <c:smooth val="0"/>
        <c:axId val="117719808"/>
        <c:axId val="117721728"/>
      </c:lineChart>
      <c:dateAx>
        <c:axId val="117719808"/>
        <c:scaling>
          <c:orientation val="minMax"/>
        </c:scaling>
        <c:delete val="1"/>
        <c:axPos val="b"/>
        <c:numFmt formatCode="&quot;H&quot;yy" sourceLinked="1"/>
        <c:majorTickMark val="none"/>
        <c:minorTickMark val="none"/>
        <c:tickLblPos val="none"/>
        <c:crossAx val="117721728"/>
        <c:crosses val="autoZero"/>
        <c:auto val="1"/>
        <c:lblOffset val="100"/>
        <c:baseTimeUnit val="years"/>
      </c:dateAx>
      <c:valAx>
        <c:axId val="117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1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62.08</c:v>
                </c:pt>
                <c:pt idx="1">
                  <c:v>67.319999999999993</c:v>
                </c:pt>
                <c:pt idx="2">
                  <c:v>67.11</c:v>
                </c:pt>
                <c:pt idx="3">
                  <c:v>66.19</c:v>
                </c:pt>
                <c:pt idx="4">
                  <c:v>75.59</c:v>
                </c:pt>
              </c:numCache>
            </c:numRef>
          </c:val>
          <c:extLst>
            <c:ext xmlns:c16="http://schemas.microsoft.com/office/drawing/2014/chart" uri="{C3380CC4-5D6E-409C-BE32-E72D297353CC}">
              <c16:uniqueId val="{00000000-E83A-48D1-AB4D-16B7FCAA1944}"/>
            </c:ext>
          </c:extLst>
        </c:ser>
        <c:dLbls>
          <c:showLegendKey val="0"/>
          <c:showVal val="0"/>
          <c:showCatName val="0"/>
          <c:showSerName val="0"/>
          <c:showPercent val="0"/>
          <c:showBubbleSize val="0"/>
        </c:dLbls>
        <c:gapWidth val="150"/>
        <c:axId val="117761152"/>
        <c:axId val="11776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83A-48D1-AB4D-16B7FCAA1944}"/>
            </c:ext>
          </c:extLst>
        </c:ser>
        <c:dLbls>
          <c:showLegendKey val="0"/>
          <c:showVal val="0"/>
          <c:showCatName val="0"/>
          <c:showSerName val="0"/>
          <c:showPercent val="0"/>
          <c:showBubbleSize val="0"/>
        </c:dLbls>
        <c:marker val="1"/>
        <c:smooth val="0"/>
        <c:axId val="117761152"/>
        <c:axId val="117763072"/>
      </c:lineChart>
      <c:dateAx>
        <c:axId val="117761152"/>
        <c:scaling>
          <c:orientation val="minMax"/>
        </c:scaling>
        <c:delete val="1"/>
        <c:axPos val="b"/>
        <c:numFmt formatCode="&quot;H&quot;yy" sourceLinked="1"/>
        <c:majorTickMark val="none"/>
        <c:minorTickMark val="none"/>
        <c:tickLblPos val="none"/>
        <c:crossAx val="117763072"/>
        <c:crosses val="autoZero"/>
        <c:auto val="1"/>
        <c:lblOffset val="100"/>
        <c:baseTimeUnit val="years"/>
      </c:dateAx>
      <c:valAx>
        <c:axId val="1177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271.97000000000003</c:v>
                </c:pt>
                <c:pt idx="1">
                  <c:v>251.36</c:v>
                </c:pt>
                <c:pt idx="2">
                  <c:v>251.72</c:v>
                </c:pt>
                <c:pt idx="3">
                  <c:v>254.6</c:v>
                </c:pt>
                <c:pt idx="4">
                  <c:v>222.56</c:v>
                </c:pt>
              </c:numCache>
            </c:numRef>
          </c:val>
          <c:extLst>
            <c:ext xmlns:c16="http://schemas.microsoft.com/office/drawing/2014/chart" uri="{C3380CC4-5D6E-409C-BE32-E72D297353CC}">
              <c16:uniqueId val="{00000000-7218-4E5C-A770-99DD29C3128E}"/>
            </c:ext>
          </c:extLst>
        </c:ser>
        <c:dLbls>
          <c:showLegendKey val="0"/>
          <c:showVal val="0"/>
          <c:showCatName val="0"/>
          <c:showSerName val="0"/>
          <c:showPercent val="0"/>
          <c:showBubbleSize val="0"/>
        </c:dLbls>
        <c:gapWidth val="150"/>
        <c:axId val="116483584"/>
        <c:axId val="11648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218-4E5C-A770-99DD29C3128E}"/>
            </c:ext>
          </c:extLst>
        </c:ser>
        <c:dLbls>
          <c:showLegendKey val="0"/>
          <c:showVal val="0"/>
          <c:showCatName val="0"/>
          <c:showSerName val="0"/>
          <c:showPercent val="0"/>
          <c:showBubbleSize val="0"/>
        </c:dLbls>
        <c:marker val="1"/>
        <c:smooth val="0"/>
        <c:axId val="116483584"/>
        <c:axId val="116485504"/>
      </c:lineChart>
      <c:dateAx>
        <c:axId val="116483584"/>
        <c:scaling>
          <c:orientation val="minMax"/>
        </c:scaling>
        <c:delete val="1"/>
        <c:axPos val="b"/>
        <c:numFmt formatCode="&quot;H&quot;yy" sourceLinked="1"/>
        <c:majorTickMark val="none"/>
        <c:minorTickMark val="none"/>
        <c:tickLblPos val="none"/>
        <c:crossAx val="116485504"/>
        <c:crosses val="autoZero"/>
        <c:auto val="1"/>
        <c:lblOffset val="100"/>
        <c:baseTimeUnit val="years"/>
      </c:dateAx>
      <c:valAx>
        <c:axId val="1164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諫早市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自治体職員</v>
      </c>
      <c r="AE8" s="50"/>
      <c r="AF8" s="50"/>
      <c r="AG8" s="50"/>
      <c r="AH8" s="50"/>
      <c r="AI8" s="50"/>
      <c r="AJ8" s="50"/>
      <c r="AK8" s="3"/>
      <c r="AL8" s="51">
        <f>データ!S6</f>
        <v>136679</v>
      </c>
      <c r="AM8" s="51"/>
      <c r="AN8" s="51"/>
      <c r="AO8" s="51"/>
      <c r="AP8" s="51"/>
      <c r="AQ8" s="51"/>
      <c r="AR8" s="51"/>
      <c r="AS8" s="51"/>
      <c r="AT8" s="46">
        <f>データ!T6</f>
        <v>341.79</v>
      </c>
      <c r="AU8" s="46"/>
      <c r="AV8" s="46"/>
      <c r="AW8" s="46"/>
      <c r="AX8" s="46"/>
      <c r="AY8" s="46"/>
      <c r="AZ8" s="46"/>
      <c r="BA8" s="46"/>
      <c r="BB8" s="46">
        <f>データ!U6</f>
        <v>399.89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51.71</v>
      </c>
      <c r="J10" s="46"/>
      <c r="K10" s="46"/>
      <c r="L10" s="46"/>
      <c r="M10" s="46"/>
      <c r="N10" s="46"/>
      <c r="O10" s="46"/>
      <c r="P10" s="46">
        <f>データ!P6</f>
        <v>10.220000000000001</v>
      </c>
      <c r="Q10" s="46"/>
      <c r="R10" s="46"/>
      <c r="S10" s="46"/>
      <c r="T10" s="46"/>
      <c r="U10" s="46"/>
      <c r="V10" s="46"/>
      <c r="W10" s="46">
        <f>データ!Q6</f>
        <v>98.85</v>
      </c>
      <c r="X10" s="46"/>
      <c r="Y10" s="46"/>
      <c r="Z10" s="46"/>
      <c r="AA10" s="46"/>
      <c r="AB10" s="46"/>
      <c r="AC10" s="46"/>
      <c r="AD10" s="51">
        <f>データ!R6</f>
        <v>3320</v>
      </c>
      <c r="AE10" s="51"/>
      <c r="AF10" s="51"/>
      <c r="AG10" s="51"/>
      <c r="AH10" s="51"/>
      <c r="AI10" s="51"/>
      <c r="AJ10" s="51"/>
      <c r="AK10" s="2"/>
      <c r="AL10" s="51">
        <f>データ!V6</f>
        <v>13932</v>
      </c>
      <c r="AM10" s="51"/>
      <c r="AN10" s="51"/>
      <c r="AO10" s="51"/>
      <c r="AP10" s="51"/>
      <c r="AQ10" s="51"/>
      <c r="AR10" s="51"/>
      <c r="AS10" s="51"/>
      <c r="AT10" s="46">
        <f>データ!W6</f>
        <v>5.49</v>
      </c>
      <c r="AU10" s="46"/>
      <c r="AV10" s="46"/>
      <c r="AW10" s="46"/>
      <c r="AX10" s="46"/>
      <c r="AY10" s="46"/>
      <c r="AZ10" s="46"/>
      <c r="BA10" s="46"/>
      <c r="BB10" s="46">
        <f>データ!X6</f>
        <v>2537.6999999999998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i12xpYgfhIqZXgukHKeYfyg/8LUv03rD8eRV1u5FMoicy/ZMaM0E92xP/NRY3H1qJh6aB4lvIO0Jv9KiZeHB/A==" saltValue="7Xp5PrNUxQ4k3goLr9hm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422045</v>
      </c>
      <c r="D6" s="33">
        <f t="shared" si="3"/>
        <v>46</v>
      </c>
      <c r="E6" s="33">
        <f t="shared" si="3"/>
        <v>17</v>
      </c>
      <c r="F6" s="33">
        <f t="shared" si="3"/>
        <v>5</v>
      </c>
      <c r="G6" s="33">
        <f t="shared" si="3"/>
        <v>0</v>
      </c>
      <c r="H6" s="33" t="str">
        <f t="shared" si="3"/>
        <v>長崎県　諫早市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51.71</v>
      </c>
      <c r="P6" s="34">
        <f t="shared" si="3"/>
        <v>10.220000000000001</v>
      </c>
      <c r="Q6" s="34">
        <f t="shared" si="3"/>
        <v>98.85</v>
      </c>
      <c r="R6" s="34">
        <f t="shared" si="3"/>
        <v>3320</v>
      </c>
      <c r="S6" s="34">
        <f t="shared" si="3"/>
        <v>136679</v>
      </c>
      <c r="T6" s="34">
        <f t="shared" si="3"/>
        <v>341.79</v>
      </c>
      <c r="U6" s="34">
        <f t="shared" si="3"/>
        <v>399.89</v>
      </c>
      <c r="V6" s="34">
        <f t="shared" si="3"/>
        <v>13932</v>
      </c>
      <c r="W6" s="34">
        <f t="shared" si="3"/>
        <v>5.49</v>
      </c>
      <c r="X6" s="34">
        <f t="shared" si="3"/>
        <v>2537.6999999999998</v>
      </c>
      <c r="Y6" s="35">
        <f>IF(Y7="",NA(),Y7)</f>
        <v>90.97</v>
      </c>
      <c r="Z6" s="35">
        <f t="shared" ref="Z6:AH6" si="4">IF(Z7="",NA(),Z7)</f>
        <v>93.81</v>
      </c>
      <c r="AA6" s="35">
        <f t="shared" si="4"/>
        <v>94.68</v>
      </c>
      <c r="AB6" s="35">
        <f t="shared" si="4"/>
        <v>94.38</v>
      </c>
      <c r="AC6" s="35">
        <f t="shared" si="4"/>
        <v>98.94</v>
      </c>
      <c r="AD6" s="35">
        <f t="shared" si="4"/>
        <v>99.64</v>
      </c>
      <c r="AE6" s="35">
        <f t="shared" si="4"/>
        <v>99.66</v>
      </c>
      <c r="AF6" s="35">
        <f t="shared" si="4"/>
        <v>100.95</v>
      </c>
      <c r="AG6" s="35">
        <f t="shared" si="4"/>
        <v>101.77</v>
      </c>
      <c r="AH6" s="35">
        <f t="shared" si="4"/>
        <v>103.6</v>
      </c>
      <c r="AI6" s="34" t="str">
        <f>IF(AI7="","",IF(AI7="-","【-】","【"&amp;SUBSTITUTE(TEXT(AI7,"#,##0.00"),"-","△")&amp;"】"))</f>
        <v>【102.97】</v>
      </c>
      <c r="AJ6" s="35">
        <f>IF(AJ7="",NA(),AJ7)</f>
        <v>285.27999999999997</v>
      </c>
      <c r="AK6" s="35">
        <f t="shared" ref="AK6:AS6" si="5">IF(AK7="",NA(),AK7)</f>
        <v>310.25</v>
      </c>
      <c r="AL6" s="35">
        <f t="shared" si="5"/>
        <v>332.95</v>
      </c>
      <c r="AM6" s="35">
        <f t="shared" si="5"/>
        <v>362.14</v>
      </c>
      <c r="AN6" s="35">
        <f t="shared" si="5"/>
        <v>369.52</v>
      </c>
      <c r="AO6" s="35">
        <f t="shared" si="5"/>
        <v>214.61</v>
      </c>
      <c r="AP6" s="35">
        <f t="shared" si="5"/>
        <v>225.39</v>
      </c>
      <c r="AQ6" s="35">
        <f t="shared" si="5"/>
        <v>224.04</v>
      </c>
      <c r="AR6" s="35">
        <f t="shared" si="5"/>
        <v>227.4</v>
      </c>
      <c r="AS6" s="35">
        <f t="shared" si="5"/>
        <v>193.99</v>
      </c>
      <c r="AT6" s="34" t="str">
        <f>IF(AT7="","",IF(AT7="-","【-】","【"&amp;SUBSTITUTE(TEXT(AT7,"#,##0.00"),"-","△")&amp;"】"))</f>
        <v>【165.48】</v>
      </c>
      <c r="AU6" s="35">
        <f>IF(AU7="",NA(),AU7)</f>
        <v>-35.07</v>
      </c>
      <c r="AV6" s="35">
        <f t="shared" ref="AV6:BD6" si="6">IF(AV7="",NA(),AV7)</f>
        <v>-65.55</v>
      </c>
      <c r="AW6" s="35">
        <f t="shared" si="6"/>
        <v>-71</v>
      </c>
      <c r="AX6" s="35">
        <f t="shared" si="6"/>
        <v>-52.48</v>
      </c>
      <c r="AY6" s="35">
        <f t="shared" si="6"/>
        <v>-125.58</v>
      </c>
      <c r="AZ6" s="35">
        <f t="shared" si="6"/>
        <v>29.45</v>
      </c>
      <c r="BA6" s="35">
        <f t="shared" si="6"/>
        <v>31.84</v>
      </c>
      <c r="BB6" s="35">
        <f t="shared" si="6"/>
        <v>29.91</v>
      </c>
      <c r="BC6" s="35">
        <f t="shared" si="6"/>
        <v>29.54</v>
      </c>
      <c r="BD6" s="35">
        <f t="shared" si="6"/>
        <v>26.99</v>
      </c>
      <c r="BE6" s="34" t="str">
        <f>IF(BE7="","",IF(BE7="-","【-】","【"&amp;SUBSTITUTE(TEXT(BE7,"#,##0.00"),"-","△")&amp;"】"))</f>
        <v>【33.84】</v>
      </c>
      <c r="BF6" s="35">
        <f>IF(BF7="",NA(),BF7)</f>
        <v>4575.2</v>
      </c>
      <c r="BG6" s="35">
        <f t="shared" ref="BG6:BO6" si="7">IF(BG7="",NA(),BG7)</f>
        <v>1726.79</v>
      </c>
      <c r="BH6" s="35">
        <f t="shared" si="7"/>
        <v>3425.83</v>
      </c>
      <c r="BI6" s="35">
        <f t="shared" si="7"/>
        <v>3249.25</v>
      </c>
      <c r="BJ6" s="35">
        <f t="shared" si="7"/>
        <v>3091.51</v>
      </c>
      <c r="BK6" s="35">
        <f t="shared" si="7"/>
        <v>1081.8</v>
      </c>
      <c r="BL6" s="35">
        <f t="shared" si="7"/>
        <v>974.93</v>
      </c>
      <c r="BM6" s="35">
        <f t="shared" si="7"/>
        <v>855.8</v>
      </c>
      <c r="BN6" s="35">
        <f t="shared" si="7"/>
        <v>789.46</v>
      </c>
      <c r="BO6" s="35">
        <f t="shared" si="7"/>
        <v>826.83</v>
      </c>
      <c r="BP6" s="34" t="str">
        <f>IF(BP7="","",IF(BP7="-","【-】","【"&amp;SUBSTITUTE(TEXT(BP7,"#,##0.00"),"-","△")&amp;"】"))</f>
        <v>【765.47】</v>
      </c>
      <c r="BQ6" s="35">
        <f>IF(BQ7="",NA(),BQ7)</f>
        <v>62.08</v>
      </c>
      <c r="BR6" s="35">
        <f t="shared" ref="BR6:BZ6" si="8">IF(BR7="",NA(),BR7)</f>
        <v>67.319999999999993</v>
      </c>
      <c r="BS6" s="35">
        <f t="shared" si="8"/>
        <v>67.11</v>
      </c>
      <c r="BT6" s="35">
        <f t="shared" si="8"/>
        <v>66.19</v>
      </c>
      <c r="BU6" s="35">
        <f t="shared" si="8"/>
        <v>75.59</v>
      </c>
      <c r="BV6" s="35">
        <f t="shared" si="8"/>
        <v>52.19</v>
      </c>
      <c r="BW6" s="35">
        <f t="shared" si="8"/>
        <v>55.32</v>
      </c>
      <c r="BX6" s="35">
        <f t="shared" si="8"/>
        <v>59.8</v>
      </c>
      <c r="BY6" s="35">
        <f t="shared" si="8"/>
        <v>57.77</v>
      </c>
      <c r="BZ6" s="35">
        <f t="shared" si="8"/>
        <v>57.31</v>
      </c>
      <c r="CA6" s="34" t="str">
        <f>IF(CA7="","",IF(CA7="-","【-】","【"&amp;SUBSTITUTE(TEXT(CA7,"#,##0.00"),"-","△")&amp;"】"))</f>
        <v>【59.59】</v>
      </c>
      <c r="CB6" s="35">
        <f>IF(CB7="",NA(),CB7)</f>
        <v>271.97000000000003</v>
      </c>
      <c r="CC6" s="35">
        <f t="shared" ref="CC6:CK6" si="9">IF(CC7="",NA(),CC7)</f>
        <v>251.36</v>
      </c>
      <c r="CD6" s="35">
        <f t="shared" si="9"/>
        <v>251.72</v>
      </c>
      <c r="CE6" s="35">
        <f t="shared" si="9"/>
        <v>254.6</v>
      </c>
      <c r="CF6" s="35">
        <f t="shared" si="9"/>
        <v>222.56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57.86</v>
      </c>
      <c r="CN6" s="35">
        <f t="shared" ref="CN6:CV6" si="10">IF(CN7="",NA(),CN7)</f>
        <v>59.57</v>
      </c>
      <c r="CO6" s="35">
        <f t="shared" si="10"/>
        <v>45.32</v>
      </c>
      <c r="CP6" s="35">
        <f t="shared" si="10"/>
        <v>44.78</v>
      </c>
      <c r="CQ6" s="35">
        <f t="shared" si="10"/>
        <v>44.58</v>
      </c>
      <c r="CR6" s="35">
        <f t="shared" si="10"/>
        <v>52.31</v>
      </c>
      <c r="CS6" s="35">
        <f t="shared" si="10"/>
        <v>60.65</v>
      </c>
      <c r="CT6" s="35">
        <f t="shared" si="10"/>
        <v>51.75</v>
      </c>
      <c r="CU6" s="35">
        <f t="shared" si="10"/>
        <v>50.68</v>
      </c>
      <c r="CV6" s="35">
        <f t="shared" si="10"/>
        <v>50.14</v>
      </c>
      <c r="CW6" s="34" t="str">
        <f>IF(CW7="","",IF(CW7="-","【-】","【"&amp;SUBSTITUTE(TEXT(CW7,"#,##0.00"),"-","△")&amp;"】"))</f>
        <v>【51.30】</v>
      </c>
      <c r="CX6" s="35">
        <f>IF(CX7="",NA(),CX7)</f>
        <v>81.13</v>
      </c>
      <c r="CY6" s="35">
        <f t="shared" ref="CY6:DG6" si="11">IF(CY7="",NA(),CY7)</f>
        <v>82.03</v>
      </c>
      <c r="CZ6" s="35">
        <f t="shared" si="11"/>
        <v>83.58</v>
      </c>
      <c r="DA6" s="35">
        <f t="shared" si="11"/>
        <v>84.27</v>
      </c>
      <c r="DB6" s="35">
        <f t="shared" si="11"/>
        <v>85.96</v>
      </c>
      <c r="DC6" s="35">
        <f t="shared" si="11"/>
        <v>84.32</v>
      </c>
      <c r="DD6" s="35">
        <f t="shared" si="11"/>
        <v>84.58</v>
      </c>
      <c r="DE6" s="35">
        <f t="shared" si="11"/>
        <v>84.84</v>
      </c>
      <c r="DF6" s="35">
        <f t="shared" si="11"/>
        <v>84.86</v>
      </c>
      <c r="DG6" s="35">
        <f t="shared" si="11"/>
        <v>84.98</v>
      </c>
      <c r="DH6" s="34" t="str">
        <f>IF(DH7="","",IF(DH7="-","【-】","【"&amp;SUBSTITUTE(TEXT(DH7,"#,##0.00"),"-","△")&amp;"】"))</f>
        <v>【86.22】</v>
      </c>
      <c r="DI6" s="35">
        <f>IF(DI7="",NA(),DI7)</f>
        <v>15.16</v>
      </c>
      <c r="DJ6" s="35">
        <f t="shared" ref="DJ6:DR6" si="12">IF(DJ7="",NA(),DJ7)</f>
        <v>18.13</v>
      </c>
      <c r="DK6" s="35">
        <f t="shared" si="12"/>
        <v>23.15</v>
      </c>
      <c r="DL6" s="35">
        <f t="shared" si="12"/>
        <v>23.48</v>
      </c>
      <c r="DM6" s="35">
        <f t="shared" si="12"/>
        <v>26.05</v>
      </c>
      <c r="DN6" s="35">
        <f t="shared" si="12"/>
        <v>22.41</v>
      </c>
      <c r="DO6" s="35">
        <f t="shared" si="12"/>
        <v>22.9</v>
      </c>
      <c r="DP6" s="35">
        <f t="shared" si="12"/>
        <v>24.87</v>
      </c>
      <c r="DQ6" s="35">
        <f t="shared" si="12"/>
        <v>24.13</v>
      </c>
      <c r="DR6" s="35">
        <f t="shared" si="12"/>
        <v>23.06</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8" s="36" customFormat="1" x14ac:dyDescent="0.15">
      <c r="A7" s="28"/>
      <c r="B7" s="37">
        <v>2019</v>
      </c>
      <c r="C7" s="37">
        <v>422045</v>
      </c>
      <c r="D7" s="37">
        <v>46</v>
      </c>
      <c r="E7" s="37">
        <v>17</v>
      </c>
      <c r="F7" s="37">
        <v>5</v>
      </c>
      <c r="G7" s="37">
        <v>0</v>
      </c>
      <c r="H7" s="37" t="s">
        <v>96</v>
      </c>
      <c r="I7" s="37" t="s">
        <v>97</v>
      </c>
      <c r="J7" s="37" t="s">
        <v>98</v>
      </c>
      <c r="K7" s="37" t="s">
        <v>99</v>
      </c>
      <c r="L7" s="37" t="s">
        <v>100</v>
      </c>
      <c r="M7" s="37" t="s">
        <v>101</v>
      </c>
      <c r="N7" s="38" t="s">
        <v>102</v>
      </c>
      <c r="O7" s="38">
        <v>51.71</v>
      </c>
      <c r="P7" s="38">
        <v>10.220000000000001</v>
      </c>
      <c r="Q7" s="38">
        <v>98.85</v>
      </c>
      <c r="R7" s="38">
        <v>3320</v>
      </c>
      <c r="S7" s="38">
        <v>136679</v>
      </c>
      <c r="T7" s="38">
        <v>341.79</v>
      </c>
      <c r="U7" s="38">
        <v>399.89</v>
      </c>
      <c r="V7" s="38">
        <v>13932</v>
      </c>
      <c r="W7" s="38">
        <v>5.49</v>
      </c>
      <c r="X7" s="38">
        <v>2537.6999999999998</v>
      </c>
      <c r="Y7" s="38">
        <v>90.97</v>
      </c>
      <c r="Z7" s="38">
        <v>93.81</v>
      </c>
      <c r="AA7" s="38">
        <v>94.68</v>
      </c>
      <c r="AB7" s="38">
        <v>94.38</v>
      </c>
      <c r="AC7" s="38">
        <v>98.94</v>
      </c>
      <c r="AD7" s="38">
        <v>99.64</v>
      </c>
      <c r="AE7" s="38">
        <v>99.66</v>
      </c>
      <c r="AF7" s="38">
        <v>100.95</v>
      </c>
      <c r="AG7" s="38">
        <v>101.77</v>
      </c>
      <c r="AH7" s="38">
        <v>103.6</v>
      </c>
      <c r="AI7" s="38">
        <v>102.97</v>
      </c>
      <c r="AJ7" s="38">
        <v>285.27999999999997</v>
      </c>
      <c r="AK7" s="38">
        <v>310.25</v>
      </c>
      <c r="AL7" s="38">
        <v>332.95</v>
      </c>
      <c r="AM7" s="38">
        <v>362.14</v>
      </c>
      <c r="AN7" s="38">
        <v>369.52</v>
      </c>
      <c r="AO7" s="38">
        <v>214.61</v>
      </c>
      <c r="AP7" s="38">
        <v>225.39</v>
      </c>
      <c r="AQ7" s="38">
        <v>224.04</v>
      </c>
      <c r="AR7" s="38">
        <v>227.4</v>
      </c>
      <c r="AS7" s="38">
        <v>193.99</v>
      </c>
      <c r="AT7" s="38">
        <v>165.48</v>
      </c>
      <c r="AU7" s="38">
        <v>-35.07</v>
      </c>
      <c r="AV7" s="38">
        <v>-65.55</v>
      </c>
      <c r="AW7" s="38">
        <v>-71</v>
      </c>
      <c r="AX7" s="38">
        <v>-52.48</v>
      </c>
      <c r="AY7" s="38">
        <v>-125.58</v>
      </c>
      <c r="AZ7" s="38">
        <v>29.45</v>
      </c>
      <c r="BA7" s="38">
        <v>31.84</v>
      </c>
      <c r="BB7" s="38">
        <v>29.91</v>
      </c>
      <c r="BC7" s="38">
        <v>29.54</v>
      </c>
      <c r="BD7" s="38">
        <v>26.99</v>
      </c>
      <c r="BE7" s="38">
        <v>33.840000000000003</v>
      </c>
      <c r="BF7" s="38">
        <v>4575.2</v>
      </c>
      <c r="BG7" s="38">
        <v>1726.79</v>
      </c>
      <c r="BH7" s="38">
        <v>3425.83</v>
      </c>
      <c r="BI7" s="38">
        <v>3249.25</v>
      </c>
      <c r="BJ7" s="38">
        <v>3091.51</v>
      </c>
      <c r="BK7" s="38">
        <v>1081.8</v>
      </c>
      <c r="BL7" s="38">
        <v>974.93</v>
      </c>
      <c r="BM7" s="38">
        <v>855.8</v>
      </c>
      <c r="BN7" s="38">
        <v>789.46</v>
      </c>
      <c r="BO7" s="38">
        <v>826.83</v>
      </c>
      <c r="BP7" s="38">
        <v>765.47</v>
      </c>
      <c r="BQ7" s="38">
        <v>62.08</v>
      </c>
      <c r="BR7" s="38">
        <v>67.319999999999993</v>
      </c>
      <c r="BS7" s="38">
        <v>67.11</v>
      </c>
      <c r="BT7" s="38">
        <v>66.19</v>
      </c>
      <c r="BU7" s="38">
        <v>75.59</v>
      </c>
      <c r="BV7" s="38">
        <v>52.19</v>
      </c>
      <c r="BW7" s="38">
        <v>55.32</v>
      </c>
      <c r="BX7" s="38">
        <v>59.8</v>
      </c>
      <c r="BY7" s="38">
        <v>57.77</v>
      </c>
      <c r="BZ7" s="38">
        <v>57.31</v>
      </c>
      <c r="CA7" s="38">
        <v>59.59</v>
      </c>
      <c r="CB7" s="38">
        <v>271.97000000000003</v>
      </c>
      <c r="CC7" s="38">
        <v>251.36</v>
      </c>
      <c r="CD7" s="38">
        <v>251.72</v>
      </c>
      <c r="CE7" s="38">
        <v>254.6</v>
      </c>
      <c r="CF7" s="38">
        <v>222.56</v>
      </c>
      <c r="CG7" s="38">
        <v>296.14</v>
      </c>
      <c r="CH7" s="38">
        <v>283.17</v>
      </c>
      <c r="CI7" s="38">
        <v>263.76</v>
      </c>
      <c r="CJ7" s="38">
        <v>274.35000000000002</v>
      </c>
      <c r="CK7" s="38">
        <v>273.52</v>
      </c>
      <c r="CL7" s="38">
        <v>257.86</v>
      </c>
      <c r="CM7" s="38">
        <v>57.86</v>
      </c>
      <c r="CN7" s="38">
        <v>59.57</v>
      </c>
      <c r="CO7" s="38">
        <v>45.32</v>
      </c>
      <c r="CP7" s="38">
        <v>44.78</v>
      </c>
      <c r="CQ7" s="38">
        <v>44.58</v>
      </c>
      <c r="CR7" s="38">
        <v>52.31</v>
      </c>
      <c r="CS7" s="38">
        <v>60.65</v>
      </c>
      <c r="CT7" s="38">
        <v>51.75</v>
      </c>
      <c r="CU7" s="38">
        <v>50.68</v>
      </c>
      <c r="CV7" s="38">
        <v>50.14</v>
      </c>
      <c r="CW7" s="38">
        <v>51.3</v>
      </c>
      <c r="CX7" s="38">
        <v>81.13</v>
      </c>
      <c r="CY7" s="38">
        <v>82.03</v>
      </c>
      <c r="CZ7" s="38">
        <v>83.58</v>
      </c>
      <c r="DA7" s="38">
        <v>84.27</v>
      </c>
      <c r="DB7" s="38">
        <v>85.96</v>
      </c>
      <c r="DC7" s="38">
        <v>84.32</v>
      </c>
      <c r="DD7" s="38">
        <v>84.58</v>
      </c>
      <c r="DE7" s="38">
        <v>84.84</v>
      </c>
      <c r="DF7" s="38">
        <v>84.86</v>
      </c>
      <c r="DG7" s="38">
        <v>84.98</v>
      </c>
      <c r="DH7" s="38">
        <v>86.22</v>
      </c>
      <c r="DI7" s="38">
        <v>15.16</v>
      </c>
      <c r="DJ7" s="38">
        <v>18.13</v>
      </c>
      <c r="DK7" s="38">
        <v>23.15</v>
      </c>
      <c r="DL7" s="38">
        <v>23.48</v>
      </c>
      <c r="DM7" s="38">
        <v>26.05</v>
      </c>
      <c r="DN7" s="38">
        <v>22.41</v>
      </c>
      <c r="DO7" s="38">
        <v>22.9</v>
      </c>
      <c r="DP7" s="38">
        <v>24.87</v>
      </c>
      <c r="DQ7" s="38">
        <v>24.13</v>
      </c>
      <c r="DR7" s="38">
        <v>23.06</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2.0499999999999998</v>
      </c>
      <c r="EL7" s="38">
        <v>0.01</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2021-01-19T04:37:06Z</cp:lastPrinted>
  <dcterms:created xsi:type="dcterms:W3CDTF">2020-12-04T02:38:20Z</dcterms:created>
  <dcterms:modified xsi:type="dcterms:W3CDTF">2021-02-22T09:00:54Z</dcterms:modified>
  <cp:category/>
</cp:coreProperties>
</file>