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D773A1BC-E894-4188-BFD3-B3C80D2BC69D}" xr6:coauthVersionLast="45" xr6:coauthVersionMax="45" xr10:uidLastSave="{00000000-0000-0000-0000-000000000000}"/>
  <workbookProtection workbookAlgorithmName="SHA-512" workbookHashValue="Qg5i+wd4dosJmbmthzP8kSHoBK2mWXy2Zt1cprLSUc0vL8me8g5tk8uTqxs4JfdzGE8Umx4GlRcEyIZhHYJwKg==" workbookSaltValue="RE1la3RFss8xfiA/Jz+db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P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<sst xmlns="http://schemas.openxmlformats.org/spreadsheetml/2006/main" count="228" uniqueCount="113">
  <si>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</si>
  <si>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</si>
  <si>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</si>
  <si>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</si>
  <si>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</si>
  <si>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</si>
  <si>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</si>
  <si>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</si>
  <si>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</si>
  <si>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</si>
  <si>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</si>
  <si>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</si>
  <si>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</si>
  <si>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</si>
  <si>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</si>
  <si>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</si>
  <si>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</si>
  <si>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</si>
  <si>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</si>
  <si>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</si>
  <si>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</si>
  <si>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</si>
  <si>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</si>
  <si>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</si>
  <si>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</si>
  <si>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</si>
  <si>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</si>
  <si>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</si>
  <si>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</si>
  <si>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</si>
  <si>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</si>
  <si>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</si>
  <si>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</si>
  <si>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</si>
  <si>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</si>
  <si>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</si>
  <si>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</si>
  <si>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</si>
  <si>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</si>
  <si>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</si>
  <si>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</si>
  <si>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</si>
  <si>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</si>
  <si>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</si>
  <si>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</si>
  <si>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</si>
  <si>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</si>
  <si>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</si>
  <si>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</si>
  <si>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</si>
  <si>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</si>
  <si>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</si>
  <si>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</si>
  <si>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</si>
  <si>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</si>
  <si>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</si>
  <si>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</si>
  <si>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</si>
  <si>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</si>
  <si>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</si>
  <si>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</si>
  <si>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</si>
  <si>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</si>
  <si>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</si>
  <si>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</si>
  <si>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</si>
  <si>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</si>
  <si>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</si>
  <si>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</si>
  <si>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</si>
  <si>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</si>
  <si>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</si>
  <si>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</si>
  <si>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</si>
  <si>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</si>
  <si>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</si>
  <si>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</si>
  <si>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</si>
  <si>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</si>
  <si>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</si>
  <si>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</si>
  <si>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</si>
  <si>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</si>
  <si>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</si>
  <si>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</si>
  <si>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</si>
  <si>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</si>
  <si>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</si>
  <si>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</si>
  <si>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</si>
  <si>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</si>
  <si>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</si>
  <si>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</si>
  <si>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</si>
  <si>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</si>
  <si>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</si>
  <si>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</si>
  <si>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</si>
  <si>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</si>
  <si>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</si>
  <si>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</si>
  <si>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</si>
  <si>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</si>
  <si>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</si>
  <si>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</si>
  <si>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</si>
  <si>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</si>
  <si>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</si>
  <si>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</si>
  <si>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</si>
  <si>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及び効率性については、水需要が減少傾向にある中、経常的なコストの抑制、施設のダウンサイジングやスペックの適正化に努めるとともに、長期財政計画の策定、アセットマネジメントの導入の推進により、経営の効率化・投資の合理化を図り、持続可能で安定した経営基盤を創る必要がある。
　老朽化の状況については、高度成長期に拡張を進めてきた施設の更新需要が増大していくため、収支の均衡を確保したうえで、投資計画を着実に実施していく必要がある。
　</t>
    <rPh sb="1" eb="3">
      <t>ケイエイ</t>
    </rPh>
    <rPh sb="4" eb="7">
      <t>ケンゼンセイ</t>
    </rPh>
    <rPh sb="7" eb="8">
      <t>オヨ</t>
    </rPh>
    <rPh sb="9" eb="12">
      <t>コウリツセイ</t>
    </rPh>
    <rPh sb="18" eb="19">
      <t>ミズ</t>
    </rPh>
    <rPh sb="19" eb="21">
      <t>ジュヨウ</t>
    </rPh>
    <rPh sb="22" eb="24">
      <t>ゲンショウ</t>
    </rPh>
    <rPh sb="24" eb="26">
      <t>ケイコウ</t>
    </rPh>
    <rPh sb="29" eb="30">
      <t>ナカ</t>
    </rPh>
    <rPh sb="31" eb="34">
      <t>ケイジョウテキ</t>
    </rPh>
    <rPh sb="39" eb="41">
      <t>ヨクセイ</t>
    </rPh>
    <rPh sb="42" eb="44">
      <t>シセツ</t>
    </rPh>
    <rPh sb="59" eb="62">
      <t>テキセイカ</t>
    </rPh>
    <rPh sb="63" eb="64">
      <t>ツト</t>
    </rPh>
    <rPh sb="71" eb="73">
      <t>チョウキ</t>
    </rPh>
    <rPh sb="73" eb="75">
      <t>ザイセイ</t>
    </rPh>
    <rPh sb="75" eb="77">
      <t>ケイカク</t>
    </rPh>
    <rPh sb="78" eb="80">
      <t>サクテイ</t>
    </rPh>
    <rPh sb="92" eb="94">
      <t>ドウニュウ</t>
    </rPh>
    <rPh sb="95" eb="97">
      <t>スイシン</t>
    </rPh>
    <rPh sb="101" eb="103">
      <t>ケイエイ</t>
    </rPh>
    <rPh sb="104" eb="107">
      <t>コウリツカ</t>
    </rPh>
    <rPh sb="108" eb="110">
      <t>トウシ</t>
    </rPh>
    <rPh sb="111" eb="114">
      <t>ゴウリカ</t>
    </rPh>
    <rPh sb="115" eb="116">
      <t>ハカ</t>
    </rPh>
    <rPh sb="118" eb="120">
      <t>ジゾク</t>
    </rPh>
    <rPh sb="120" eb="122">
      <t>カノウ</t>
    </rPh>
    <rPh sb="123" eb="125">
      <t>アンテイ</t>
    </rPh>
    <rPh sb="127" eb="129">
      <t>ケイエイ</t>
    </rPh>
    <rPh sb="129" eb="131">
      <t>キバン</t>
    </rPh>
    <rPh sb="132" eb="133">
      <t>ツク</t>
    </rPh>
    <rPh sb="134" eb="136">
      <t>ヒツヨウ</t>
    </rPh>
    <rPh sb="142" eb="145">
      <t>ロウキュウカ</t>
    </rPh>
    <rPh sb="146" eb="148">
      <t>ジョウキョウ</t>
    </rPh>
    <rPh sb="154" eb="156">
      <t>コウド</t>
    </rPh>
    <rPh sb="156" eb="159">
      <t>セイチョウキ</t>
    </rPh>
    <rPh sb="160" eb="162">
      <t>カクチョウ</t>
    </rPh>
    <rPh sb="163" eb="164">
      <t>スス</t>
    </rPh>
    <rPh sb="168" eb="170">
      <t>シセツ</t>
    </rPh>
    <rPh sb="171" eb="173">
      <t>コウシン</t>
    </rPh>
    <rPh sb="173" eb="175">
      <t>ジュヨウ</t>
    </rPh>
    <rPh sb="176" eb="178">
      <t>ゾウダイ</t>
    </rPh>
    <rPh sb="185" eb="187">
      <t>シュウシ</t>
    </rPh>
    <rPh sb="188" eb="190">
      <t>キンコウ</t>
    </rPh>
    <rPh sb="191" eb="193">
      <t>カクホ</t>
    </rPh>
    <rPh sb="204" eb="206">
      <t>チャクジツ</t>
    </rPh>
    <rPh sb="207" eb="209">
      <t>ジッシ</t>
    </rPh>
    <rPh sb="213" eb="215">
      <t>ヒツヨウ</t>
    </rPh>
    <phoneticPr fontId="4"/>
  </si>
  <si>
    <t>　「①経常収支比率」は、100％以上を維持しており、事業運営は健全である。
　「②累積欠損金比率」は、各年度0％となっている。
　「③流動比率」は、100％以上を維持しており、支払能力に問題はない。
　「④企業債残高対給水収益比率」は、企業債残高が減少していることから、前年度より低下している。
　「⑤料金回収率」は、給水原価が減少したことにより、前年度より上昇している。
　「⑥給水原価」は、人件費や資産減耗費等が減少したことにより、前年度より減少している。
　なお、本市は、山に囲まれた特殊な地形であることから、配水池や配水タンクの維持管理費（減価償却費含む。）等に多額の費用を要しているため、給水原価は類似団体平均値を上回っている。
　「⑦施設利用率」は、配水量の減少により前年度より低下している。今後も人口減少による配水量の減少が見込まれるため、施設のダウンサイジングやスペックの適正化等に取り組む必要がある。
　「⑧有収率」は、漏水量や管洗浄用水量等が減少したため前年度より上昇しているが、類似団体平均値を下回っており、老朽管の更新と漏水防止対策を一層強化する必要がある。</t>
    <rPh sb="3" eb="5">
      <t>ケイジョウ</t>
    </rPh>
    <rPh sb="5" eb="7">
      <t>シュウシ</t>
    </rPh>
    <rPh sb="7" eb="9">
      <t>ヒリツ</t>
    </rPh>
    <rPh sb="16" eb="18">
      <t>イジョウ</t>
    </rPh>
    <rPh sb="19" eb="21">
      <t>イジ</t>
    </rPh>
    <rPh sb="26" eb="28">
      <t>ジギョウ</t>
    </rPh>
    <rPh sb="28" eb="30">
      <t>ウンエイ</t>
    </rPh>
    <rPh sb="31" eb="33">
      <t>ケンゼン</t>
    </rPh>
    <rPh sb="41" eb="43">
      <t>ルイセキ</t>
    </rPh>
    <rPh sb="43" eb="45">
      <t>ケッソン</t>
    </rPh>
    <rPh sb="45" eb="46">
      <t>キン</t>
    </rPh>
    <rPh sb="46" eb="48">
      <t>ヒリツ</t>
    </rPh>
    <rPh sb="51" eb="54">
      <t>カクネンド</t>
    </rPh>
    <rPh sb="67" eb="69">
      <t>リュウドウ</t>
    </rPh>
    <rPh sb="69" eb="71">
      <t>ヒリツ</t>
    </rPh>
    <rPh sb="88" eb="90">
      <t>シハライ</t>
    </rPh>
    <rPh sb="90" eb="92">
      <t>ノウリョク</t>
    </rPh>
    <rPh sb="93" eb="95">
      <t>モンダイ</t>
    </rPh>
    <rPh sb="119" eb="121">
      <t>チャクジツ</t>
    </rPh>
    <rPh sb="135" eb="138">
      <t>ゼンネンド</t>
    </rPh>
    <rPh sb="140" eb="142">
      <t>テイカ</t>
    </rPh>
    <rPh sb="151" eb="153">
      <t>ヒリツ</t>
    </rPh>
    <rPh sb="153" eb="154">
      <t>オヨ</t>
    </rPh>
    <rPh sb="159" eb="161">
      <t>キュウスイ</t>
    </rPh>
    <rPh sb="161" eb="163">
      <t>ゲンカ</t>
    </rPh>
    <rPh sb="164" eb="165">
      <t>ゲン</t>
    </rPh>
    <rPh sb="165" eb="166">
      <t>ショウ</t>
    </rPh>
    <rPh sb="179" eb="181">
      <t>ジョウショウ</t>
    </rPh>
    <rPh sb="197" eb="200">
      <t>ジンケンヒ</t>
    </rPh>
    <rPh sb="201" eb="203">
      <t>シサン</t>
    </rPh>
    <rPh sb="203" eb="205">
      <t>ゲンモウ</t>
    </rPh>
    <rPh sb="208" eb="210">
      <t>ゲンショウ</t>
    </rPh>
    <rPh sb="218" eb="221">
      <t>ゼンネンド</t>
    </rPh>
    <rPh sb="223" eb="225">
      <t>ゲンショウ</t>
    </rPh>
    <rPh sb="245" eb="247">
      <t>トクシュ</t>
    </rPh>
    <rPh sb="258" eb="261">
      <t>ハイスイチ</t>
    </rPh>
    <rPh sb="274" eb="276">
      <t>ゲンカ</t>
    </rPh>
    <rPh sb="276" eb="278">
      <t>ショウキャク</t>
    </rPh>
    <rPh sb="278" eb="279">
      <t>ヒ</t>
    </rPh>
    <rPh sb="279" eb="280">
      <t>フク</t>
    </rPh>
    <rPh sb="283" eb="284">
      <t>ナド</t>
    </rPh>
    <rPh sb="285" eb="287">
      <t>タガク</t>
    </rPh>
    <rPh sb="288" eb="290">
      <t>ヒヨウ</t>
    </rPh>
    <rPh sb="291" eb="292">
      <t>ヨウ</t>
    </rPh>
    <rPh sb="299" eb="301">
      <t>キュウスイ</t>
    </rPh>
    <rPh sb="308" eb="310">
      <t>ヘイキン</t>
    </rPh>
    <rPh sb="310" eb="311">
      <t>アタイ</t>
    </rPh>
    <rPh sb="312" eb="313">
      <t>ウエ</t>
    </rPh>
    <rPh sb="313" eb="314">
      <t>マワ</t>
    </rPh>
    <rPh sb="355" eb="357">
      <t>ジンコウ</t>
    </rPh>
    <rPh sb="357" eb="359">
      <t>ゲンショウ</t>
    </rPh>
    <rPh sb="366" eb="368">
      <t>ゲンショウ</t>
    </rPh>
    <rPh sb="377" eb="379">
      <t>シセツ</t>
    </rPh>
    <rPh sb="394" eb="397">
      <t>テキセイカ</t>
    </rPh>
    <rPh sb="397" eb="398">
      <t>ナド</t>
    </rPh>
    <rPh sb="399" eb="400">
      <t>ト</t>
    </rPh>
    <rPh sb="401" eb="402">
      <t>ク</t>
    </rPh>
    <rPh sb="403" eb="405">
      <t>ヒツヨウ</t>
    </rPh>
    <rPh sb="421" eb="422">
      <t>リョウ</t>
    </rPh>
    <rPh sb="423" eb="424">
      <t>カン</t>
    </rPh>
    <rPh sb="424" eb="426">
      <t>センジョウ</t>
    </rPh>
    <rPh sb="426" eb="427">
      <t>ヨウ</t>
    </rPh>
    <rPh sb="427" eb="429">
      <t>スイリョウ</t>
    </rPh>
    <rPh sb="429" eb="430">
      <t>ナド</t>
    </rPh>
    <rPh sb="431" eb="432">
      <t>ゲン</t>
    </rPh>
    <rPh sb="432" eb="433">
      <t>ショウ</t>
    </rPh>
    <rPh sb="437" eb="440">
      <t>ゼンネンド</t>
    </rPh>
    <rPh sb="442" eb="444">
      <t>ジョウショウ</t>
    </rPh>
    <rPh sb="458" eb="460">
      <t>シタマワ</t>
    </rPh>
    <rPh sb="465" eb="466">
      <t>リツ</t>
    </rPh>
    <rPh sb="472" eb="474">
      <t>ロウスイ</t>
    </rPh>
    <rPh sb="474" eb="476">
      <t>ボウシ</t>
    </rPh>
    <rPh sb="476" eb="478">
      <t>タイサク</t>
    </rPh>
    <rPh sb="479" eb="481">
      <t>イッソウ</t>
    </rPh>
    <rPh sb="481" eb="483">
      <t>キョウカ</t>
    </rPh>
    <rPh sb="487" eb="489">
      <t>ミコシセツキボカジョウシセツキボテキセツトウコウリツテキケイエイヒツヅモトユウシュウリツキュウスイカンハイスイカンロウスイトウエイキョウルイジダンタイヘイキンシタマワロウスイチョウサロウキュウカンコウシンカイゼンハカヒツヨウ</t>
    </rPh>
    <phoneticPr fontId="4"/>
  </si>
  <si>
    <t>　「①有形固定資産減価償却率」及び「②管路経年化率」は、類似団体平均値を下回っているものの、上昇傾向にあり、老朽化が進行している。
　「③管路更新率」は、平成30年度から事業費を増額したものの類似団体平均値を下回っている。管路老朽化率は今後も上昇していくことが見込まれることから、有収率の向上の観点からも、配水施設整備事業等を積極的に推進していく必要がある。</t>
    <rPh sb="3" eb="5">
      <t>ユウケイ</t>
    </rPh>
    <rPh sb="5" eb="7">
      <t>コテイ</t>
    </rPh>
    <rPh sb="7" eb="9">
      <t>シサン</t>
    </rPh>
    <rPh sb="9" eb="11">
      <t>ゲンカ</t>
    </rPh>
    <rPh sb="11" eb="13">
      <t>ショウキャク</t>
    </rPh>
    <rPh sb="13" eb="14">
      <t>リツ</t>
    </rPh>
    <rPh sb="15" eb="16">
      <t>オヨ</t>
    </rPh>
    <rPh sb="19" eb="21">
      <t>カンロ</t>
    </rPh>
    <rPh sb="21" eb="24">
      <t>ケイネンカ</t>
    </rPh>
    <rPh sb="24" eb="25">
      <t>リツ</t>
    </rPh>
    <rPh sb="32" eb="35">
      <t>ヘイキンチ</t>
    </rPh>
    <rPh sb="46" eb="48">
      <t>ジョウショウ</t>
    </rPh>
    <rPh sb="54" eb="57">
      <t>ロウキュウカ</t>
    </rPh>
    <rPh sb="58" eb="60">
      <t>シンコウ</t>
    </rPh>
    <rPh sb="69" eb="71">
      <t>イッソウ</t>
    </rPh>
    <rPh sb="71" eb="73">
      <t>シンコウ</t>
    </rPh>
    <rPh sb="85" eb="88">
      <t>ジギョウヒ</t>
    </rPh>
    <rPh sb="96" eb="98">
      <t>ルイジ</t>
    </rPh>
    <rPh sb="98" eb="100">
      <t>ダンタイ</t>
    </rPh>
    <rPh sb="100" eb="103">
      <t>ヘイキンチ</t>
    </rPh>
    <rPh sb="104" eb="106">
      <t>シタマワ</t>
    </rPh>
    <rPh sb="111" eb="113">
      <t>カンロ</t>
    </rPh>
    <rPh sb="113" eb="116">
      <t>ロウキュウカ</t>
    </rPh>
    <rPh sb="116" eb="117">
      <t>リツ</t>
    </rPh>
    <rPh sb="118" eb="120">
      <t>コンゴ</t>
    </rPh>
    <rPh sb="121" eb="123">
      <t>ジョウショウ</t>
    </rPh>
    <rPh sb="130" eb="132">
      <t>ミコ</t>
    </rPh>
    <rPh sb="140" eb="143">
      <t>ユウシュウリツ</t>
    </rPh>
    <rPh sb="144" eb="146">
      <t>コウジョウ</t>
    </rPh>
    <rPh sb="147" eb="149">
      <t>カンテン</t>
    </rPh>
    <rPh sb="153" eb="155">
      <t>ハイスイ</t>
    </rPh>
    <rPh sb="155" eb="157">
      <t>シセツ</t>
    </rPh>
    <rPh sb="157" eb="159">
      <t>セイビ</t>
    </rPh>
    <rPh sb="159" eb="161">
      <t>ジギョウ</t>
    </rPh>
    <rPh sb="161" eb="162">
      <t>ナド</t>
    </rPh>
    <rPh sb="163" eb="166">
      <t>セッキョクテキ</t>
    </rPh>
    <rPh sb="167" eb="169">
      <t>スイシン</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</si>
</sst>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0.62</c:v>
                </c:pt>
                <c:pt idx="1">
                  <c:v>0.57999999999999996</c:v>
                </c:pt>
                <c:pt idx="2">
                  <c:v>0.4</c:v>
                </c:pt>
                <c:pt idx="3">
                  <c:v>0.31</c:v>
                </c:pt>
                <c:pt idx="4">
                  <c:v>0.38</c:v>
                </c:pt>
              </c:numCache>
            </c:numRef>
          </c:val>
          <c:extLst>
            <c:ext xmlns:c16="http://schemas.microsoft.com/office/drawing/2014/chart" uri="{C3380CC4-5D6E-409C-BE32-E72D297353CC}">
              <c16:uniqueId val="{00000000-A289-4F90-B91A-D9AD6FB2D3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A289-4F90-B91A-D9AD6FB2D3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64.569999999999993</c:v>
                </c:pt>
                <c:pt idx="1">
                  <c:v>64.180000000000007</c:v>
                </c:pt>
                <c:pt idx="2">
                  <c:v>64.59</c:v>
                </c:pt>
                <c:pt idx="3">
                  <c:v>64.209999999999994</c:v>
                </c:pt>
                <c:pt idx="4">
                  <c:v>61.99</c:v>
                </c:pt>
              </c:numCache>
            </c:numRef>
          </c:val>
          <c:extLst>
            <c:ext xmlns:c16="http://schemas.microsoft.com/office/drawing/2014/chart" uri="{C3380CC4-5D6E-409C-BE32-E72D297353CC}">
              <c16:uniqueId val="{00000000-C9E0-4916-8186-C9080755670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C9E0-4916-8186-C9080755670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88.69</c:v>
                </c:pt>
                <c:pt idx="1">
                  <c:v>89.28</c:v>
                </c:pt>
                <c:pt idx="2">
                  <c:v>87.9</c:v>
                </c:pt>
                <c:pt idx="3">
                  <c:v>87</c:v>
                </c:pt>
                <c:pt idx="4">
                  <c:v>87.8</c:v>
                </c:pt>
              </c:numCache>
            </c:numRef>
          </c:val>
          <c:extLst>
            <c:ext xmlns:c16="http://schemas.microsoft.com/office/drawing/2014/chart" uri="{C3380CC4-5D6E-409C-BE32-E72D297353CC}">
              <c16:uniqueId val="{00000000-DD74-47F2-8F9B-DD183833F4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DD74-47F2-8F9B-DD183833F4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124.15</c:v>
                </c:pt>
                <c:pt idx="1">
                  <c:v>125.69</c:v>
                </c:pt>
                <c:pt idx="2">
                  <c:v>122.34</c:v>
                </c:pt>
                <c:pt idx="3">
                  <c:v>117.63</c:v>
                </c:pt>
                <c:pt idx="4">
                  <c:v>116.5</c:v>
                </c:pt>
              </c:numCache>
            </c:numRef>
          </c:val>
          <c:extLst>
            <c:ext xmlns:c16="http://schemas.microsoft.com/office/drawing/2014/chart" uri="{C3380CC4-5D6E-409C-BE32-E72D297353CC}">
              <c16:uniqueId val="{00000000-D93E-4648-937C-FD2BCFAA593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D93E-4648-937C-FD2BCFAA593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45.35</c:v>
                </c:pt>
                <c:pt idx="1">
                  <c:v>46.39</c:v>
                </c:pt>
                <c:pt idx="2">
                  <c:v>46.7</c:v>
                </c:pt>
                <c:pt idx="3">
                  <c:v>46.98</c:v>
                </c:pt>
                <c:pt idx="4">
                  <c:v>48.42</c:v>
                </c:pt>
              </c:numCache>
            </c:numRef>
          </c:val>
          <c:extLst>
            <c:ext xmlns:c16="http://schemas.microsoft.com/office/drawing/2014/chart" uri="{C3380CC4-5D6E-409C-BE32-E72D297353CC}">
              <c16:uniqueId val="{00000000-4ACC-4F07-9FC9-3E04AE094E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4ACC-4F07-9FC9-3E04AE094E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13.51</c:v>
                </c:pt>
                <c:pt idx="1">
                  <c:v>13.88</c:v>
                </c:pt>
                <c:pt idx="2">
                  <c:v>14.85</c:v>
                </c:pt>
                <c:pt idx="3">
                  <c:v>16.47</c:v>
                </c:pt>
                <c:pt idx="4">
                  <c:v>18.72</c:v>
                </c:pt>
              </c:numCache>
            </c:numRef>
          </c:val>
          <c:extLst>
            <c:ext xmlns:c16="http://schemas.microsoft.com/office/drawing/2014/chart" uri="{C3380CC4-5D6E-409C-BE32-E72D297353CC}">
              <c16:uniqueId val="{00000000-5E84-4EAD-932A-3725CAFD6F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5E84-4EAD-932A-3725CAFD6F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AF-40A6-92E8-827515F642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ACAF-40A6-92E8-827515F642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467.33</c:v>
                </c:pt>
                <c:pt idx="1">
                  <c:v>545.29999999999995</c:v>
                </c:pt>
                <c:pt idx="2">
                  <c:v>485.64</c:v>
                </c:pt>
                <c:pt idx="3">
                  <c:v>554.73</c:v>
                </c:pt>
                <c:pt idx="4">
                  <c:v>411.62</c:v>
                </c:pt>
              </c:numCache>
            </c:numRef>
          </c:val>
          <c:extLst>
            <c:ext xmlns:c16="http://schemas.microsoft.com/office/drawing/2014/chart" uri="{C3380CC4-5D6E-409C-BE32-E72D297353CC}">
              <c16:uniqueId val="{00000000-2864-43B5-98A7-C47954702D2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2864-43B5-98A7-C47954702D2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161.13</c:v>
                </c:pt>
                <c:pt idx="1">
                  <c:v>154.1</c:v>
                </c:pt>
                <c:pt idx="2">
                  <c:v>154.46</c:v>
                </c:pt>
                <c:pt idx="3">
                  <c:v>146.53</c:v>
                </c:pt>
                <c:pt idx="4">
                  <c:v>139.91999999999999</c:v>
                </c:pt>
              </c:numCache>
            </c:numRef>
          </c:val>
          <c:extLst>
            <c:ext xmlns:c16="http://schemas.microsoft.com/office/drawing/2014/chart" uri="{C3380CC4-5D6E-409C-BE32-E72D297353CC}">
              <c16:uniqueId val="{00000000-6FA7-4C4B-A4CB-909595064A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6FA7-4C4B-A4CB-909595064A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120.31</c:v>
                </c:pt>
                <c:pt idx="1">
                  <c:v>122.35</c:v>
                </c:pt>
                <c:pt idx="2">
                  <c:v>117.22</c:v>
                </c:pt>
                <c:pt idx="3">
                  <c:v>111.17</c:v>
                </c:pt>
                <c:pt idx="4">
                  <c:v>111.36</c:v>
                </c:pt>
              </c:numCache>
            </c:numRef>
          </c:val>
          <c:extLst>
            <c:ext xmlns:c16="http://schemas.microsoft.com/office/drawing/2014/chart" uri="{C3380CC4-5D6E-409C-BE32-E72D297353CC}">
              <c16:uniqueId val="{00000000-9E03-49C6-90BC-5F2744D701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9E03-49C6-90BC-5F2744D701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195.18</c:v>
                </c:pt>
                <c:pt idx="1">
                  <c:v>192.18</c:v>
                </c:pt>
                <c:pt idx="2">
                  <c:v>200.57</c:v>
                </c:pt>
                <c:pt idx="3">
                  <c:v>211.09</c:v>
                </c:pt>
                <c:pt idx="4">
                  <c:v>209.37</c:v>
                </c:pt>
              </c:numCache>
            </c:numRef>
          </c:val>
          <c:extLst>
            <c:ext xmlns:c16="http://schemas.microsoft.com/office/drawing/2014/chart" uri="{C3380CC4-5D6E-409C-BE32-E72D297353CC}">
              <c16:uniqueId val="{00000000-D11D-4498-BE31-7129BAA6607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D11D-4498-BE31-7129BAA6607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B5" sqref="B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長崎県　長崎市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v>
      </c>
      <c r="AE8" s="83"/>
      <c r="AF8" s="83"/>
      <c r="AG8" s="83"/>
      <c r="AH8" s="83"/>
      <c r="AI8" s="83"/>
      <c r="AJ8" s="83"/>
      <c r="AK8" s="4"/>
      <c r="AL8" s="71">
        <f>データ!$R$6</f>
        <v>416405</v>
      </c>
      <c r="AM8" s="71"/>
      <c r="AN8" s="71"/>
      <c r="AO8" s="71"/>
      <c r="AP8" s="71"/>
      <c r="AQ8" s="71"/>
      <c r="AR8" s="71"/>
      <c r="AS8" s="71"/>
      <c r="AT8" s="67">
        <f>データ!$S$6</f>
        <v>405.86</v>
      </c>
      <c r="AU8" s="68"/>
      <c r="AV8" s="68"/>
      <c r="AW8" s="68"/>
      <c r="AX8" s="68"/>
      <c r="AY8" s="68"/>
      <c r="AZ8" s="68"/>
      <c r="BA8" s="68"/>
      <c r="BB8" s="70">
        <f>データ!$T$6</f>
        <v>1025.98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87.32</v>
      </c>
      <c r="J10" s="68"/>
      <c r="K10" s="68"/>
      <c r="L10" s="68"/>
      <c r="M10" s="68"/>
      <c r="N10" s="68"/>
      <c r="O10" s="69"/>
      <c r="P10" s="70">
        <f>データ!$P$6</f>
        <v>95.66</v>
      </c>
      <c r="Q10" s="70"/>
      <c r="R10" s="70"/>
      <c r="S10" s="70"/>
      <c r="T10" s="70"/>
      <c r="U10" s="70"/>
      <c r="V10" s="70"/>
      <c r="W10" s="71">
        <f>データ!$Q$6</f>
        <v>4515</v>
      </c>
      <c r="X10" s="71"/>
      <c r="Y10" s="71"/>
      <c r="Z10" s="71"/>
      <c r="AA10" s="71"/>
      <c r="AB10" s="71"/>
      <c r="AC10" s="71"/>
      <c r="AD10" s="2"/>
      <c r="AE10" s="2"/>
      <c r="AF10" s="2"/>
      <c r="AG10" s="2"/>
      <c r="AH10" s="4"/>
      <c r="AI10" s="4"/>
      <c r="AJ10" s="4"/>
      <c r="AK10" s="4"/>
      <c r="AL10" s="71">
        <f>データ!$U$6</f>
        <v>395903</v>
      </c>
      <c r="AM10" s="71"/>
      <c r="AN10" s="71"/>
      <c r="AO10" s="71"/>
      <c r="AP10" s="71"/>
      <c r="AQ10" s="71"/>
      <c r="AR10" s="71"/>
      <c r="AS10" s="71"/>
      <c r="AT10" s="67">
        <f>データ!$V$6</f>
        <v>139.55000000000001</v>
      </c>
      <c r="AU10" s="68"/>
      <c r="AV10" s="68"/>
      <c r="AW10" s="68"/>
      <c r="AX10" s="68"/>
      <c r="AY10" s="68"/>
      <c r="AZ10" s="68"/>
      <c r="BA10" s="68"/>
      <c r="BB10" s="70">
        <f>データ!$W$6</f>
        <v>2837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9Ll3fE5N5ie5E4g8+feNMbZZk5d/MjMiu5LwRbRl0neAnHVx5+dLsJaTaUGnRHun/QNGal86skZrVgmqwAYrg==" saltValue="aIfYcGbODKx88iM6NmLYp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422011</v>
      </c>
      <c r="D6" s="34">
        <f t="shared" si="3"/>
        <v>46</v>
      </c>
      <c r="E6" s="34">
        <f t="shared" si="3"/>
        <v>1</v>
      </c>
      <c r="F6" s="34">
        <f t="shared" si="3"/>
        <v>0</v>
      </c>
      <c r="G6" s="34">
        <f t="shared" si="3"/>
        <v>1</v>
      </c>
      <c r="H6" s="34" t="str">
        <f t="shared" si="3"/>
        <v>長崎県　長崎市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87.32</v>
      </c>
      <c r="P6" s="35">
        <f t="shared" si="3"/>
        <v>95.66</v>
      </c>
      <c r="Q6" s="35">
        <f t="shared" si="3"/>
        <v>4515</v>
      </c>
      <c r="R6" s="35">
        <f t="shared" si="3"/>
        <v>416405</v>
      </c>
      <c r="S6" s="35">
        <f t="shared" si="3"/>
        <v>405.86</v>
      </c>
      <c r="T6" s="35">
        <f t="shared" si="3"/>
        <v>1025.98</v>
      </c>
      <c r="U6" s="35">
        <f t="shared" si="3"/>
        <v>395903</v>
      </c>
      <c r="V6" s="35">
        <f t="shared" si="3"/>
        <v>139.55000000000001</v>
      </c>
      <c r="W6" s="35">
        <f t="shared" si="3"/>
        <v>2837</v>
      </c>
      <c r="X6" s="36">
        <f>IF(X7="",NA(),X7)</f>
        <v>124.15</v>
      </c>
      <c r="Y6" s="36">
        <f t="shared" ref="Y6:AG6" si="4">IF(Y7="",NA(),Y7)</f>
        <v>125.69</v>
      </c>
      <c r="Z6" s="36">
        <f t="shared" si="4"/>
        <v>122.34</v>
      </c>
      <c r="AA6" s="36">
        <f t="shared" si="4"/>
        <v>117.63</v>
      </c>
      <c r="AB6" s="36">
        <f t="shared" si="4"/>
        <v>116.5</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467.33</v>
      </c>
      <c r="AU6" s="36">
        <f t="shared" ref="AU6:BC6" si="6">IF(AU7="",NA(),AU7)</f>
        <v>545.29999999999995</v>
      </c>
      <c r="AV6" s="36">
        <f t="shared" si="6"/>
        <v>485.64</v>
      </c>
      <c r="AW6" s="36">
        <f t="shared" si="6"/>
        <v>554.73</v>
      </c>
      <c r="AX6" s="36">
        <f t="shared" si="6"/>
        <v>411.62</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161.13</v>
      </c>
      <c r="BF6" s="36">
        <f t="shared" ref="BF6:BN6" si="7">IF(BF7="",NA(),BF7)</f>
        <v>154.1</v>
      </c>
      <c r="BG6" s="36">
        <f t="shared" si="7"/>
        <v>154.46</v>
      </c>
      <c r="BH6" s="36">
        <f t="shared" si="7"/>
        <v>146.53</v>
      </c>
      <c r="BI6" s="36">
        <f t="shared" si="7"/>
        <v>139.91999999999999</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120.31</v>
      </c>
      <c r="BQ6" s="36">
        <f t="shared" ref="BQ6:BY6" si="8">IF(BQ7="",NA(),BQ7)</f>
        <v>122.35</v>
      </c>
      <c r="BR6" s="36">
        <f t="shared" si="8"/>
        <v>117.22</v>
      </c>
      <c r="BS6" s="36">
        <f t="shared" si="8"/>
        <v>111.17</v>
      </c>
      <c r="BT6" s="36">
        <f t="shared" si="8"/>
        <v>111.36</v>
      </c>
      <c r="BU6" s="36">
        <f t="shared" si="8"/>
        <v>108.81</v>
      </c>
      <c r="BV6" s="36">
        <f t="shared" si="8"/>
        <v>110.87</v>
      </c>
      <c r="BW6" s="36">
        <f t="shared" si="8"/>
        <v>110.3</v>
      </c>
      <c r="BX6" s="36">
        <f t="shared" si="8"/>
        <v>109.12</v>
      </c>
      <c r="BY6" s="36">
        <f t="shared" si="8"/>
        <v>107.42</v>
      </c>
      <c r="BZ6" s="35" t="str">
        <f>IF(BZ7="","",IF(BZ7="-","【-】","【"&amp;SUBSTITUTE(TEXT(BZ7,"#,##0.00"),"-","△")&amp;"】"))</f>
        <v>【103.24】</v>
      </c>
      <c r="CA6" s="36">
        <f>IF(CA7="",NA(),CA7)</f>
        <v>195.18</v>
      </c>
      <c r="CB6" s="36">
        <f t="shared" ref="CB6:CJ6" si="9">IF(CB7="",NA(),CB7)</f>
        <v>192.18</v>
      </c>
      <c r="CC6" s="36">
        <f t="shared" si="9"/>
        <v>200.57</v>
      </c>
      <c r="CD6" s="36">
        <f t="shared" si="9"/>
        <v>211.09</v>
      </c>
      <c r="CE6" s="36">
        <f t="shared" si="9"/>
        <v>209.37</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64.569999999999993</v>
      </c>
      <c r="CM6" s="36">
        <f t="shared" ref="CM6:CU6" si="10">IF(CM7="",NA(),CM7)</f>
        <v>64.180000000000007</v>
      </c>
      <c r="CN6" s="36">
        <f t="shared" si="10"/>
        <v>64.59</v>
      </c>
      <c r="CO6" s="36">
        <f t="shared" si="10"/>
        <v>64.209999999999994</v>
      </c>
      <c r="CP6" s="36">
        <f t="shared" si="10"/>
        <v>61.99</v>
      </c>
      <c r="CQ6" s="36">
        <f t="shared" si="10"/>
        <v>63.03</v>
      </c>
      <c r="CR6" s="36">
        <f t="shared" si="10"/>
        <v>63.18</v>
      </c>
      <c r="CS6" s="36">
        <f t="shared" si="10"/>
        <v>63.54</v>
      </c>
      <c r="CT6" s="36">
        <f t="shared" si="10"/>
        <v>63.53</v>
      </c>
      <c r="CU6" s="36">
        <f t="shared" si="10"/>
        <v>63.16</v>
      </c>
      <c r="CV6" s="35" t="str">
        <f>IF(CV7="","",IF(CV7="-","【-】","【"&amp;SUBSTITUTE(TEXT(CV7,"#,##0.00"),"-","△")&amp;"】"))</f>
        <v>【60.00】</v>
      </c>
      <c r="CW6" s="36">
        <f>IF(CW7="",NA(),CW7)</f>
        <v>88.69</v>
      </c>
      <c r="CX6" s="36">
        <f t="shared" ref="CX6:DF6" si="11">IF(CX7="",NA(),CX7)</f>
        <v>89.28</v>
      </c>
      <c r="CY6" s="36">
        <f t="shared" si="11"/>
        <v>87.9</v>
      </c>
      <c r="CZ6" s="36">
        <f t="shared" si="11"/>
        <v>87</v>
      </c>
      <c r="DA6" s="36">
        <f t="shared" si="11"/>
        <v>87.8</v>
      </c>
      <c r="DB6" s="36">
        <f t="shared" si="11"/>
        <v>91.21</v>
      </c>
      <c r="DC6" s="36">
        <f t="shared" si="11"/>
        <v>91.6</v>
      </c>
      <c r="DD6" s="36">
        <f t="shared" si="11"/>
        <v>91.48</v>
      </c>
      <c r="DE6" s="36">
        <f t="shared" si="11"/>
        <v>91.58</v>
      </c>
      <c r="DF6" s="36">
        <f t="shared" si="11"/>
        <v>91.48</v>
      </c>
      <c r="DG6" s="35" t="str">
        <f>IF(DG7="","",IF(DG7="-","【-】","【"&amp;SUBSTITUTE(TEXT(DG7,"#,##0.00"),"-","△")&amp;"】"))</f>
        <v>【89.80】</v>
      </c>
      <c r="DH6" s="36">
        <f>IF(DH7="",NA(),DH7)</f>
        <v>45.35</v>
      </c>
      <c r="DI6" s="36">
        <f t="shared" ref="DI6:DQ6" si="12">IF(DI7="",NA(),DI7)</f>
        <v>46.39</v>
      </c>
      <c r="DJ6" s="36">
        <f t="shared" si="12"/>
        <v>46.7</v>
      </c>
      <c r="DK6" s="36">
        <f t="shared" si="12"/>
        <v>46.98</v>
      </c>
      <c r="DL6" s="36">
        <f t="shared" si="12"/>
        <v>48.42</v>
      </c>
      <c r="DM6" s="36">
        <f t="shared" si="12"/>
        <v>48.41</v>
      </c>
      <c r="DN6" s="36">
        <f t="shared" si="12"/>
        <v>49.1</v>
      </c>
      <c r="DO6" s="36">
        <f t="shared" si="12"/>
        <v>49.66</v>
      </c>
      <c r="DP6" s="36">
        <f t="shared" si="12"/>
        <v>50.41</v>
      </c>
      <c r="DQ6" s="36">
        <f t="shared" si="12"/>
        <v>51.13</v>
      </c>
      <c r="DR6" s="35" t="str">
        <f>IF(DR7="","",IF(DR7="-","【-】","【"&amp;SUBSTITUTE(TEXT(DR7,"#,##0.00"),"-","△")&amp;"】"))</f>
        <v>【49.59】</v>
      </c>
      <c r="DS6" s="36">
        <f>IF(DS7="",NA(),DS7)</f>
        <v>13.51</v>
      </c>
      <c r="DT6" s="36">
        <f t="shared" ref="DT6:EB6" si="13">IF(DT7="",NA(),DT7)</f>
        <v>13.88</v>
      </c>
      <c r="DU6" s="36">
        <f t="shared" si="13"/>
        <v>14.85</v>
      </c>
      <c r="DV6" s="36">
        <f t="shared" si="13"/>
        <v>16.47</v>
      </c>
      <c r="DW6" s="36">
        <f t="shared" si="13"/>
        <v>18.72</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0.62</v>
      </c>
      <c r="EE6" s="36">
        <f t="shared" ref="EE6:EM6" si="14">IF(EE7="",NA(),EE7)</f>
        <v>0.57999999999999996</v>
      </c>
      <c r="EF6" s="36">
        <f t="shared" si="14"/>
        <v>0.4</v>
      </c>
      <c r="EG6" s="36">
        <f t="shared" si="14"/>
        <v>0.31</v>
      </c>
      <c r="EH6" s="36">
        <f t="shared" si="14"/>
        <v>0.38</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422011</v>
      </c>
      <c r="D7" s="38">
        <v>46</v>
      </c>
      <c r="E7" s="38">
        <v>1</v>
      </c>
      <c r="F7" s="38">
        <v>0</v>
      </c>
      <c r="G7" s="38">
        <v>1</v>
      </c>
      <c r="H7" s="38" t="s">
        <v>92</v>
      </c>
      <c r="I7" s="38" t="s">
        <v>93</v>
      </c>
      <c r="J7" s="38" t="s">
        <v>94</v>
      </c>
      <c r="K7" s="38" t="s">
        <v>95</v>
      </c>
      <c r="L7" s="38" t="s">
        <v>96</v>
      </c>
      <c r="M7" s="38" t="s">
        <v>97</v>
      </c>
      <c r="N7" s="39" t="s">
        <v>98</v>
      </c>
      <c r="O7" s="39">
        <v>87.32</v>
      </c>
      <c r="P7" s="39">
        <v>95.66</v>
      </c>
      <c r="Q7" s="39">
        <v>4515</v>
      </c>
      <c r="R7" s="39">
        <v>416405</v>
      </c>
      <c r="S7" s="39">
        <v>405.86</v>
      </c>
      <c r="T7" s="39">
        <v>1025.98</v>
      </c>
      <c r="U7" s="39">
        <v>395903</v>
      </c>
      <c r="V7" s="39">
        <v>139.55000000000001</v>
      </c>
      <c r="W7" s="39">
        <v>2837</v>
      </c>
      <c r="X7" s="39">
        <v>124.15</v>
      </c>
      <c r="Y7" s="39">
        <v>125.69</v>
      </c>
      <c r="Z7" s="39">
        <v>122.34</v>
      </c>
      <c r="AA7" s="39">
        <v>117.63</v>
      </c>
      <c r="AB7" s="39">
        <v>116.5</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467.33</v>
      </c>
      <c r="AU7" s="39">
        <v>545.29999999999995</v>
      </c>
      <c r="AV7" s="39">
        <v>485.64</v>
      </c>
      <c r="AW7" s="39">
        <v>554.73</v>
      </c>
      <c r="AX7" s="39">
        <v>411.62</v>
      </c>
      <c r="AY7" s="39">
        <v>241.71</v>
      </c>
      <c r="AZ7" s="39">
        <v>249.08</v>
      </c>
      <c r="BA7" s="39">
        <v>254.05</v>
      </c>
      <c r="BB7" s="39">
        <v>258.22000000000003</v>
      </c>
      <c r="BC7" s="39">
        <v>250.03</v>
      </c>
      <c r="BD7" s="39">
        <v>264.97000000000003</v>
      </c>
      <c r="BE7" s="39">
        <v>161.13</v>
      </c>
      <c r="BF7" s="39">
        <v>154.1</v>
      </c>
      <c r="BG7" s="39">
        <v>154.46</v>
      </c>
      <c r="BH7" s="39">
        <v>146.53</v>
      </c>
      <c r="BI7" s="39">
        <v>139.91999999999999</v>
      </c>
      <c r="BJ7" s="39">
        <v>274.14</v>
      </c>
      <c r="BK7" s="39">
        <v>266.66000000000003</v>
      </c>
      <c r="BL7" s="39">
        <v>258.63</v>
      </c>
      <c r="BM7" s="39">
        <v>255.12</v>
      </c>
      <c r="BN7" s="39">
        <v>254.19</v>
      </c>
      <c r="BO7" s="39">
        <v>266.61</v>
      </c>
      <c r="BP7" s="39">
        <v>120.31</v>
      </c>
      <c r="BQ7" s="39">
        <v>122.35</v>
      </c>
      <c r="BR7" s="39">
        <v>117.22</v>
      </c>
      <c r="BS7" s="39">
        <v>111.17</v>
      </c>
      <c r="BT7" s="39">
        <v>111.36</v>
      </c>
      <c r="BU7" s="39">
        <v>108.81</v>
      </c>
      <c r="BV7" s="39">
        <v>110.87</v>
      </c>
      <c r="BW7" s="39">
        <v>110.3</v>
      </c>
      <c r="BX7" s="39">
        <v>109.12</v>
      </c>
      <c r="BY7" s="39">
        <v>107.42</v>
      </c>
      <c r="BZ7" s="39">
        <v>103.24</v>
      </c>
      <c r="CA7" s="39">
        <v>195.18</v>
      </c>
      <c r="CB7" s="39">
        <v>192.18</v>
      </c>
      <c r="CC7" s="39">
        <v>200.57</v>
      </c>
      <c r="CD7" s="39">
        <v>211.09</v>
      </c>
      <c r="CE7" s="39">
        <v>209.37</v>
      </c>
      <c r="CF7" s="39">
        <v>152.94999999999999</v>
      </c>
      <c r="CG7" s="39">
        <v>150.54</v>
      </c>
      <c r="CH7" s="39">
        <v>151.85</v>
      </c>
      <c r="CI7" s="39">
        <v>153.88</v>
      </c>
      <c r="CJ7" s="39">
        <v>157.19</v>
      </c>
      <c r="CK7" s="39">
        <v>168.38</v>
      </c>
      <c r="CL7" s="39">
        <v>64.569999999999993</v>
      </c>
      <c r="CM7" s="39">
        <v>64.180000000000007</v>
      </c>
      <c r="CN7" s="39">
        <v>64.59</v>
      </c>
      <c r="CO7" s="39">
        <v>64.209999999999994</v>
      </c>
      <c r="CP7" s="39">
        <v>61.99</v>
      </c>
      <c r="CQ7" s="39">
        <v>63.03</v>
      </c>
      <c r="CR7" s="39">
        <v>63.18</v>
      </c>
      <c r="CS7" s="39">
        <v>63.54</v>
      </c>
      <c r="CT7" s="39">
        <v>63.53</v>
      </c>
      <c r="CU7" s="39">
        <v>63.16</v>
      </c>
      <c r="CV7" s="39">
        <v>60</v>
      </c>
      <c r="CW7" s="39">
        <v>88.69</v>
      </c>
      <c r="CX7" s="39">
        <v>89.28</v>
      </c>
      <c r="CY7" s="39">
        <v>87.9</v>
      </c>
      <c r="CZ7" s="39">
        <v>87</v>
      </c>
      <c r="DA7" s="39">
        <v>87.8</v>
      </c>
      <c r="DB7" s="39">
        <v>91.21</v>
      </c>
      <c r="DC7" s="39">
        <v>91.6</v>
      </c>
      <c r="DD7" s="39">
        <v>91.48</v>
      </c>
      <c r="DE7" s="39">
        <v>91.58</v>
      </c>
      <c r="DF7" s="39">
        <v>91.48</v>
      </c>
      <c r="DG7" s="39">
        <v>89.8</v>
      </c>
      <c r="DH7" s="39">
        <v>45.35</v>
      </c>
      <c r="DI7" s="39">
        <v>46.39</v>
      </c>
      <c r="DJ7" s="39">
        <v>46.7</v>
      </c>
      <c r="DK7" s="39">
        <v>46.98</v>
      </c>
      <c r="DL7" s="39">
        <v>48.42</v>
      </c>
      <c r="DM7" s="39">
        <v>48.41</v>
      </c>
      <c r="DN7" s="39">
        <v>49.1</v>
      </c>
      <c r="DO7" s="39">
        <v>49.66</v>
      </c>
      <c r="DP7" s="39">
        <v>50.41</v>
      </c>
      <c r="DQ7" s="39">
        <v>51.13</v>
      </c>
      <c r="DR7" s="39">
        <v>49.59</v>
      </c>
      <c r="DS7" s="39">
        <v>13.51</v>
      </c>
      <c r="DT7" s="39">
        <v>13.88</v>
      </c>
      <c r="DU7" s="39">
        <v>14.85</v>
      </c>
      <c r="DV7" s="39">
        <v>16.47</v>
      </c>
      <c r="DW7" s="39">
        <v>18.72</v>
      </c>
      <c r="DX7" s="39">
        <v>16.16</v>
      </c>
      <c r="DY7" s="39">
        <v>17.420000000000002</v>
      </c>
      <c r="DZ7" s="39">
        <v>18.940000000000001</v>
      </c>
      <c r="EA7" s="39">
        <v>20.36</v>
      </c>
      <c r="EB7" s="39">
        <v>22.41</v>
      </c>
      <c r="EC7" s="39">
        <v>19.440000000000001</v>
      </c>
      <c r="ED7" s="39">
        <v>0.62</v>
      </c>
      <c r="EE7" s="39">
        <v>0.57999999999999996</v>
      </c>
      <c r="EF7" s="39">
        <v>0.4</v>
      </c>
      <c r="EG7" s="39">
        <v>0.31</v>
      </c>
      <c r="EH7" s="39">
        <v>0.38</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2021-01-26T23:42:28Z</cp:lastPrinted>
  <dcterms:created xsi:type="dcterms:W3CDTF">2020-12-04T02:15:39Z</dcterms:created>
  <dcterms:modified xsi:type="dcterms:W3CDTF">2021-02-24T01:41:09Z</dcterms:modified>
  <cp:category/>
</cp:coreProperties>
</file>