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R2\02 経営比較分析表（令和元年度決算）の分析等について\06_公表\01_水道事業\"/>
    </mc:Choice>
  </mc:AlternateContent>
  <xr:revisionPtr revIDLastSave="0" documentId="13_ncr:1_{CBC0EA9E-3C76-4024-A620-118A504070C0}" xr6:coauthVersionLast="45" xr6:coauthVersionMax="45" xr10:uidLastSave="{00000000-0000-0000-0000-000000000000}"/>
  <workbookProtection workbookAlgorithmName="SHA-512" workbookHashValue="ggx3uEyPngUVIsannUqvo+O2tVz0TNJkP334cmnRs05ieWGQHyTX71ApCrp0tohNOQCX4/CiLdf+DOsgKvETzg==" workbookSaltValue="AKj3po5gmk5JFco1iRye7w=="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U6" i="5"/>
  <c r="T6" i="5"/>
  <c r="BB8" i="4" s="1"/>
  <c r="S6" i="5"/>
  <c r="AT8" i="4" s="1"/>
  <c r="R6" i="5"/>
  <c r="Q6" i="5"/>
  <c r="P6" i="5"/>
  <c r="O6" i="5"/>
  <c r="I10" i="4" s="1"/>
  <c r="N6" i="5"/>
  <c r="M6" i="5"/>
  <c r="L6" i="5"/>
  <c r="W8" i="4" s="1"/>
  <c r="K6" i="5"/>
  <c r="P8" i="4" s="1"/>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AT10" i="4"/>
  <c r="AL10" i="4"/>
  <c r="W10" i="4"/>
  <c r="P10" i="4"/>
  <c r="B10" i="4"/>
  <c r="AL8" i="4"/>
  <c r="AD8" i="4"/>
  <c r="I8" i="4"/>
  <c r="B8"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<sst xmlns="http://schemas.openxmlformats.org/spreadsheetml/2006/main" count="228" uniqueCount="114">
  <si>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</si>
  <si>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</si>
  <si>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</si>
  <si>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</si>
  <si>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</si>
  <si>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</si>
  <si>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</si>
  <si>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</si>
  <si>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</si>
  <si>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</si>
  <si>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</si>
  <si>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</si>
  <si>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</si>
  <si>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</si>
  <si>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</si>
  <si>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</si>
  <si>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</si>
  <si>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</si>
  <si>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</si>
  <si>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</si>
  <si>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</si>
  <si>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</si>
  <si>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</si>
  <si>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</si>
  <si>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</si>
  <si>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</si>
  <si>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</si>
  <si>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</si>
  <si>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</si>
  <si>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</si>
  <si>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</si>
  <si>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</si>
  <si>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</si>
  <si>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</si>
  <si>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</si>
  <si>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</si>
  <si>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</si>
  <si>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</si>
  <si>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</si>
  <si>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</si>
  <si>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</si>
  <si>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</si>
  <si>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</si>
  <si>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</si>
  <si>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</si>
  <si>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</si>
  <si>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</si>
  <si>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</si>
  <si>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</si>
  <si>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</si>
  <si>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</si>
  <si>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</si>
  <si>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</si>
  <si>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</si>
  <si>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</si>
  <si>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</si>
  <si>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</si>
  <si>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</si>
  <si>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</si>
  <si>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</si>
  <si>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</si>
  <si>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</si>
  <si>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</si>
  <si>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</si>
  <si>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</si>
  <si>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</si>
  <si>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</si>
  <si>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</si>
  <si>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</si>
  <si>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</si>
  <si>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</si>
  <si>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</si>
  <si>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</si>
  <si>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</si>
  <si>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</si>
  <si>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</si>
  <si>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</si>
  <si>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</si>
  <si>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</si>
  <si>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</si>
  <si>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</si>
  <si>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</si>
  <si>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</si>
  <si>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</si>
  <si>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</si>
  <si>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</si>
  <si>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</si>
  <si>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</si>
  <si>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</si>
  <si>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</si>
  <si>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</si>
  <si>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</si>
  <si>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</si>
  <si>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南島原市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</si>
  <si>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</si>
  <si>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</si>
  <si>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</si>
  <si>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</si>
  <si>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</si>
  <si>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</si>
  <si>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</si>
  <si>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</si>
  <si>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</si>
  <si>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</si>
  <si>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</si>
  <si>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</si>
  <si>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</si>
  <si>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</si>
  <si>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</si>
  <si>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</si>
  <si>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</si>
  <si>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r>
      <rPr>
        <sz val="8"/>
        <color theme="1"/>
        <rFont val="ＭＳ ゴシック"/>
        <family val="3"/>
        <charset val="128"/>
      </rPr>
      <t>　</t>
    </r>
    <r>
      <rPr>
        <sz val="9"/>
        <color theme="1"/>
        <rFont val="ＭＳ ゴシック"/>
        <family val="3"/>
        <charset val="128"/>
      </rPr>
      <t>①経常収支比率は、100％以上となっている。今後、人口減少に伴う収入減が予想されるため、引き続き、維持管理費等を抑える努力をしていかなければならない。しかし、これにも限界があるので、水道料金の値上げについて今後検討をする必要があると考えている。
　②累積欠損金比率は、現在0％となっている。これまで欠損金を出したことはないが、今後もこのような状況を継続するよう経営の健全性に努めていきたいと考えている。
　③流動比率は、100％以上となっている。平成27年度以降の数値が下降した理由は法改正（地方公営企業会計制度の見直し）によるものであり、企業債の一部が流動負債に含められたためである。現金預金の大幅な落ち込みではない。
　④企業債残高対給水収益比率は、平成29年度まで平均値以下となっていたが、平成30年4月1日より簡易水道事業を統合し、企業債残高が増加したことにより平均値以上となっている。料金水準が適切ではないことは明らかであるため、水道料金の値上げについて今後検討する必要があると考えている。
　⑤料金回収率は、全国平均以下となっているのは、経常経費の増加（固定資産除却費の増加）に伴い給水原価が増加したためである。給水収益の大幅な落ち込みではない。今後も更なる維持管理費等の費用削減に努めなければならないと考えている。
　⑥給水原価は、平成29年度まで平均値を下回る状況で推移していたが、統合による固定資産除却費の増加に伴い、経常経費が増加したため、平均値以上となっている。
　⑦施設利用率は、近年平均値を上回る60％台で推移している。施設が比較的遊休状態ではなく稼働しているものと考えている。
　⑧有収率は、近年平均値以下で推移している。漏水調査の結果をもとに漏水修理を行うなど有収率の向上に努めているものの、決定的な対策にはなっていない状況である。老朽管の更新など、更なる努力が必要であると考えている。</t>
    </r>
    <rPh sb="104" eb="105">
      <t>イマ</t>
    </rPh>
    <rPh sb="328" eb="330">
      <t>ヘイセイ</t>
    </rPh>
    <rPh sb="332" eb="333">
      <t>ネン</t>
    </rPh>
    <rPh sb="574" eb="576">
      <t>ヘイセイ</t>
    </rPh>
    <rPh sb="578" eb="579">
      <t>ネン</t>
    </rPh>
    <rPh sb="600" eb="602">
      <t>トウゴウ</t>
    </rPh>
    <phoneticPr fontId="4"/>
  </si>
  <si>
    <r>
      <rPr>
        <sz val="10"/>
        <color theme="1"/>
        <rFont val="ＭＳ ゴシック"/>
        <family val="3"/>
        <charset val="128"/>
      </rPr>
      <t>①有形固定資産減価償却率は、平成29年度まで平均値を上回る状況で推移していたが、簡易水道事業を統合したことにより、平成30年度以降平均値以下となっている。また、②管路経年化率は、平均値を上回る状況で推移しており、計画的かつ効率的な老朽管の更新に取り組む必要があると考えている。そして、③管路更新率は、近年1％未満の平均値以下で推移していたが、簡易水道事業を統合したことにより、平成30年度以降ほぼ平均値となっている</t>
    </r>
    <r>
      <rPr>
        <sz val="11"/>
        <color theme="1"/>
        <rFont val="ＭＳ ゴシック"/>
        <family val="3"/>
        <charset val="128"/>
      </rPr>
      <t>。</t>
    </r>
    <rPh sb="14" eb="16">
      <t>ヘイセイ</t>
    </rPh>
    <rPh sb="18" eb="20">
      <t>ネンド</t>
    </rPh>
    <rPh sb="57" eb="59">
      <t>ヘイセイ</t>
    </rPh>
    <rPh sb="63" eb="65">
      <t>イコウ</t>
    </rPh>
    <rPh sb="106" eb="109">
      <t>ケイカクテキ</t>
    </rPh>
    <rPh sb="111" eb="114">
      <t>コウリツテキ</t>
    </rPh>
    <rPh sb="115" eb="117">
      <t>ロウキュウ</t>
    </rPh>
    <rPh sb="117" eb="118">
      <t>カン</t>
    </rPh>
    <rPh sb="119" eb="121">
      <t>コウシン</t>
    </rPh>
    <rPh sb="122" eb="123">
      <t>ト</t>
    </rPh>
    <rPh sb="124" eb="125">
      <t>ク</t>
    </rPh>
    <rPh sb="126" eb="128">
      <t>ヒツヨウ</t>
    </rPh>
    <rPh sb="132" eb="133">
      <t>カンガ</t>
    </rPh>
    <rPh sb="188" eb="190">
      <t>ヘイセイ</t>
    </rPh>
    <rPh sb="192" eb="194">
      <t>ネンド</t>
    </rPh>
    <rPh sb="194" eb="196">
      <t>イコウ</t>
    </rPh>
    <phoneticPr fontId="4"/>
  </si>
  <si>
    <r>
      <t xml:space="preserve">  </t>
    </r>
    <r>
      <rPr>
        <sz val="9"/>
        <color theme="1"/>
        <rFont val="ＭＳ ゴシック"/>
        <family val="3"/>
        <charset val="128"/>
      </rPr>
      <t>本市においては、有収率が平均値を下回っているので、漏水調査を継続して定期的に行うなど、さらなる努力が必要であると考えている。
　今後も維持管理費を低く抑えるなどして健全な経営を続けていく努力をしなければならないが、水道料金の値上げについて今後検討する必要があると考えている。また、老朽管の更新を喫緊の課題と認識しており、平成31年3月に策定した「南島原市水道事業経営戦略」を基本に、少しずつ改善していかなければならないと考えている。</t>
    </r>
    <rPh sb="121" eb="123">
      <t>コンゴ</t>
    </rPh>
    <rPh sb="127" eb="129">
      <t>ヒツヨウ</t>
    </rPh>
    <rPh sb="155" eb="157">
      <t>ニンシキ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</si>
</sst>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0.23</c:v>
                </c:pt>
                <c:pt idx="1">
                  <c:v>0.21</c:v>
                </c:pt>
                <c:pt idx="2">
                  <c:v>0.09</c:v>
                </c:pt>
                <c:pt idx="3">
                  <c:v>0.56999999999999995</c:v>
                </c:pt>
                <c:pt idx="4">
                  <c:v>0.44</c:v>
                </c:pt>
              </c:numCache>
            </c:numRef>
          </c:val>
          <c:extLst>
            <c:ext xmlns:c16="http://schemas.microsoft.com/office/drawing/2014/chart" uri="{C3380CC4-5D6E-409C-BE32-E72D297353CC}">
              <c16:uniqueId val="{00000000-FC08-4022-9B0D-541F03E9E0A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0.46</c:v>
                </c:pt>
                <c:pt idx="2">
                  <c:v>0.44</c:v>
                </c:pt>
                <c:pt idx="3">
                  <c:v>0.57999999999999996</c:v>
                </c:pt>
                <c:pt idx="4">
                  <c:v>0.54</c:v>
                </c:pt>
              </c:numCache>
            </c:numRef>
          </c:val>
          <c:smooth val="0"/>
          <c:extLst>
            <c:ext xmlns:c16="http://schemas.microsoft.com/office/drawing/2014/chart" uri="{C3380CC4-5D6E-409C-BE32-E72D297353CC}">
              <c16:uniqueId val="{00000001-FC08-4022-9B0D-541F03E9E0A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64.66</c:v>
                </c:pt>
                <c:pt idx="1">
                  <c:v>61.13</c:v>
                </c:pt>
                <c:pt idx="2">
                  <c:v>60.98</c:v>
                </c:pt>
                <c:pt idx="3">
                  <c:v>69.22</c:v>
                </c:pt>
                <c:pt idx="4">
                  <c:v>69.290000000000006</c:v>
                </c:pt>
              </c:numCache>
            </c:numRef>
          </c:val>
          <c:extLst>
            <c:ext xmlns:c16="http://schemas.microsoft.com/office/drawing/2014/chart" uri="{C3380CC4-5D6E-409C-BE32-E72D297353CC}">
              <c16:uniqueId val="{00000000-7D5A-4B88-85C9-5ADB4BB09DB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49.08</c:v>
                </c:pt>
                <c:pt idx="1">
                  <c:v>49.32</c:v>
                </c:pt>
                <c:pt idx="2">
                  <c:v>50.24</c:v>
                </c:pt>
                <c:pt idx="3">
                  <c:v>59.74</c:v>
                </c:pt>
                <c:pt idx="4">
                  <c:v>59.67</c:v>
                </c:pt>
              </c:numCache>
            </c:numRef>
          </c:val>
          <c:smooth val="0"/>
          <c:extLst>
            <c:ext xmlns:c16="http://schemas.microsoft.com/office/drawing/2014/chart" uri="{C3380CC4-5D6E-409C-BE32-E72D297353CC}">
              <c16:uniqueId val="{00000001-7D5A-4B88-85C9-5ADB4BB09DB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72.44</c:v>
                </c:pt>
                <c:pt idx="1">
                  <c:v>75.819999999999993</c:v>
                </c:pt>
                <c:pt idx="2">
                  <c:v>75.099999999999994</c:v>
                </c:pt>
                <c:pt idx="3">
                  <c:v>73.260000000000005</c:v>
                </c:pt>
                <c:pt idx="4">
                  <c:v>72.28</c:v>
                </c:pt>
              </c:numCache>
            </c:numRef>
          </c:val>
          <c:extLst>
            <c:ext xmlns:c16="http://schemas.microsoft.com/office/drawing/2014/chart" uri="{C3380CC4-5D6E-409C-BE32-E72D297353CC}">
              <c16:uniqueId val="{00000000-60FF-4959-81CB-42DC711BF58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c:v>
                </c:pt>
                <c:pt idx="1">
                  <c:v>79.34</c:v>
                </c:pt>
                <c:pt idx="2">
                  <c:v>78.650000000000006</c:v>
                </c:pt>
                <c:pt idx="3">
                  <c:v>84.8</c:v>
                </c:pt>
                <c:pt idx="4">
                  <c:v>84.6</c:v>
                </c:pt>
              </c:numCache>
            </c:numRef>
          </c:val>
          <c:smooth val="0"/>
          <c:extLst>
            <c:ext xmlns:c16="http://schemas.microsoft.com/office/drawing/2014/chart" uri="{C3380CC4-5D6E-409C-BE32-E72D297353CC}">
              <c16:uniqueId val="{00000001-60FF-4959-81CB-42DC711BF58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107.38</c:v>
                </c:pt>
                <c:pt idx="1">
                  <c:v>108.69</c:v>
                </c:pt>
                <c:pt idx="2">
                  <c:v>93.12</c:v>
                </c:pt>
                <c:pt idx="3">
                  <c:v>118.66</c:v>
                </c:pt>
                <c:pt idx="4">
                  <c:v>114.73</c:v>
                </c:pt>
              </c:numCache>
            </c:numRef>
          </c:val>
          <c:extLst>
            <c:ext xmlns:c16="http://schemas.microsoft.com/office/drawing/2014/chart" uri="{C3380CC4-5D6E-409C-BE32-E72D297353CC}">
              <c16:uniqueId val="{00000000-6923-4BEB-8114-C7C0A8AEAC6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106.62</c:v>
                </c:pt>
                <c:pt idx="1">
                  <c:v>107.95</c:v>
                </c:pt>
                <c:pt idx="2">
                  <c:v>104.47</c:v>
                </c:pt>
                <c:pt idx="3">
                  <c:v>110.66</c:v>
                </c:pt>
                <c:pt idx="4">
                  <c:v>109.01</c:v>
                </c:pt>
              </c:numCache>
            </c:numRef>
          </c:val>
          <c:smooth val="0"/>
          <c:extLst>
            <c:ext xmlns:c16="http://schemas.microsoft.com/office/drawing/2014/chart" uri="{C3380CC4-5D6E-409C-BE32-E72D297353CC}">
              <c16:uniqueId val="{00000001-6923-4BEB-8114-C7C0A8AEAC6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56.11</c:v>
                </c:pt>
                <c:pt idx="1">
                  <c:v>54.75</c:v>
                </c:pt>
                <c:pt idx="2">
                  <c:v>54.11</c:v>
                </c:pt>
                <c:pt idx="3">
                  <c:v>14.19</c:v>
                </c:pt>
                <c:pt idx="4">
                  <c:v>18.399999999999999</c:v>
                </c:pt>
              </c:numCache>
            </c:numRef>
          </c:val>
          <c:extLst>
            <c:ext xmlns:c16="http://schemas.microsoft.com/office/drawing/2014/chart" uri="{C3380CC4-5D6E-409C-BE32-E72D297353CC}">
              <c16:uniqueId val="{00000000-7E7E-45B8-85C0-3390DFD6659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47.44</c:v>
                </c:pt>
                <c:pt idx="1">
                  <c:v>48.3</c:v>
                </c:pt>
                <c:pt idx="2">
                  <c:v>45.14</c:v>
                </c:pt>
                <c:pt idx="3">
                  <c:v>47.66</c:v>
                </c:pt>
                <c:pt idx="4">
                  <c:v>48.17</c:v>
                </c:pt>
              </c:numCache>
            </c:numRef>
          </c:val>
          <c:smooth val="0"/>
          <c:extLst>
            <c:ext xmlns:c16="http://schemas.microsoft.com/office/drawing/2014/chart" uri="{C3380CC4-5D6E-409C-BE32-E72D297353CC}">
              <c16:uniqueId val="{00000001-7E7E-45B8-85C0-3390DFD6659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58.17</c:v>
                </c:pt>
                <c:pt idx="1">
                  <c:v>58.05</c:v>
                </c:pt>
                <c:pt idx="2">
                  <c:v>58.05</c:v>
                </c:pt>
                <c:pt idx="3">
                  <c:v>20.02</c:v>
                </c:pt>
                <c:pt idx="4">
                  <c:v>30.89</c:v>
                </c:pt>
              </c:numCache>
            </c:numRef>
          </c:val>
          <c:extLst>
            <c:ext xmlns:c16="http://schemas.microsoft.com/office/drawing/2014/chart" uri="{C3380CC4-5D6E-409C-BE32-E72D297353CC}">
              <c16:uniqueId val="{00000000-8F79-472F-BBE4-214D19B0E7B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11.16</c:v>
                </c:pt>
                <c:pt idx="1">
                  <c:v>12.43</c:v>
                </c:pt>
                <c:pt idx="2">
                  <c:v>13.58</c:v>
                </c:pt>
                <c:pt idx="3">
                  <c:v>15.1</c:v>
                </c:pt>
                <c:pt idx="4">
                  <c:v>17.12</c:v>
                </c:pt>
              </c:numCache>
            </c:numRef>
          </c:val>
          <c:smooth val="0"/>
          <c:extLst>
            <c:ext xmlns:c16="http://schemas.microsoft.com/office/drawing/2014/chart" uri="{C3380CC4-5D6E-409C-BE32-E72D297353CC}">
              <c16:uniqueId val="{00000001-8F79-472F-BBE4-214D19B0E7B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C45-4518-9591-114E79D9E27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12.59</c:v>
                </c:pt>
                <c:pt idx="1">
                  <c:v>12.44</c:v>
                </c:pt>
                <c:pt idx="2">
                  <c:v>16.399999999999999</c:v>
                </c:pt>
                <c:pt idx="3">
                  <c:v>2.74</c:v>
                </c:pt>
                <c:pt idx="4">
                  <c:v>3.7</c:v>
                </c:pt>
              </c:numCache>
            </c:numRef>
          </c:val>
          <c:smooth val="0"/>
          <c:extLst>
            <c:ext xmlns:c16="http://schemas.microsoft.com/office/drawing/2014/chart" uri="{C3380CC4-5D6E-409C-BE32-E72D297353CC}">
              <c16:uniqueId val="{00000001-9C45-4518-9591-114E79D9E27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1403.22</c:v>
                </c:pt>
                <c:pt idx="1">
                  <c:v>1159.93</c:v>
                </c:pt>
                <c:pt idx="2">
                  <c:v>607.54</c:v>
                </c:pt>
                <c:pt idx="3">
                  <c:v>152.13</c:v>
                </c:pt>
                <c:pt idx="4">
                  <c:v>173.19</c:v>
                </c:pt>
              </c:numCache>
            </c:numRef>
          </c:val>
          <c:extLst>
            <c:ext xmlns:c16="http://schemas.microsoft.com/office/drawing/2014/chart" uri="{C3380CC4-5D6E-409C-BE32-E72D297353CC}">
              <c16:uniqueId val="{00000000-3D35-41C8-9FEC-971B194C825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416.14</c:v>
                </c:pt>
                <c:pt idx="1">
                  <c:v>371.89</c:v>
                </c:pt>
                <c:pt idx="2">
                  <c:v>293.23</c:v>
                </c:pt>
                <c:pt idx="3">
                  <c:v>366.03</c:v>
                </c:pt>
                <c:pt idx="4">
                  <c:v>365.18</c:v>
                </c:pt>
              </c:numCache>
            </c:numRef>
          </c:val>
          <c:smooth val="0"/>
          <c:extLst>
            <c:ext xmlns:c16="http://schemas.microsoft.com/office/drawing/2014/chart" uri="{C3380CC4-5D6E-409C-BE32-E72D297353CC}">
              <c16:uniqueId val="{00000001-3D35-41C8-9FEC-971B194C825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308.58</c:v>
                </c:pt>
                <c:pt idx="1">
                  <c:v>294.27</c:v>
                </c:pt>
                <c:pt idx="2">
                  <c:v>337.41</c:v>
                </c:pt>
                <c:pt idx="3">
                  <c:v>798.95</c:v>
                </c:pt>
                <c:pt idx="4">
                  <c:v>754.07</c:v>
                </c:pt>
              </c:numCache>
            </c:numRef>
          </c:val>
          <c:extLst>
            <c:ext xmlns:c16="http://schemas.microsoft.com/office/drawing/2014/chart" uri="{C3380CC4-5D6E-409C-BE32-E72D297353CC}">
              <c16:uniqueId val="{00000000-C304-466D-97CC-31E67F8BD3B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487.22</c:v>
                </c:pt>
                <c:pt idx="1">
                  <c:v>483.11</c:v>
                </c:pt>
                <c:pt idx="2">
                  <c:v>542.29999999999995</c:v>
                </c:pt>
                <c:pt idx="3">
                  <c:v>370.12</c:v>
                </c:pt>
                <c:pt idx="4">
                  <c:v>371.65</c:v>
                </c:pt>
              </c:numCache>
            </c:numRef>
          </c:val>
          <c:smooth val="0"/>
          <c:extLst>
            <c:ext xmlns:c16="http://schemas.microsoft.com/office/drawing/2014/chart" uri="{C3380CC4-5D6E-409C-BE32-E72D297353CC}">
              <c16:uniqueId val="{00000001-C304-466D-97CC-31E67F8BD3B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103.52</c:v>
                </c:pt>
                <c:pt idx="1">
                  <c:v>104.79</c:v>
                </c:pt>
                <c:pt idx="2">
                  <c:v>88.94</c:v>
                </c:pt>
                <c:pt idx="3">
                  <c:v>66.099999999999994</c:v>
                </c:pt>
                <c:pt idx="4">
                  <c:v>66.930000000000007</c:v>
                </c:pt>
              </c:numCache>
            </c:numRef>
          </c:val>
          <c:extLst>
            <c:ext xmlns:c16="http://schemas.microsoft.com/office/drawing/2014/chart" uri="{C3380CC4-5D6E-409C-BE32-E72D297353CC}">
              <c16:uniqueId val="{00000000-F20E-4F19-9FED-E58506C3642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92.76</c:v>
                </c:pt>
                <c:pt idx="1">
                  <c:v>93.28</c:v>
                </c:pt>
                <c:pt idx="2">
                  <c:v>87.51</c:v>
                </c:pt>
                <c:pt idx="3">
                  <c:v>100.42</c:v>
                </c:pt>
                <c:pt idx="4">
                  <c:v>98.77</c:v>
                </c:pt>
              </c:numCache>
            </c:numRef>
          </c:val>
          <c:smooth val="0"/>
          <c:extLst>
            <c:ext xmlns:c16="http://schemas.microsoft.com/office/drawing/2014/chart" uri="{C3380CC4-5D6E-409C-BE32-E72D297353CC}">
              <c16:uniqueId val="{00000001-F20E-4F19-9FED-E58506C3642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157.29</c:v>
                </c:pt>
                <c:pt idx="1">
                  <c:v>155.88</c:v>
                </c:pt>
                <c:pt idx="2">
                  <c:v>183.85</c:v>
                </c:pt>
                <c:pt idx="3">
                  <c:v>249.49</c:v>
                </c:pt>
                <c:pt idx="4">
                  <c:v>246.52</c:v>
                </c:pt>
              </c:numCache>
            </c:numRef>
          </c:val>
          <c:extLst>
            <c:ext xmlns:c16="http://schemas.microsoft.com/office/drawing/2014/chart" uri="{C3380CC4-5D6E-409C-BE32-E72D297353CC}">
              <c16:uniqueId val="{00000000-6C62-45F7-85E3-395DB8F056A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208.67</c:v>
                </c:pt>
                <c:pt idx="1">
                  <c:v>208.29</c:v>
                </c:pt>
                <c:pt idx="2">
                  <c:v>218.42</c:v>
                </c:pt>
                <c:pt idx="3">
                  <c:v>171.67</c:v>
                </c:pt>
                <c:pt idx="4">
                  <c:v>173.67</c:v>
                </c:pt>
              </c:numCache>
            </c:numRef>
          </c:val>
          <c:smooth val="0"/>
          <c:extLst>
            <c:ext xmlns:c16="http://schemas.microsoft.com/office/drawing/2014/chart" uri="{C3380CC4-5D6E-409C-BE32-E72D297353CC}">
              <c16:uniqueId val="{00000001-6C62-45F7-85E3-395DB8F056A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長崎県　南島原市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A5</v>
      </c>
      <c r="X8" s="60"/>
      <c r="Y8" s="60"/>
      <c r="Z8" s="60"/>
      <c r="AA8" s="60"/>
      <c r="AB8" s="60"/>
      <c r="AC8" s="60"/>
      <c r="AD8" s="60" t="str">
        <f>データ!$M$6</f>
        <v>非設置</v>
      </c>
      <c r="AE8" s="60"/>
      <c r="AF8" s="60"/>
      <c r="AG8" s="60"/>
      <c r="AH8" s="60"/>
      <c r="AI8" s="60"/>
      <c r="AJ8" s="60"/>
      <c r="AK8" s="4"/>
      <c r="AL8" s="61">
        <f>データ!$R$6</f>
        <v>45262</v>
      </c>
      <c r="AM8" s="61"/>
      <c r="AN8" s="61"/>
      <c r="AO8" s="61"/>
      <c r="AP8" s="61"/>
      <c r="AQ8" s="61"/>
      <c r="AR8" s="61"/>
      <c r="AS8" s="61"/>
      <c r="AT8" s="52">
        <f>データ!$S$6</f>
        <v>170.11</v>
      </c>
      <c r="AU8" s="53"/>
      <c r="AV8" s="53"/>
      <c r="AW8" s="53"/>
      <c r="AX8" s="53"/>
      <c r="AY8" s="53"/>
      <c r="AZ8" s="53"/>
      <c r="BA8" s="53"/>
      <c r="BB8" s="54">
        <f>データ!$T$6</f>
        <v>266.07</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59.04</v>
      </c>
      <c r="J10" s="53"/>
      <c r="K10" s="53"/>
      <c r="L10" s="53"/>
      <c r="M10" s="53"/>
      <c r="N10" s="53"/>
      <c r="O10" s="64"/>
      <c r="P10" s="54">
        <f>データ!$P$6</f>
        <v>91.72</v>
      </c>
      <c r="Q10" s="54"/>
      <c r="R10" s="54"/>
      <c r="S10" s="54"/>
      <c r="T10" s="54"/>
      <c r="U10" s="54"/>
      <c r="V10" s="54"/>
      <c r="W10" s="61">
        <f>データ!$Q$6</f>
        <v>3180</v>
      </c>
      <c r="X10" s="61"/>
      <c r="Y10" s="61"/>
      <c r="Z10" s="61"/>
      <c r="AA10" s="61"/>
      <c r="AB10" s="61"/>
      <c r="AC10" s="61"/>
      <c r="AD10" s="2"/>
      <c r="AE10" s="2"/>
      <c r="AF10" s="2"/>
      <c r="AG10" s="2"/>
      <c r="AH10" s="4"/>
      <c r="AI10" s="4"/>
      <c r="AJ10" s="4"/>
      <c r="AK10" s="4"/>
      <c r="AL10" s="61">
        <f>データ!$U$6</f>
        <v>41169</v>
      </c>
      <c r="AM10" s="61"/>
      <c r="AN10" s="61"/>
      <c r="AO10" s="61"/>
      <c r="AP10" s="61"/>
      <c r="AQ10" s="61"/>
      <c r="AR10" s="61"/>
      <c r="AS10" s="61"/>
      <c r="AT10" s="52">
        <f>データ!$V$6</f>
        <v>99.08</v>
      </c>
      <c r="AU10" s="53"/>
      <c r="AV10" s="53"/>
      <c r="AW10" s="53"/>
      <c r="AX10" s="53"/>
      <c r="AY10" s="53"/>
      <c r="AZ10" s="53"/>
      <c r="BA10" s="53"/>
      <c r="BB10" s="54">
        <f>データ!$W$6</f>
        <v>415.51</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eDOotPVPTvuahK3cVsDe+FxIU2v5087YkCHKO/aCYATeBxFvNfM4uKd3+qo3V5FrmpodIVMVygkh14Z7j7jIIg==" saltValue="EqCrQniCWZM5dH2N9TSz1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422142</v>
      </c>
      <c r="D6" s="34">
        <f t="shared" si="3"/>
        <v>46</v>
      </c>
      <c r="E6" s="34">
        <f t="shared" si="3"/>
        <v>1</v>
      </c>
      <c r="F6" s="34">
        <f t="shared" si="3"/>
        <v>0</v>
      </c>
      <c r="G6" s="34">
        <f t="shared" si="3"/>
        <v>1</v>
      </c>
      <c r="H6" s="34" t="str">
        <f t="shared" si="3"/>
        <v>長崎県　南島原市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59.04</v>
      </c>
      <c r="P6" s="35">
        <f t="shared" si="3"/>
        <v>91.72</v>
      </c>
      <c r="Q6" s="35">
        <f t="shared" si="3"/>
        <v>3180</v>
      </c>
      <c r="R6" s="35">
        <f t="shared" si="3"/>
        <v>45262</v>
      </c>
      <c r="S6" s="35">
        <f t="shared" si="3"/>
        <v>170.11</v>
      </c>
      <c r="T6" s="35">
        <f t="shared" si="3"/>
        <v>266.07</v>
      </c>
      <c r="U6" s="35">
        <f t="shared" si="3"/>
        <v>41169</v>
      </c>
      <c r="V6" s="35">
        <f t="shared" si="3"/>
        <v>99.08</v>
      </c>
      <c r="W6" s="35">
        <f t="shared" si="3"/>
        <v>415.51</v>
      </c>
      <c r="X6" s="36">
        <f>IF(X7="",NA(),X7)</f>
        <v>107.38</v>
      </c>
      <c r="Y6" s="36">
        <f t="shared" ref="Y6:AG6" si="4">IF(Y7="",NA(),Y7)</f>
        <v>108.69</v>
      </c>
      <c r="Z6" s="36">
        <f t="shared" si="4"/>
        <v>93.12</v>
      </c>
      <c r="AA6" s="36">
        <f t="shared" si="4"/>
        <v>118.66</v>
      </c>
      <c r="AB6" s="36">
        <f t="shared" si="4"/>
        <v>114.73</v>
      </c>
      <c r="AC6" s="36">
        <f t="shared" si="4"/>
        <v>106.62</v>
      </c>
      <c r="AD6" s="36">
        <f t="shared" si="4"/>
        <v>107.95</v>
      </c>
      <c r="AE6" s="36">
        <f t="shared" si="4"/>
        <v>104.47</v>
      </c>
      <c r="AF6" s="36">
        <f t="shared" si="4"/>
        <v>110.66</v>
      </c>
      <c r="AG6" s="36">
        <f t="shared" si="4"/>
        <v>109.01</v>
      </c>
      <c r="AH6" s="35" t="str">
        <f>IF(AH7="","",IF(AH7="-","【-】","【"&amp;SUBSTITUTE(TEXT(AH7,"#,##0.00"),"-","△")&amp;"】"))</f>
        <v>【112.01】</v>
      </c>
      <c r="AI6" s="35">
        <f>IF(AI7="",NA(),AI7)</f>
        <v>0</v>
      </c>
      <c r="AJ6" s="35">
        <f t="shared" ref="AJ6:AR6" si="5">IF(AJ7="",NA(),AJ7)</f>
        <v>0</v>
      </c>
      <c r="AK6" s="35">
        <f t="shared" si="5"/>
        <v>0</v>
      </c>
      <c r="AL6" s="35">
        <f t="shared" si="5"/>
        <v>0</v>
      </c>
      <c r="AM6" s="35">
        <f t="shared" si="5"/>
        <v>0</v>
      </c>
      <c r="AN6" s="36">
        <f t="shared" si="5"/>
        <v>12.59</v>
      </c>
      <c r="AO6" s="36">
        <f t="shared" si="5"/>
        <v>12.44</v>
      </c>
      <c r="AP6" s="36">
        <f t="shared" si="5"/>
        <v>16.399999999999999</v>
      </c>
      <c r="AQ6" s="36">
        <f t="shared" si="5"/>
        <v>2.74</v>
      </c>
      <c r="AR6" s="36">
        <f t="shared" si="5"/>
        <v>3.7</v>
      </c>
      <c r="AS6" s="35" t="str">
        <f>IF(AS7="","",IF(AS7="-","【-】","【"&amp;SUBSTITUTE(TEXT(AS7,"#,##0.00"),"-","△")&amp;"】"))</f>
        <v>【1.08】</v>
      </c>
      <c r="AT6" s="36">
        <f>IF(AT7="",NA(),AT7)</f>
        <v>1403.22</v>
      </c>
      <c r="AU6" s="36">
        <f t="shared" ref="AU6:BC6" si="6">IF(AU7="",NA(),AU7)</f>
        <v>1159.93</v>
      </c>
      <c r="AV6" s="36">
        <f t="shared" si="6"/>
        <v>607.54</v>
      </c>
      <c r="AW6" s="36">
        <f t="shared" si="6"/>
        <v>152.13</v>
      </c>
      <c r="AX6" s="36">
        <f t="shared" si="6"/>
        <v>173.19</v>
      </c>
      <c r="AY6" s="36">
        <f t="shared" si="6"/>
        <v>416.14</v>
      </c>
      <c r="AZ6" s="36">
        <f t="shared" si="6"/>
        <v>371.89</v>
      </c>
      <c r="BA6" s="36">
        <f t="shared" si="6"/>
        <v>293.23</v>
      </c>
      <c r="BB6" s="36">
        <f t="shared" si="6"/>
        <v>366.03</v>
      </c>
      <c r="BC6" s="36">
        <f t="shared" si="6"/>
        <v>365.18</v>
      </c>
      <c r="BD6" s="35" t="str">
        <f>IF(BD7="","",IF(BD7="-","【-】","【"&amp;SUBSTITUTE(TEXT(BD7,"#,##0.00"),"-","△")&amp;"】"))</f>
        <v>【264.97】</v>
      </c>
      <c r="BE6" s="36">
        <f>IF(BE7="",NA(),BE7)</f>
        <v>308.58</v>
      </c>
      <c r="BF6" s="36">
        <f t="shared" ref="BF6:BN6" si="7">IF(BF7="",NA(),BF7)</f>
        <v>294.27</v>
      </c>
      <c r="BG6" s="36">
        <f t="shared" si="7"/>
        <v>337.41</v>
      </c>
      <c r="BH6" s="36">
        <f t="shared" si="7"/>
        <v>798.95</v>
      </c>
      <c r="BI6" s="36">
        <f t="shared" si="7"/>
        <v>754.07</v>
      </c>
      <c r="BJ6" s="36">
        <f t="shared" si="7"/>
        <v>487.22</v>
      </c>
      <c r="BK6" s="36">
        <f t="shared" si="7"/>
        <v>483.11</v>
      </c>
      <c r="BL6" s="36">
        <f t="shared" si="7"/>
        <v>542.29999999999995</v>
      </c>
      <c r="BM6" s="36">
        <f t="shared" si="7"/>
        <v>370.12</v>
      </c>
      <c r="BN6" s="36">
        <f t="shared" si="7"/>
        <v>371.65</v>
      </c>
      <c r="BO6" s="35" t="str">
        <f>IF(BO7="","",IF(BO7="-","【-】","【"&amp;SUBSTITUTE(TEXT(BO7,"#,##0.00"),"-","△")&amp;"】"))</f>
        <v>【266.61】</v>
      </c>
      <c r="BP6" s="36">
        <f>IF(BP7="",NA(),BP7)</f>
        <v>103.52</v>
      </c>
      <c r="BQ6" s="36">
        <f t="shared" ref="BQ6:BY6" si="8">IF(BQ7="",NA(),BQ7)</f>
        <v>104.79</v>
      </c>
      <c r="BR6" s="36">
        <f t="shared" si="8"/>
        <v>88.94</v>
      </c>
      <c r="BS6" s="36">
        <f t="shared" si="8"/>
        <v>66.099999999999994</v>
      </c>
      <c r="BT6" s="36">
        <f t="shared" si="8"/>
        <v>66.930000000000007</v>
      </c>
      <c r="BU6" s="36">
        <f t="shared" si="8"/>
        <v>92.76</v>
      </c>
      <c r="BV6" s="36">
        <f t="shared" si="8"/>
        <v>93.28</v>
      </c>
      <c r="BW6" s="36">
        <f t="shared" si="8"/>
        <v>87.51</v>
      </c>
      <c r="BX6" s="36">
        <f t="shared" si="8"/>
        <v>100.42</v>
      </c>
      <c r="BY6" s="36">
        <f t="shared" si="8"/>
        <v>98.77</v>
      </c>
      <c r="BZ6" s="35" t="str">
        <f>IF(BZ7="","",IF(BZ7="-","【-】","【"&amp;SUBSTITUTE(TEXT(BZ7,"#,##0.00"),"-","△")&amp;"】"))</f>
        <v>【103.24】</v>
      </c>
      <c r="CA6" s="36">
        <f>IF(CA7="",NA(),CA7)</f>
        <v>157.29</v>
      </c>
      <c r="CB6" s="36">
        <f t="shared" ref="CB6:CJ6" si="9">IF(CB7="",NA(),CB7)</f>
        <v>155.88</v>
      </c>
      <c r="CC6" s="36">
        <f t="shared" si="9"/>
        <v>183.85</v>
      </c>
      <c r="CD6" s="36">
        <f t="shared" si="9"/>
        <v>249.49</v>
      </c>
      <c r="CE6" s="36">
        <f t="shared" si="9"/>
        <v>246.52</v>
      </c>
      <c r="CF6" s="36">
        <f t="shared" si="9"/>
        <v>208.67</v>
      </c>
      <c r="CG6" s="36">
        <f t="shared" si="9"/>
        <v>208.29</v>
      </c>
      <c r="CH6" s="36">
        <f t="shared" si="9"/>
        <v>218.42</v>
      </c>
      <c r="CI6" s="36">
        <f t="shared" si="9"/>
        <v>171.67</v>
      </c>
      <c r="CJ6" s="36">
        <f t="shared" si="9"/>
        <v>173.67</v>
      </c>
      <c r="CK6" s="35" t="str">
        <f>IF(CK7="","",IF(CK7="-","【-】","【"&amp;SUBSTITUTE(TEXT(CK7,"#,##0.00"),"-","△")&amp;"】"))</f>
        <v>【168.38】</v>
      </c>
      <c r="CL6" s="36">
        <f>IF(CL7="",NA(),CL7)</f>
        <v>64.66</v>
      </c>
      <c r="CM6" s="36">
        <f t="shared" ref="CM6:CU6" si="10">IF(CM7="",NA(),CM7)</f>
        <v>61.13</v>
      </c>
      <c r="CN6" s="36">
        <f t="shared" si="10"/>
        <v>60.98</v>
      </c>
      <c r="CO6" s="36">
        <f t="shared" si="10"/>
        <v>69.22</v>
      </c>
      <c r="CP6" s="36">
        <f t="shared" si="10"/>
        <v>69.290000000000006</v>
      </c>
      <c r="CQ6" s="36">
        <f t="shared" si="10"/>
        <v>49.08</v>
      </c>
      <c r="CR6" s="36">
        <f t="shared" si="10"/>
        <v>49.32</v>
      </c>
      <c r="CS6" s="36">
        <f t="shared" si="10"/>
        <v>50.24</v>
      </c>
      <c r="CT6" s="36">
        <f t="shared" si="10"/>
        <v>59.74</v>
      </c>
      <c r="CU6" s="36">
        <f t="shared" si="10"/>
        <v>59.67</v>
      </c>
      <c r="CV6" s="35" t="str">
        <f>IF(CV7="","",IF(CV7="-","【-】","【"&amp;SUBSTITUTE(TEXT(CV7,"#,##0.00"),"-","△")&amp;"】"))</f>
        <v>【60.00】</v>
      </c>
      <c r="CW6" s="36">
        <f>IF(CW7="",NA(),CW7)</f>
        <v>72.44</v>
      </c>
      <c r="CX6" s="36">
        <f t="shared" ref="CX6:DF6" si="11">IF(CX7="",NA(),CX7)</f>
        <v>75.819999999999993</v>
      </c>
      <c r="CY6" s="36">
        <f t="shared" si="11"/>
        <v>75.099999999999994</v>
      </c>
      <c r="CZ6" s="36">
        <f t="shared" si="11"/>
        <v>73.260000000000005</v>
      </c>
      <c r="DA6" s="36">
        <f t="shared" si="11"/>
        <v>72.28</v>
      </c>
      <c r="DB6" s="36">
        <f t="shared" si="11"/>
        <v>79.3</v>
      </c>
      <c r="DC6" s="36">
        <f t="shared" si="11"/>
        <v>79.34</v>
      </c>
      <c r="DD6" s="36">
        <f t="shared" si="11"/>
        <v>78.650000000000006</v>
      </c>
      <c r="DE6" s="36">
        <f t="shared" si="11"/>
        <v>84.8</v>
      </c>
      <c r="DF6" s="36">
        <f t="shared" si="11"/>
        <v>84.6</v>
      </c>
      <c r="DG6" s="35" t="str">
        <f>IF(DG7="","",IF(DG7="-","【-】","【"&amp;SUBSTITUTE(TEXT(DG7,"#,##0.00"),"-","△")&amp;"】"))</f>
        <v>【89.80】</v>
      </c>
      <c r="DH6" s="36">
        <f>IF(DH7="",NA(),DH7)</f>
        <v>56.11</v>
      </c>
      <c r="DI6" s="36">
        <f t="shared" ref="DI6:DQ6" si="12">IF(DI7="",NA(),DI7)</f>
        <v>54.75</v>
      </c>
      <c r="DJ6" s="36">
        <f t="shared" si="12"/>
        <v>54.11</v>
      </c>
      <c r="DK6" s="36">
        <f t="shared" si="12"/>
        <v>14.19</v>
      </c>
      <c r="DL6" s="36">
        <f t="shared" si="12"/>
        <v>18.399999999999999</v>
      </c>
      <c r="DM6" s="36">
        <f t="shared" si="12"/>
        <v>47.44</v>
      </c>
      <c r="DN6" s="36">
        <f t="shared" si="12"/>
        <v>48.3</v>
      </c>
      <c r="DO6" s="36">
        <f t="shared" si="12"/>
        <v>45.14</v>
      </c>
      <c r="DP6" s="36">
        <f t="shared" si="12"/>
        <v>47.66</v>
      </c>
      <c r="DQ6" s="36">
        <f t="shared" si="12"/>
        <v>48.17</v>
      </c>
      <c r="DR6" s="35" t="str">
        <f>IF(DR7="","",IF(DR7="-","【-】","【"&amp;SUBSTITUTE(TEXT(DR7,"#,##0.00"),"-","△")&amp;"】"))</f>
        <v>【49.59】</v>
      </c>
      <c r="DS6" s="36">
        <f>IF(DS7="",NA(),DS7)</f>
        <v>58.17</v>
      </c>
      <c r="DT6" s="36">
        <f t="shared" ref="DT6:EB6" si="13">IF(DT7="",NA(),DT7)</f>
        <v>58.05</v>
      </c>
      <c r="DU6" s="36">
        <f t="shared" si="13"/>
        <v>58.05</v>
      </c>
      <c r="DV6" s="36">
        <f t="shared" si="13"/>
        <v>20.02</v>
      </c>
      <c r="DW6" s="36">
        <f t="shared" si="13"/>
        <v>30.89</v>
      </c>
      <c r="DX6" s="36">
        <f t="shared" si="13"/>
        <v>11.16</v>
      </c>
      <c r="DY6" s="36">
        <f t="shared" si="13"/>
        <v>12.43</v>
      </c>
      <c r="DZ6" s="36">
        <f t="shared" si="13"/>
        <v>13.58</v>
      </c>
      <c r="EA6" s="36">
        <f t="shared" si="13"/>
        <v>15.1</v>
      </c>
      <c r="EB6" s="36">
        <f t="shared" si="13"/>
        <v>17.12</v>
      </c>
      <c r="EC6" s="35" t="str">
        <f>IF(EC7="","",IF(EC7="-","【-】","【"&amp;SUBSTITUTE(TEXT(EC7,"#,##0.00"),"-","△")&amp;"】"))</f>
        <v>【19.44】</v>
      </c>
      <c r="ED6" s="36">
        <f>IF(ED7="",NA(),ED7)</f>
        <v>0.23</v>
      </c>
      <c r="EE6" s="36">
        <f t="shared" ref="EE6:EM6" si="14">IF(EE7="",NA(),EE7)</f>
        <v>0.21</v>
      </c>
      <c r="EF6" s="36">
        <f t="shared" si="14"/>
        <v>0.09</v>
      </c>
      <c r="EG6" s="36">
        <f t="shared" si="14"/>
        <v>0.56999999999999995</v>
      </c>
      <c r="EH6" s="36">
        <f t="shared" si="14"/>
        <v>0.44</v>
      </c>
      <c r="EI6" s="36">
        <f t="shared" si="14"/>
        <v>0.65</v>
      </c>
      <c r="EJ6" s="36">
        <f t="shared" si="14"/>
        <v>0.46</v>
      </c>
      <c r="EK6" s="36">
        <f t="shared" si="14"/>
        <v>0.44</v>
      </c>
      <c r="EL6" s="36">
        <f t="shared" si="14"/>
        <v>0.57999999999999996</v>
      </c>
      <c r="EM6" s="36">
        <f t="shared" si="14"/>
        <v>0.54</v>
      </c>
      <c r="EN6" s="35" t="str">
        <f>IF(EN7="","",IF(EN7="-","【-】","【"&amp;SUBSTITUTE(TEXT(EN7,"#,##0.00"),"-","△")&amp;"】"))</f>
        <v>【0.68】</v>
      </c>
    </row>
    <row r="7" spans="1:144" s="37" customFormat="1" x14ac:dyDescent="0.15">
      <c r="A7" s="29"/>
      <c r="B7" s="38">
        <v>2019</v>
      </c>
      <c r="C7" s="38">
        <v>422142</v>
      </c>
      <c r="D7" s="38">
        <v>46</v>
      </c>
      <c r="E7" s="38">
        <v>1</v>
      </c>
      <c r="F7" s="38">
        <v>0</v>
      </c>
      <c r="G7" s="38">
        <v>1</v>
      </c>
      <c r="H7" s="38" t="s">
        <v>93</v>
      </c>
      <c r="I7" s="38" t="s">
        <v>94</v>
      </c>
      <c r="J7" s="38" t="s">
        <v>95</v>
      </c>
      <c r="K7" s="38" t="s">
        <v>96</v>
      </c>
      <c r="L7" s="38" t="s">
        <v>97</v>
      </c>
      <c r="M7" s="38" t="s">
        <v>98</v>
      </c>
      <c r="N7" s="39" t="s">
        <v>99</v>
      </c>
      <c r="O7" s="39">
        <v>59.04</v>
      </c>
      <c r="P7" s="39">
        <v>91.72</v>
      </c>
      <c r="Q7" s="39">
        <v>3180</v>
      </c>
      <c r="R7" s="39">
        <v>45262</v>
      </c>
      <c r="S7" s="39">
        <v>170.11</v>
      </c>
      <c r="T7" s="39">
        <v>266.07</v>
      </c>
      <c r="U7" s="39">
        <v>41169</v>
      </c>
      <c r="V7" s="39">
        <v>99.08</v>
      </c>
      <c r="W7" s="39">
        <v>415.51</v>
      </c>
      <c r="X7" s="39">
        <v>107.38</v>
      </c>
      <c r="Y7" s="39">
        <v>108.69</v>
      </c>
      <c r="Z7" s="39">
        <v>93.12</v>
      </c>
      <c r="AA7" s="39">
        <v>118.66</v>
      </c>
      <c r="AB7" s="39">
        <v>114.73</v>
      </c>
      <c r="AC7" s="39">
        <v>106.62</v>
      </c>
      <c r="AD7" s="39">
        <v>107.95</v>
      </c>
      <c r="AE7" s="39">
        <v>104.47</v>
      </c>
      <c r="AF7" s="39">
        <v>110.66</v>
      </c>
      <c r="AG7" s="39">
        <v>109.01</v>
      </c>
      <c r="AH7" s="39">
        <v>112.01</v>
      </c>
      <c r="AI7" s="39">
        <v>0</v>
      </c>
      <c r="AJ7" s="39">
        <v>0</v>
      </c>
      <c r="AK7" s="39">
        <v>0</v>
      </c>
      <c r="AL7" s="39">
        <v>0</v>
      </c>
      <c r="AM7" s="39">
        <v>0</v>
      </c>
      <c r="AN7" s="39">
        <v>12.59</v>
      </c>
      <c r="AO7" s="39">
        <v>12.44</v>
      </c>
      <c r="AP7" s="39">
        <v>16.399999999999999</v>
      </c>
      <c r="AQ7" s="39">
        <v>2.74</v>
      </c>
      <c r="AR7" s="39">
        <v>3.7</v>
      </c>
      <c r="AS7" s="39">
        <v>1.08</v>
      </c>
      <c r="AT7" s="39">
        <v>1403.22</v>
      </c>
      <c r="AU7" s="39">
        <v>1159.93</v>
      </c>
      <c r="AV7" s="39">
        <v>607.54</v>
      </c>
      <c r="AW7" s="39">
        <v>152.13</v>
      </c>
      <c r="AX7" s="39">
        <v>173.19</v>
      </c>
      <c r="AY7" s="39">
        <v>416.14</v>
      </c>
      <c r="AZ7" s="39">
        <v>371.89</v>
      </c>
      <c r="BA7" s="39">
        <v>293.23</v>
      </c>
      <c r="BB7" s="39">
        <v>366.03</v>
      </c>
      <c r="BC7" s="39">
        <v>365.18</v>
      </c>
      <c r="BD7" s="39">
        <v>264.97000000000003</v>
      </c>
      <c r="BE7" s="39">
        <v>308.58</v>
      </c>
      <c r="BF7" s="39">
        <v>294.27</v>
      </c>
      <c r="BG7" s="39">
        <v>337.41</v>
      </c>
      <c r="BH7" s="39">
        <v>798.95</v>
      </c>
      <c r="BI7" s="39">
        <v>754.07</v>
      </c>
      <c r="BJ7" s="39">
        <v>487.22</v>
      </c>
      <c r="BK7" s="39">
        <v>483.11</v>
      </c>
      <c r="BL7" s="39">
        <v>542.29999999999995</v>
      </c>
      <c r="BM7" s="39">
        <v>370.12</v>
      </c>
      <c r="BN7" s="39">
        <v>371.65</v>
      </c>
      <c r="BO7" s="39">
        <v>266.61</v>
      </c>
      <c r="BP7" s="39">
        <v>103.52</v>
      </c>
      <c r="BQ7" s="39">
        <v>104.79</v>
      </c>
      <c r="BR7" s="39">
        <v>88.94</v>
      </c>
      <c r="BS7" s="39">
        <v>66.099999999999994</v>
      </c>
      <c r="BT7" s="39">
        <v>66.930000000000007</v>
      </c>
      <c r="BU7" s="39">
        <v>92.76</v>
      </c>
      <c r="BV7" s="39">
        <v>93.28</v>
      </c>
      <c r="BW7" s="39">
        <v>87.51</v>
      </c>
      <c r="BX7" s="39">
        <v>100.42</v>
      </c>
      <c r="BY7" s="39">
        <v>98.77</v>
      </c>
      <c r="BZ7" s="39">
        <v>103.24</v>
      </c>
      <c r="CA7" s="39">
        <v>157.29</v>
      </c>
      <c r="CB7" s="39">
        <v>155.88</v>
      </c>
      <c r="CC7" s="39">
        <v>183.85</v>
      </c>
      <c r="CD7" s="39">
        <v>249.49</v>
      </c>
      <c r="CE7" s="39">
        <v>246.52</v>
      </c>
      <c r="CF7" s="39">
        <v>208.67</v>
      </c>
      <c r="CG7" s="39">
        <v>208.29</v>
      </c>
      <c r="CH7" s="39">
        <v>218.42</v>
      </c>
      <c r="CI7" s="39">
        <v>171.67</v>
      </c>
      <c r="CJ7" s="39">
        <v>173.67</v>
      </c>
      <c r="CK7" s="39">
        <v>168.38</v>
      </c>
      <c r="CL7" s="39">
        <v>64.66</v>
      </c>
      <c r="CM7" s="39">
        <v>61.13</v>
      </c>
      <c r="CN7" s="39">
        <v>60.98</v>
      </c>
      <c r="CO7" s="39">
        <v>69.22</v>
      </c>
      <c r="CP7" s="39">
        <v>69.290000000000006</v>
      </c>
      <c r="CQ7" s="39">
        <v>49.08</v>
      </c>
      <c r="CR7" s="39">
        <v>49.32</v>
      </c>
      <c r="CS7" s="39">
        <v>50.24</v>
      </c>
      <c r="CT7" s="39">
        <v>59.74</v>
      </c>
      <c r="CU7" s="39">
        <v>59.67</v>
      </c>
      <c r="CV7" s="39">
        <v>60</v>
      </c>
      <c r="CW7" s="39">
        <v>72.44</v>
      </c>
      <c r="CX7" s="39">
        <v>75.819999999999993</v>
      </c>
      <c r="CY7" s="39">
        <v>75.099999999999994</v>
      </c>
      <c r="CZ7" s="39">
        <v>73.260000000000005</v>
      </c>
      <c r="DA7" s="39">
        <v>72.28</v>
      </c>
      <c r="DB7" s="39">
        <v>79.3</v>
      </c>
      <c r="DC7" s="39">
        <v>79.34</v>
      </c>
      <c r="DD7" s="39">
        <v>78.650000000000006</v>
      </c>
      <c r="DE7" s="39">
        <v>84.8</v>
      </c>
      <c r="DF7" s="39">
        <v>84.6</v>
      </c>
      <c r="DG7" s="39">
        <v>89.8</v>
      </c>
      <c r="DH7" s="39">
        <v>56.11</v>
      </c>
      <c r="DI7" s="39">
        <v>54.75</v>
      </c>
      <c r="DJ7" s="39">
        <v>54.11</v>
      </c>
      <c r="DK7" s="39">
        <v>14.19</v>
      </c>
      <c r="DL7" s="39">
        <v>18.399999999999999</v>
      </c>
      <c r="DM7" s="39">
        <v>47.44</v>
      </c>
      <c r="DN7" s="39">
        <v>48.3</v>
      </c>
      <c r="DO7" s="39">
        <v>45.14</v>
      </c>
      <c r="DP7" s="39">
        <v>47.66</v>
      </c>
      <c r="DQ7" s="39">
        <v>48.17</v>
      </c>
      <c r="DR7" s="39">
        <v>49.59</v>
      </c>
      <c r="DS7" s="39">
        <v>58.17</v>
      </c>
      <c r="DT7" s="39">
        <v>58.05</v>
      </c>
      <c r="DU7" s="39">
        <v>58.05</v>
      </c>
      <c r="DV7" s="39">
        <v>20.02</v>
      </c>
      <c r="DW7" s="39">
        <v>30.89</v>
      </c>
      <c r="DX7" s="39">
        <v>11.16</v>
      </c>
      <c r="DY7" s="39">
        <v>12.43</v>
      </c>
      <c r="DZ7" s="39">
        <v>13.58</v>
      </c>
      <c r="EA7" s="39">
        <v>15.1</v>
      </c>
      <c r="EB7" s="39">
        <v>17.12</v>
      </c>
      <c r="EC7" s="39">
        <v>19.440000000000001</v>
      </c>
      <c r="ED7" s="39">
        <v>0.23</v>
      </c>
      <c r="EE7" s="39">
        <v>0.21</v>
      </c>
      <c r="EF7" s="39">
        <v>0.09</v>
      </c>
      <c r="EG7" s="39">
        <v>0.56999999999999995</v>
      </c>
      <c r="EH7" s="39">
        <v>0.44</v>
      </c>
      <c r="EI7" s="39">
        <v>0.65</v>
      </c>
      <c r="EJ7" s="39">
        <v>0.46</v>
      </c>
      <c r="EK7" s="39">
        <v>0.44</v>
      </c>
      <c r="EL7" s="39">
        <v>0.57999999999999996</v>
      </c>
      <c r="EM7" s="39">
        <v>0.54</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石井 沙織</cp:lastModifiedBy>
  <cp:lastPrinted>2021-01-13T06:38:05Z</cp:lastPrinted>
  <dcterms:created xsi:type="dcterms:W3CDTF">2020-12-04T02:15:47Z</dcterms:created>
  <dcterms:modified xsi:type="dcterms:W3CDTF">2021-02-24T01:51:48Z</dcterms:modified>
  <cp:category/>
</cp:coreProperties>
</file>