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4_市町→県\16 東彼杵町 ○（了）\上水道事業（了）\"/>
    </mc:Choice>
  </mc:AlternateContent>
  <xr:revisionPtr revIDLastSave="0" documentId="13_ncr:1_{035436FA-6BAF-4C53-A150-925FC0840521}" xr6:coauthVersionLast="45" xr6:coauthVersionMax="45" xr10:uidLastSave="{00000000-0000-0000-0000-000000000000}"/>
  <workbookProtection workbookAlgorithmName="SHA-512" workbookHashValue="6piQ6JEOF0oGSTZO9owvAQiDZp+Zk1aAsf/GfD4qpnKsHeVaa8MafsEK1mZ+36wBzNce2b1GWrn/TustCP5UfQ==" workbookSaltValue="owxdbvU0W9Q7Dk175BIHk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AD8" i="4"/>
  <c r="B8" i="4"/>
</calcChain>
</file>

<file path=xl/sharedStrings.xml><?xml version="1.0" encoding="utf-8"?>
<sst xmlns="http://schemas.openxmlformats.org/spreadsheetml/2006/main" count="272" uniqueCount="114">
  <si>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</si>
  <si>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</si>
  <si>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</si>
  <si>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</si>
  <si>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</si>
  <si>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</si>
  <si>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</si>
  <si>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</si>
  <si>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</si>
  <si>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</si>
  <si>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</si>
  <si>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</si>
  <si>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</si>
  <si>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</si>
  <si>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</si>
  <si>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</si>
  <si>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</si>
  <si>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</si>
  <si>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</si>
  <si>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</si>
  <si>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</si>
  <si>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</si>
  <si>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</si>
  <si>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</si>
  <si>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</si>
  <si>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</si>
  <si>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</si>
  <si>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</si>
  <si>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</si>
  <si>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</si>
  <si>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</si>
  <si>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</si>
  <si>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</si>
  <si>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</si>
  <si>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</si>
  <si>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</si>
  <si>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</si>
  <si>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</si>
  <si>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</si>
  <si>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</si>
  <si>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</si>
  <si>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</si>
  <si>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</si>
  <si>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</si>
  <si>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</si>
  <si>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</si>
  <si>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</si>
  <si>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</si>
  <si>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</si>
  <si>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</si>
  <si>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</si>
  <si>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</si>
  <si>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</si>
  <si>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</si>
  <si>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</si>
  <si>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</si>
  <si>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</si>
  <si>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</si>
  <si>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</si>
  <si>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</si>
  <si>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</si>
  <si>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</si>
  <si>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</si>
  <si>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</si>
  <si>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</si>
  <si>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</si>
  <si>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</si>
  <si>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</si>
  <si>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</si>
  <si>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</si>
  <si>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</si>
  <si>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</si>
  <si>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</si>
  <si>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</si>
  <si>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</si>
  <si>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</si>
  <si>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</si>
  <si>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</si>
  <si>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</si>
  <si>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</si>
  <si>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</si>
  <si>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</si>
  <si>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</si>
  <si>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</si>
  <si>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</si>
  <si>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</si>
  <si>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</si>
  <si>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</si>
  <si>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</si>
  <si>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</si>
  <si>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</si>
  <si>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</si>
  <si>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</si>
  <si>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</si>
  <si>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</si>
  <si>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</si>
  <si>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</si>
  <si>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</si>
  <si>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</si>
  <si>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</si>
  <si>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</si>
  <si>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</si>
  <si>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</si>
  <si>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</si>
  <si>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</si>
  <si>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</si>
  <si>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</si>
  <si>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</si>
  <si>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</si>
  <si>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</si>
  <si>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</si>
  <si>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収益的収支比率は、100％以上と黒字経営となっているが、料金回収率が100％を下回っており、一般会計からの繰入金により収入不足を補填している状況である。繰入がない場合は、厳しい経営状況であり、また将来的に給水収益は減少見込みであることから、今後経営コストの削減と適正な料金設定見直しに取り組む必要がある。
・給水原価は全国類似団体の平均を大きく下回っているが、その利点を活かし、施設利用率改善のための統廃合、ダウンサイジング等によるコスト削減の検討、有収率向上のための管路更新及び維持管理強化によるコスト削減を進めていく必要がある。
・給水収益に対する企業債残高の割合については、統合事業等の更新事業を行ってきたことから、全国類似団体と比べ多くなっているが、現在のところ償還額を準備できる経営状況である。必要な更新を行ったうえであっても、企業債残高が増加の一途を辿らないような適切な規模の投資と適正な料金水準を十分に検討し、経営改善を図っていく必要がある。
</t>
    <rPh sb="1" eb="4">
      <t>シュウエキテキ</t>
    </rPh>
    <rPh sb="4" eb="6">
      <t>シュウシ</t>
    </rPh>
    <rPh sb="6" eb="8">
      <t>ヒリツ</t>
    </rPh>
    <rPh sb="14" eb="16">
      <t>イジョウ</t>
    </rPh>
    <rPh sb="17" eb="19">
      <t>クロジ</t>
    </rPh>
    <rPh sb="19" eb="21">
      <t>ケイエイ</t>
    </rPh>
    <rPh sb="29" eb="31">
      <t>リョウキン</t>
    </rPh>
    <rPh sb="31" eb="33">
      <t>カイシュウ</t>
    </rPh>
    <rPh sb="33" eb="34">
      <t>リツ</t>
    </rPh>
    <rPh sb="40" eb="42">
      <t>シタマワ</t>
    </rPh>
    <rPh sb="47" eb="49">
      <t>イッパン</t>
    </rPh>
    <rPh sb="49" eb="51">
      <t>カイケイ</t>
    </rPh>
    <rPh sb="54" eb="55">
      <t>ク</t>
    </rPh>
    <rPh sb="55" eb="56">
      <t>イ</t>
    </rPh>
    <rPh sb="56" eb="57">
      <t>キン</t>
    </rPh>
    <rPh sb="60" eb="62">
      <t>シュウニュウ</t>
    </rPh>
    <rPh sb="62" eb="64">
      <t>フソク</t>
    </rPh>
    <rPh sb="65" eb="67">
      <t>ホテン</t>
    </rPh>
    <rPh sb="71" eb="73">
      <t>ジョウキョウ</t>
    </rPh>
    <rPh sb="77" eb="79">
      <t>クリイレ</t>
    </rPh>
    <rPh sb="82" eb="84">
      <t>バアイ</t>
    </rPh>
    <rPh sb="86" eb="87">
      <t>キビ</t>
    </rPh>
    <rPh sb="89" eb="91">
      <t>ケイエイ</t>
    </rPh>
    <rPh sb="91" eb="93">
      <t>ジョウキョウ</t>
    </rPh>
    <rPh sb="99" eb="102">
      <t>ショウライテキ</t>
    </rPh>
    <rPh sb="103" eb="105">
      <t>キュウスイ</t>
    </rPh>
    <rPh sb="105" eb="107">
      <t>シュウエキ</t>
    </rPh>
    <rPh sb="108" eb="110">
      <t>ゲンショウ</t>
    </rPh>
    <rPh sb="110" eb="112">
      <t>ミコ</t>
    </rPh>
    <rPh sb="121" eb="123">
      <t>コンゴ</t>
    </rPh>
    <rPh sb="123" eb="125">
      <t>ケイエイ</t>
    </rPh>
    <rPh sb="129" eb="131">
      <t>サクゲン</t>
    </rPh>
    <rPh sb="132" eb="134">
      <t>テキセイ</t>
    </rPh>
    <rPh sb="135" eb="137">
      <t>リョウキン</t>
    </rPh>
    <rPh sb="137" eb="139">
      <t>セッテイ</t>
    </rPh>
    <rPh sb="139" eb="141">
      <t>ミナオ</t>
    </rPh>
    <rPh sb="143" eb="144">
      <t>ト</t>
    </rPh>
    <rPh sb="145" eb="146">
      <t>ク</t>
    </rPh>
    <rPh sb="147" eb="149">
      <t>ヒツヨウ</t>
    </rPh>
    <rPh sb="156" eb="158">
      <t>キュウスイ</t>
    </rPh>
    <rPh sb="158" eb="160">
      <t>ゲンカ</t>
    </rPh>
    <rPh sb="161" eb="163">
      <t>ゼンコク</t>
    </rPh>
    <rPh sb="163" eb="165">
      <t>ルイジ</t>
    </rPh>
    <rPh sb="165" eb="167">
      <t>ダンタイ</t>
    </rPh>
    <rPh sb="168" eb="170">
      <t>ヘイキン</t>
    </rPh>
    <rPh sb="171" eb="172">
      <t>オオ</t>
    </rPh>
    <rPh sb="174" eb="176">
      <t>シタマワ</t>
    </rPh>
    <rPh sb="184" eb="186">
      <t>リテン</t>
    </rPh>
    <rPh sb="187" eb="188">
      <t>イ</t>
    </rPh>
    <rPh sb="191" eb="193">
      <t>シセツ</t>
    </rPh>
    <rPh sb="193" eb="196">
      <t>リヨウリツ</t>
    </rPh>
    <rPh sb="196" eb="198">
      <t>カイゼン</t>
    </rPh>
    <rPh sb="202" eb="205">
      <t>トウハイゴウ</t>
    </rPh>
    <rPh sb="214" eb="215">
      <t>トウ</t>
    </rPh>
    <rPh sb="221" eb="223">
      <t>サクゲン</t>
    </rPh>
    <rPh sb="224" eb="226">
      <t>ケントウ</t>
    </rPh>
    <rPh sb="227" eb="230">
      <t>ユウシュウリツ</t>
    </rPh>
    <rPh sb="230" eb="232">
      <t>コウジョウ</t>
    </rPh>
    <rPh sb="236" eb="238">
      <t>カンロ</t>
    </rPh>
    <rPh sb="238" eb="240">
      <t>コウシン</t>
    </rPh>
    <rPh sb="240" eb="241">
      <t>オヨ</t>
    </rPh>
    <rPh sb="242" eb="244">
      <t>イジ</t>
    </rPh>
    <rPh sb="244" eb="246">
      <t>カンリ</t>
    </rPh>
    <rPh sb="246" eb="248">
      <t>キョウカ</t>
    </rPh>
    <rPh sb="254" eb="256">
      <t>サクゲン</t>
    </rPh>
    <rPh sb="257" eb="258">
      <t>スス</t>
    </rPh>
    <rPh sb="262" eb="264">
      <t>ヒツヨウ</t>
    </rPh>
    <rPh sb="271" eb="273">
      <t>キュウスイ</t>
    </rPh>
    <rPh sb="273" eb="275">
      <t>シュウエキ</t>
    </rPh>
    <rPh sb="276" eb="277">
      <t>タイ</t>
    </rPh>
    <rPh sb="279" eb="281">
      <t>キギョウ</t>
    </rPh>
    <rPh sb="281" eb="282">
      <t>サイ</t>
    </rPh>
    <rPh sb="282" eb="284">
      <t>ザンダカ</t>
    </rPh>
    <rPh sb="285" eb="287">
      <t>ワリアイ</t>
    </rPh>
    <rPh sb="293" eb="295">
      <t>トウゴウ</t>
    </rPh>
    <rPh sb="295" eb="297">
      <t>ジギョウ</t>
    </rPh>
    <rPh sb="297" eb="298">
      <t>トウ</t>
    </rPh>
    <rPh sb="299" eb="301">
      <t>コウシン</t>
    </rPh>
    <rPh sb="301" eb="303">
      <t>ジギョウ</t>
    </rPh>
    <rPh sb="304" eb="305">
      <t>オコナ</t>
    </rPh>
    <rPh sb="314" eb="316">
      <t>ゼンコク</t>
    </rPh>
    <rPh sb="316" eb="318">
      <t>ルイジ</t>
    </rPh>
    <rPh sb="318" eb="320">
      <t>ダンタイ</t>
    </rPh>
    <rPh sb="321" eb="322">
      <t>クラ</t>
    </rPh>
    <rPh sb="323" eb="324">
      <t>オオ</t>
    </rPh>
    <rPh sb="332" eb="334">
      <t>ゲンザイ</t>
    </rPh>
    <rPh sb="338" eb="340">
      <t>ショウカン</t>
    </rPh>
    <rPh sb="340" eb="341">
      <t>ガク</t>
    </rPh>
    <rPh sb="342" eb="344">
      <t>ジュンビ</t>
    </rPh>
    <rPh sb="347" eb="349">
      <t>ケイエイ</t>
    </rPh>
    <rPh sb="349" eb="351">
      <t>ジョウキョウ</t>
    </rPh>
    <rPh sb="355" eb="357">
      <t>ヒツヨウ</t>
    </rPh>
    <rPh sb="358" eb="360">
      <t>コウシン</t>
    </rPh>
    <rPh sb="361" eb="362">
      <t>オコナ</t>
    </rPh>
    <rPh sb="372" eb="374">
      <t>キギョウ</t>
    </rPh>
    <rPh sb="374" eb="375">
      <t>サイ</t>
    </rPh>
    <rPh sb="375" eb="377">
      <t>ザンダカ</t>
    </rPh>
    <rPh sb="378" eb="380">
      <t>ゾウカ</t>
    </rPh>
    <rPh sb="381" eb="383">
      <t>イット</t>
    </rPh>
    <rPh sb="384" eb="385">
      <t>タド</t>
    </rPh>
    <rPh sb="391" eb="393">
      <t>テキセツ</t>
    </rPh>
    <rPh sb="394" eb="396">
      <t>キボ</t>
    </rPh>
    <rPh sb="397" eb="399">
      <t>トウシ</t>
    </rPh>
    <rPh sb="400" eb="402">
      <t>テキセイ</t>
    </rPh>
    <rPh sb="403" eb="405">
      <t>リョウキン</t>
    </rPh>
    <rPh sb="405" eb="407">
      <t>スイジュン</t>
    </rPh>
    <rPh sb="408" eb="410">
      <t>ジュウブン</t>
    </rPh>
    <rPh sb="411" eb="413">
      <t>ケントウ</t>
    </rPh>
    <rPh sb="415" eb="417">
      <t>ケイエイ</t>
    </rPh>
    <rPh sb="417" eb="419">
      <t>カイゼン</t>
    </rPh>
    <rPh sb="420" eb="421">
      <t>ハカ</t>
    </rPh>
    <rPh sb="425" eb="427">
      <t>ヒツヨウ</t>
    </rPh>
    <phoneticPr fontId="4"/>
  </si>
  <si>
    <t>将来にわたって安定的に事業を継続していくため、H29年度策定の東彼杵町水道事業経営戦略を基に、経営基盤の強化を図っていく。
今後の水需要の見通し、施設更新等の投資計画を踏まえ、長期的な視点に立った料金体系のあり方を検討したうえで、適切な時期に料金改定を実施し、安定かつ健全な事業経営の維持に努める必要がある。</t>
    <rPh sb="0" eb="2">
      <t>ショウライ</t>
    </rPh>
    <rPh sb="7" eb="10">
      <t>アンテイテキ</t>
    </rPh>
    <rPh sb="11" eb="13">
      <t>ジギョウ</t>
    </rPh>
    <rPh sb="14" eb="16">
      <t>ケイゾク</t>
    </rPh>
    <rPh sb="26" eb="28">
      <t>ネンド</t>
    </rPh>
    <rPh sb="28" eb="30">
      <t>サクテイ</t>
    </rPh>
    <rPh sb="31" eb="34">
      <t>ヒガシソノギ</t>
    </rPh>
    <rPh sb="34" eb="35">
      <t>チョウ</t>
    </rPh>
    <rPh sb="35" eb="37">
      <t>スイドウ</t>
    </rPh>
    <rPh sb="37" eb="39">
      <t>ジギョウ</t>
    </rPh>
    <rPh sb="39" eb="41">
      <t>ケイエイ</t>
    </rPh>
    <rPh sb="41" eb="43">
      <t>センリャク</t>
    </rPh>
    <rPh sb="44" eb="45">
      <t>モト</t>
    </rPh>
    <rPh sb="47" eb="49">
      <t>ケイエイ</t>
    </rPh>
    <rPh sb="49" eb="51">
      <t>キバン</t>
    </rPh>
    <rPh sb="52" eb="54">
      <t>キョウカ</t>
    </rPh>
    <rPh sb="55" eb="56">
      <t>ハカ</t>
    </rPh>
    <rPh sb="62" eb="64">
      <t>コンゴ</t>
    </rPh>
    <rPh sb="65" eb="66">
      <t>ミズ</t>
    </rPh>
    <rPh sb="66" eb="68">
      <t>ジュヨウ</t>
    </rPh>
    <rPh sb="69" eb="71">
      <t>ミトオ</t>
    </rPh>
    <rPh sb="73" eb="75">
      <t>シセツ</t>
    </rPh>
    <rPh sb="75" eb="77">
      <t>コウシン</t>
    </rPh>
    <rPh sb="77" eb="78">
      <t>トウ</t>
    </rPh>
    <rPh sb="79" eb="81">
      <t>トウシ</t>
    </rPh>
    <rPh sb="81" eb="83">
      <t>ケイカク</t>
    </rPh>
    <rPh sb="84" eb="85">
      <t>フ</t>
    </rPh>
    <rPh sb="88" eb="91">
      <t>チョウキテキ</t>
    </rPh>
    <rPh sb="92" eb="94">
      <t>シテン</t>
    </rPh>
    <rPh sb="95" eb="96">
      <t>タ</t>
    </rPh>
    <rPh sb="98" eb="100">
      <t>リョウキン</t>
    </rPh>
    <rPh sb="100" eb="102">
      <t>タイケイ</t>
    </rPh>
    <rPh sb="105" eb="106">
      <t>カタ</t>
    </rPh>
    <rPh sb="107" eb="109">
      <t>ケントウ</t>
    </rPh>
    <rPh sb="115" eb="117">
      <t>テキセツ</t>
    </rPh>
    <rPh sb="118" eb="120">
      <t>ジキ</t>
    </rPh>
    <rPh sb="121" eb="123">
      <t>リョウキン</t>
    </rPh>
    <rPh sb="123" eb="125">
      <t>カイテイ</t>
    </rPh>
    <rPh sb="126" eb="128">
      <t>ジッシ</t>
    </rPh>
    <rPh sb="130" eb="132">
      <t>アンテイ</t>
    </rPh>
    <rPh sb="134" eb="136">
      <t>ケンゼン</t>
    </rPh>
    <rPh sb="137" eb="139">
      <t>ジギョウ</t>
    </rPh>
    <rPh sb="139" eb="141">
      <t>ケイエイ</t>
    </rPh>
    <rPh sb="142" eb="144">
      <t>イジ</t>
    </rPh>
    <rPh sb="145" eb="146">
      <t>ツト</t>
    </rPh>
    <rPh sb="148" eb="150">
      <t>ヒツヨウ</t>
    </rPh>
    <phoneticPr fontId="4"/>
  </si>
  <si>
    <t>・これまで統合簡易水道事業及び基幹改良事業により施設の統廃合、老朽管の更新を進めてきたことから、維持管理費の削減や漏水量の低減等の一定の効果は上がっている。有収率は老朽管の更新を進めているにも関わらず前年度から1.23ポイント下がっており、漏水調査等の徹底による原因究明及び老朽管の更新事業を実施し、計画的な修繕や更新により有収率の向上を図る必要がある。なお、老朽施設の更新にあたっては、アセットマネジメントを基に計画的に実施し、国の交付金事業等を積極的に活用することにより、財政負担を軽減していく。</t>
    <rPh sb="5" eb="7">
      <t>トウゴウ</t>
    </rPh>
    <rPh sb="7" eb="9">
      <t>カンイ</t>
    </rPh>
    <rPh sb="9" eb="11">
      <t>スイドウ</t>
    </rPh>
    <rPh sb="11" eb="13">
      <t>ジギョウ</t>
    </rPh>
    <rPh sb="13" eb="14">
      <t>オヨ</t>
    </rPh>
    <rPh sb="15" eb="17">
      <t>キカン</t>
    </rPh>
    <rPh sb="17" eb="19">
      <t>カイリョウ</t>
    </rPh>
    <rPh sb="19" eb="21">
      <t>ジギョウ</t>
    </rPh>
    <rPh sb="24" eb="26">
      <t>シセツ</t>
    </rPh>
    <rPh sb="27" eb="30">
      <t>トウハイゴウ</t>
    </rPh>
    <rPh sb="31" eb="33">
      <t>ロウキュウ</t>
    </rPh>
    <rPh sb="33" eb="34">
      <t>カン</t>
    </rPh>
    <rPh sb="35" eb="37">
      <t>コウシン</t>
    </rPh>
    <rPh sb="38" eb="39">
      <t>スス</t>
    </rPh>
    <rPh sb="48" eb="50">
      <t>イジ</t>
    </rPh>
    <rPh sb="50" eb="53">
      <t>カンリヒ</t>
    </rPh>
    <rPh sb="54" eb="56">
      <t>サクゲン</t>
    </rPh>
    <rPh sb="57" eb="59">
      <t>ロウスイ</t>
    </rPh>
    <rPh sb="59" eb="60">
      <t>リョウ</t>
    </rPh>
    <rPh sb="61" eb="63">
      <t>テイゲン</t>
    </rPh>
    <rPh sb="63" eb="64">
      <t>トウ</t>
    </rPh>
    <rPh sb="65" eb="67">
      <t>イッテイ</t>
    </rPh>
    <rPh sb="68" eb="70">
      <t>コウカ</t>
    </rPh>
    <rPh sb="71" eb="72">
      <t>ア</t>
    </rPh>
    <rPh sb="78" eb="81">
      <t>ユウシュウリツ</t>
    </rPh>
    <rPh sb="82" eb="84">
      <t>ロウキュウ</t>
    </rPh>
    <rPh sb="84" eb="85">
      <t>カン</t>
    </rPh>
    <rPh sb="86" eb="88">
      <t>コウシン</t>
    </rPh>
    <rPh sb="89" eb="90">
      <t>スス</t>
    </rPh>
    <rPh sb="96" eb="97">
      <t>カカ</t>
    </rPh>
    <rPh sb="100" eb="103">
      <t>ゼンネンド</t>
    </rPh>
    <rPh sb="113" eb="114">
      <t>サ</t>
    </rPh>
    <rPh sb="120" eb="122">
      <t>ロウスイ</t>
    </rPh>
    <rPh sb="122" eb="124">
      <t>チョウサ</t>
    </rPh>
    <rPh sb="124" eb="125">
      <t>トウ</t>
    </rPh>
    <rPh sb="126" eb="128">
      <t>テッテイ</t>
    </rPh>
    <rPh sb="131" eb="135">
      <t>ゲンインキュウメイ</t>
    </rPh>
    <rPh sb="135" eb="136">
      <t>オヨ</t>
    </rPh>
    <rPh sb="137" eb="139">
      <t>ロウキュウ</t>
    </rPh>
    <rPh sb="139" eb="140">
      <t>カン</t>
    </rPh>
    <rPh sb="141" eb="143">
      <t>コウシン</t>
    </rPh>
    <rPh sb="143" eb="145">
      <t>ジギョウ</t>
    </rPh>
    <rPh sb="146" eb="148">
      <t>ジッシ</t>
    </rPh>
    <rPh sb="150" eb="153">
      <t>ケイカクテキ</t>
    </rPh>
    <rPh sb="154" eb="156">
      <t>シュウゼン</t>
    </rPh>
    <rPh sb="157" eb="159">
      <t>コウシン</t>
    </rPh>
    <rPh sb="162" eb="165">
      <t>ユウシュウリツ</t>
    </rPh>
    <rPh sb="166" eb="168">
      <t>コウジョウ</t>
    </rPh>
    <rPh sb="169" eb="170">
      <t>ハカ</t>
    </rPh>
    <rPh sb="171" eb="173">
      <t>ヒツヨウ</t>
    </rPh>
    <rPh sb="180" eb="182">
      <t>ロウキュウ</t>
    </rPh>
    <rPh sb="182" eb="184">
      <t>シセツ</t>
    </rPh>
    <rPh sb="185" eb="187">
      <t>コウシン</t>
    </rPh>
    <rPh sb="205" eb="206">
      <t>モト</t>
    </rPh>
    <rPh sb="207" eb="210">
      <t>ケイカクテキ</t>
    </rPh>
    <rPh sb="211" eb="213">
      <t>ジッシ</t>
    </rPh>
    <rPh sb="215" eb="216">
      <t>クニ</t>
    </rPh>
    <rPh sb="217" eb="220">
      <t>コウフキン</t>
    </rPh>
    <rPh sb="220" eb="222">
      <t>ジギョウ</t>
    </rPh>
    <rPh sb="222" eb="223">
      <t>トウ</t>
    </rPh>
    <rPh sb="224" eb="227">
      <t>セッキョクテキ</t>
    </rPh>
    <rPh sb="228" eb="230">
      <t>カツヨウ</t>
    </rPh>
    <rPh sb="238" eb="240">
      <t>ザイセイ</t>
    </rPh>
    <rPh sb="240" eb="242">
      <t>フタン</t>
    </rPh>
    <rPh sb="243" eb="245">
      <t>ケイゲン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</si>
</sst>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1.22</c:v>
                </c:pt>
                <c:pt idx="3">
                  <c:v>0.19</c:v>
                </c:pt>
                <c:pt idx="4">
                  <c:v>1.44</c:v>
                </c:pt>
              </c:numCache>
            </c:numRef>
          </c:val>
          <c:extLst>
            <c:ext xmlns:c16="http://schemas.microsoft.com/office/drawing/2014/chart" uri="{C3380CC4-5D6E-409C-BE32-E72D297353CC}">
              <c16:uniqueId val="{00000000-F0E4-42C0-94CD-D5F58DAD8A2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0.44</c:v>
                </c:pt>
                <c:pt idx="3">
                  <c:v>0.52</c:v>
                </c:pt>
                <c:pt idx="4">
                  <c:v>0.47</c:v>
                </c:pt>
              </c:numCache>
            </c:numRef>
          </c:val>
          <c:smooth val="0"/>
          <c:extLst>
            <c:ext xmlns:c16="http://schemas.microsoft.com/office/drawing/2014/chart" uri="{C3380CC4-5D6E-409C-BE32-E72D297353CC}">
              <c16:uniqueId val="{00000001-F0E4-42C0-94CD-D5F58DAD8A2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32.57</c:v>
                </c:pt>
                <c:pt idx="3">
                  <c:v>30.5</c:v>
                </c:pt>
                <c:pt idx="4">
                  <c:v>30.86</c:v>
                </c:pt>
              </c:numCache>
            </c:numRef>
          </c:val>
          <c:extLst>
            <c:ext xmlns:c16="http://schemas.microsoft.com/office/drawing/2014/chart" uri="{C3380CC4-5D6E-409C-BE32-E72D297353CC}">
              <c16:uniqueId val="{00000000-4DF1-4EDF-AAA9-08474EC9D55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50.24</c:v>
                </c:pt>
                <c:pt idx="3">
                  <c:v>50.29</c:v>
                </c:pt>
                <c:pt idx="4">
                  <c:v>49.64</c:v>
                </c:pt>
              </c:numCache>
            </c:numRef>
          </c:val>
          <c:smooth val="0"/>
          <c:extLst>
            <c:ext xmlns:c16="http://schemas.microsoft.com/office/drawing/2014/chart" uri="{C3380CC4-5D6E-409C-BE32-E72D297353CC}">
              <c16:uniqueId val="{00000001-4DF1-4EDF-AAA9-08474EC9D55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73.37</c:v>
                </c:pt>
                <c:pt idx="3">
                  <c:v>77.849999999999994</c:v>
                </c:pt>
                <c:pt idx="4">
                  <c:v>76.62</c:v>
                </c:pt>
              </c:numCache>
            </c:numRef>
          </c:val>
          <c:extLst>
            <c:ext xmlns:c16="http://schemas.microsoft.com/office/drawing/2014/chart" uri="{C3380CC4-5D6E-409C-BE32-E72D297353CC}">
              <c16:uniqueId val="{00000000-4995-4D1D-9FB6-1C5B1468564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78.650000000000006</c:v>
                </c:pt>
                <c:pt idx="3">
                  <c:v>77.73</c:v>
                </c:pt>
                <c:pt idx="4">
                  <c:v>78.09</c:v>
                </c:pt>
              </c:numCache>
            </c:numRef>
          </c:val>
          <c:smooth val="0"/>
          <c:extLst>
            <c:ext xmlns:c16="http://schemas.microsoft.com/office/drawing/2014/chart" uri="{C3380CC4-5D6E-409C-BE32-E72D297353CC}">
              <c16:uniqueId val="{00000001-4995-4D1D-9FB6-1C5B1468564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107.42</c:v>
                </c:pt>
                <c:pt idx="3">
                  <c:v>112.4</c:v>
                </c:pt>
                <c:pt idx="4">
                  <c:v>109.92</c:v>
                </c:pt>
              </c:numCache>
            </c:numRef>
          </c:val>
          <c:extLst>
            <c:ext xmlns:c16="http://schemas.microsoft.com/office/drawing/2014/chart" uri="{C3380CC4-5D6E-409C-BE32-E72D297353CC}">
              <c16:uniqueId val="{00000000-CD13-4A3E-8CEC-8C9207F6BC4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104.47</c:v>
                </c:pt>
                <c:pt idx="3">
                  <c:v>103.81</c:v>
                </c:pt>
                <c:pt idx="4">
                  <c:v>104.35</c:v>
                </c:pt>
              </c:numCache>
            </c:numRef>
          </c:val>
          <c:smooth val="0"/>
          <c:extLst>
            <c:ext xmlns:c16="http://schemas.microsoft.com/office/drawing/2014/chart" uri="{C3380CC4-5D6E-409C-BE32-E72D297353CC}">
              <c16:uniqueId val="{00000001-CD13-4A3E-8CEC-8C9207F6BC4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4.1500000000000004</c:v>
                </c:pt>
                <c:pt idx="3">
                  <c:v>8.48</c:v>
                </c:pt>
                <c:pt idx="4">
                  <c:v>12.11</c:v>
                </c:pt>
              </c:numCache>
            </c:numRef>
          </c:val>
          <c:extLst>
            <c:ext xmlns:c16="http://schemas.microsoft.com/office/drawing/2014/chart" uri="{C3380CC4-5D6E-409C-BE32-E72D297353CC}">
              <c16:uniqueId val="{00000000-37AD-4F47-89DA-C111354C20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45.14</c:v>
                </c:pt>
                <c:pt idx="3">
                  <c:v>45.85</c:v>
                </c:pt>
                <c:pt idx="4">
                  <c:v>47.31</c:v>
                </c:pt>
              </c:numCache>
            </c:numRef>
          </c:val>
          <c:smooth val="0"/>
          <c:extLst>
            <c:ext xmlns:c16="http://schemas.microsoft.com/office/drawing/2014/chart" uri="{C3380CC4-5D6E-409C-BE32-E72D297353CC}">
              <c16:uniqueId val="{00000001-37AD-4F47-89DA-C111354C20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14.11</c:v>
                </c:pt>
                <c:pt idx="3">
                  <c:v>13.99</c:v>
                </c:pt>
                <c:pt idx="4">
                  <c:v>12.23</c:v>
                </c:pt>
              </c:numCache>
            </c:numRef>
          </c:val>
          <c:extLst>
            <c:ext xmlns:c16="http://schemas.microsoft.com/office/drawing/2014/chart" uri="{C3380CC4-5D6E-409C-BE32-E72D297353CC}">
              <c16:uniqueId val="{00000000-1A04-4F37-8D54-F4ED79B1F16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13.58</c:v>
                </c:pt>
                <c:pt idx="3">
                  <c:v>14.13</c:v>
                </c:pt>
                <c:pt idx="4">
                  <c:v>16.77</c:v>
                </c:pt>
              </c:numCache>
            </c:numRef>
          </c:val>
          <c:smooth val="0"/>
          <c:extLst>
            <c:ext xmlns:c16="http://schemas.microsoft.com/office/drawing/2014/chart" uri="{C3380CC4-5D6E-409C-BE32-E72D297353CC}">
              <c16:uniqueId val="{00000001-1A04-4F37-8D54-F4ED79B1F16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9C0-45AF-8DA0-5B65FBB1A6B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16.399999999999999</c:v>
                </c:pt>
                <c:pt idx="3">
                  <c:v>25.66</c:v>
                </c:pt>
                <c:pt idx="4">
                  <c:v>21.69</c:v>
                </c:pt>
              </c:numCache>
            </c:numRef>
          </c:val>
          <c:smooth val="0"/>
          <c:extLst>
            <c:ext xmlns:c16="http://schemas.microsoft.com/office/drawing/2014/chart" uri="{C3380CC4-5D6E-409C-BE32-E72D297353CC}">
              <c16:uniqueId val="{00000001-C9C0-45AF-8DA0-5B65FBB1A6B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179.57</c:v>
                </c:pt>
                <c:pt idx="3">
                  <c:v>328.74</c:v>
                </c:pt>
                <c:pt idx="4">
                  <c:v>388.44</c:v>
                </c:pt>
              </c:numCache>
            </c:numRef>
          </c:val>
          <c:extLst>
            <c:ext xmlns:c16="http://schemas.microsoft.com/office/drawing/2014/chart" uri="{C3380CC4-5D6E-409C-BE32-E72D297353CC}">
              <c16:uniqueId val="{00000000-34CD-4FDA-A4D9-6322EC774C9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293.23</c:v>
                </c:pt>
                <c:pt idx="3">
                  <c:v>300.14</c:v>
                </c:pt>
                <c:pt idx="4">
                  <c:v>301.04000000000002</c:v>
                </c:pt>
              </c:numCache>
            </c:numRef>
          </c:val>
          <c:smooth val="0"/>
          <c:extLst>
            <c:ext xmlns:c16="http://schemas.microsoft.com/office/drawing/2014/chart" uri="{C3380CC4-5D6E-409C-BE32-E72D297353CC}">
              <c16:uniqueId val="{00000001-34CD-4FDA-A4D9-6322EC774C9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746.86</c:v>
                </c:pt>
                <c:pt idx="3">
                  <c:v>720.96</c:v>
                </c:pt>
                <c:pt idx="4">
                  <c:v>753.47</c:v>
                </c:pt>
              </c:numCache>
            </c:numRef>
          </c:val>
          <c:extLst>
            <c:ext xmlns:c16="http://schemas.microsoft.com/office/drawing/2014/chart" uri="{C3380CC4-5D6E-409C-BE32-E72D297353CC}">
              <c16:uniqueId val="{00000000-FD45-47A1-AEA5-591C4F1CE4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542.29999999999995</c:v>
                </c:pt>
                <c:pt idx="3">
                  <c:v>566.65</c:v>
                </c:pt>
                <c:pt idx="4">
                  <c:v>551.62</c:v>
                </c:pt>
              </c:numCache>
            </c:numRef>
          </c:val>
          <c:smooth val="0"/>
          <c:extLst>
            <c:ext xmlns:c16="http://schemas.microsoft.com/office/drawing/2014/chart" uri="{C3380CC4-5D6E-409C-BE32-E72D297353CC}">
              <c16:uniqueId val="{00000001-FD45-47A1-AEA5-591C4F1CE4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83.78</c:v>
                </c:pt>
                <c:pt idx="3">
                  <c:v>90.7</c:v>
                </c:pt>
                <c:pt idx="4">
                  <c:v>95.67</c:v>
                </c:pt>
              </c:numCache>
            </c:numRef>
          </c:val>
          <c:extLst>
            <c:ext xmlns:c16="http://schemas.microsoft.com/office/drawing/2014/chart" uri="{C3380CC4-5D6E-409C-BE32-E72D297353CC}">
              <c16:uniqueId val="{00000000-5ADE-4C09-A611-F64CA9E3D88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87.51</c:v>
                </c:pt>
                <c:pt idx="3">
                  <c:v>84.77</c:v>
                </c:pt>
                <c:pt idx="4">
                  <c:v>87.11</c:v>
                </c:pt>
              </c:numCache>
            </c:numRef>
          </c:val>
          <c:smooth val="0"/>
          <c:extLst>
            <c:ext xmlns:c16="http://schemas.microsoft.com/office/drawing/2014/chart" uri="{C3380CC4-5D6E-409C-BE32-E72D297353CC}">
              <c16:uniqueId val="{00000001-5ADE-4C09-A611-F64CA9E3D88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189.71</c:v>
                </c:pt>
                <c:pt idx="3">
                  <c:v>176.33</c:v>
                </c:pt>
                <c:pt idx="4">
                  <c:v>167.78</c:v>
                </c:pt>
              </c:numCache>
            </c:numRef>
          </c:val>
          <c:extLst>
            <c:ext xmlns:c16="http://schemas.microsoft.com/office/drawing/2014/chart" uri="{C3380CC4-5D6E-409C-BE32-E72D297353CC}">
              <c16:uniqueId val="{00000000-DEF9-4668-AB65-257FE38F611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218.42</c:v>
                </c:pt>
                <c:pt idx="3">
                  <c:v>227.27</c:v>
                </c:pt>
                <c:pt idx="4">
                  <c:v>223.98</c:v>
                </c:pt>
              </c:numCache>
            </c:numRef>
          </c:val>
          <c:smooth val="0"/>
          <c:extLst>
            <c:ext xmlns:c16="http://schemas.microsoft.com/office/drawing/2014/chart" uri="{C3380CC4-5D6E-409C-BE32-E72D297353CC}">
              <c16:uniqueId val="{00000001-DEF9-4668-AB65-257FE38F611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U6" sqref="BU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長崎県　東彼杵町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7850</v>
      </c>
      <c r="AM8" s="61"/>
      <c r="AN8" s="61"/>
      <c r="AO8" s="61"/>
      <c r="AP8" s="61"/>
      <c r="AQ8" s="61"/>
      <c r="AR8" s="61"/>
      <c r="AS8" s="61"/>
      <c r="AT8" s="52">
        <f>データ!$S$6</f>
        <v>74.28</v>
      </c>
      <c r="AU8" s="53"/>
      <c r="AV8" s="53"/>
      <c r="AW8" s="53"/>
      <c r="AX8" s="53"/>
      <c r="AY8" s="53"/>
      <c r="AZ8" s="53"/>
      <c r="BA8" s="53"/>
      <c r="BB8" s="54">
        <f>データ!$T$6</f>
        <v>105.68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65</v>
      </c>
      <c r="J10" s="53"/>
      <c r="K10" s="53"/>
      <c r="L10" s="53"/>
      <c r="M10" s="53"/>
      <c r="N10" s="53"/>
      <c r="O10" s="64"/>
      <c r="P10" s="54">
        <f>データ!$P$6</f>
        <v>98.58</v>
      </c>
      <c r="Q10" s="54"/>
      <c r="R10" s="54"/>
      <c r="S10" s="54"/>
      <c r="T10" s="54"/>
      <c r="U10" s="54"/>
      <c r="V10" s="54"/>
      <c r="W10" s="61">
        <f>データ!$Q$6</f>
        <v>3260</v>
      </c>
      <c r="X10" s="61"/>
      <c r="Y10" s="61"/>
      <c r="Z10" s="61"/>
      <c r="AA10" s="61"/>
      <c r="AB10" s="61"/>
      <c r="AC10" s="61"/>
      <c r="AD10" s="2"/>
      <c r="AE10" s="2"/>
      <c r="AF10" s="2"/>
      <c r="AG10" s="2"/>
      <c r="AH10" s="4"/>
      <c r="AI10" s="4"/>
      <c r="AJ10" s="4"/>
      <c r="AK10" s="4"/>
      <c r="AL10" s="61">
        <f>データ!$U$6</f>
        <v>7692</v>
      </c>
      <c r="AM10" s="61"/>
      <c r="AN10" s="61"/>
      <c r="AO10" s="61"/>
      <c r="AP10" s="61"/>
      <c r="AQ10" s="61"/>
      <c r="AR10" s="61"/>
      <c r="AS10" s="61"/>
      <c r="AT10" s="52">
        <f>データ!$V$6</f>
        <v>49.88</v>
      </c>
      <c r="AU10" s="53"/>
      <c r="AV10" s="53"/>
      <c r="AW10" s="53"/>
      <c r="AX10" s="53"/>
      <c r="AY10" s="53"/>
      <c r="AZ10" s="53"/>
      <c r="BA10" s="53"/>
      <c r="BB10" s="54">
        <f>データ!$W$6</f>
        <v>154.21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h5cLN4ZsJTz78DE4eqCI8EG0poSwvWKRl1D5thScVaq2QEjThyD0Wy62U7vQjS1aFCmxq9x0Svq1bEA20kcUcw==" saltValue="95qb2dPWxuj3uOhSIYieJ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423211</v>
      </c>
      <c r="D6" s="34">
        <f t="shared" si="3"/>
        <v>46</v>
      </c>
      <c r="E6" s="34">
        <f t="shared" si="3"/>
        <v>1</v>
      </c>
      <c r="F6" s="34">
        <f t="shared" si="3"/>
        <v>0</v>
      </c>
      <c r="G6" s="34">
        <f t="shared" si="3"/>
        <v>1</v>
      </c>
      <c r="H6" s="34" t="str">
        <f t="shared" si="3"/>
        <v>長崎県　東彼杵町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65</v>
      </c>
      <c r="P6" s="35">
        <f t="shared" si="3"/>
        <v>98.58</v>
      </c>
      <c r="Q6" s="35">
        <f t="shared" si="3"/>
        <v>3260</v>
      </c>
      <c r="R6" s="35">
        <f t="shared" si="3"/>
        <v>7850</v>
      </c>
      <c r="S6" s="35">
        <f t="shared" si="3"/>
        <v>74.28</v>
      </c>
      <c r="T6" s="35">
        <f t="shared" si="3"/>
        <v>105.68</v>
      </c>
      <c r="U6" s="35">
        <f t="shared" si="3"/>
        <v>7692</v>
      </c>
      <c r="V6" s="35">
        <f t="shared" si="3"/>
        <v>49.88</v>
      </c>
      <c r="W6" s="35">
        <f t="shared" si="3"/>
        <v>154.21</v>
      </c>
      <c r="X6" s="36" t="str">
        <f>IF(X7="",NA(),X7)</f>
        <v>-</v>
      </c>
      <c r="Y6" s="36" t="str">
        <f t="shared" ref="Y6:AG6" si="4">IF(Y7="",NA(),Y7)</f>
        <v>-</v>
      </c>
      <c r="Z6" s="36">
        <f t="shared" si="4"/>
        <v>107.42</v>
      </c>
      <c r="AA6" s="36">
        <f t="shared" si="4"/>
        <v>112.4</v>
      </c>
      <c r="AB6" s="36">
        <f t="shared" si="4"/>
        <v>109.92</v>
      </c>
      <c r="AC6" s="36" t="str">
        <f t="shared" si="4"/>
        <v>-</v>
      </c>
      <c r="AD6" s="36" t="str">
        <f t="shared" si="4"/>
        <v>-</v>
      </c>
      <c r="AE6" s="36">
        <f t="shared" si="4"/>
        <v>104.47</v>
      </c>
      <c r="AF6" s="36">
        <f t="shared" si="4"/>
        <v>103.81</v>
      </c>
      <c r="AG6" s="36">
        <f t="shared" si="4"/>
        <v>104.35</v>
      </c>
      <c r="AH6" s="35" t="str">
        <f>IF(AH7="","",IF(AH7="-","【-】","【"&amp;SUBSTITUTE(TEXT(AH7,"#,##0.00"),"-","△")&amp;"】"))</f>
        <v>【112.01】</v>
      </c>
      <c r="AI6" s="36" t="str">
        <f>IF(AI7="",NA(),AI7)</f>
        <v>-</v>
      </c>
      <c r="AJ6" s="36" t="str">
        <f t="shared" ref="AJ6:AR6" si="5">IF(AJ7="",NA(),AJ7)</f>
        <v>-</v>
      </c>
      <c r="AK6" s="35">
        <f t="shared" si="5"/>
        <v>0</v>
      </c>
      <c r="AL6" s="35">
        <f t="shared" si="5"/>
        <v>0</v>
      </c>
      <c r="AM6" s="35">
        <f t="shared" si="5"/>
        <v>0</v>
      </c>
      <c r="AN6" s="36" t="str">
        <f t="shared" si="5"/>
        <v>-</v>
      </c>
      <c r="AO6" s="36" t="str">
        <f t="shared" si="5"/>
        <v>-</v>
      </c>
      <c r="AP6" s="36">
        <f t="shared" si="5"/>
        <v>16.399999999999999</v>
      </c>
      <c r="AQ6" s="36">
        <f t="shared" si="5"/>
        <v>25.66</v>
      </c>
      <c r="AR6" s="36">
        <f t="shared" si="5"/>
        <v>21.69</v>
      </c>
      <c r="AS6" s="35" t="str">
        <f>IF(AS7="","",IF(AS7="-","【-】","【"&amp;SUBSTITUTE(TEXT(AS7,"#,##0.00"),"-","△")&amp;"】"))</f>
        <v>【1.08】</v>
      </c>
      <c r="AT6" s="36" t="str">
        <f>IF(AT7="",NA(),AT7)</f>
        <v>-</v>
      </c>
      <c r="AU6" s="36" t="str">
        <f t="shared" ref="AU6:BC6" si="6">IF(AU7="",NA(),AU7)</f>
        <v>-</v>
      </c>
      <c r="AV6" s="36">
        <f t="shared" si="6"/>
        <v>179.57</v>
      </c>
      <c r="AW6" s="36">
        <f t="shared" si="6"/>
        <v>328.74</v>
      </c>
      <c r="AX6" s="36">
        <f t="shared" si="6"/>
        <v>388.44</v>
      </c>
      <c r="AY6" s="36" t="str">
        <f t="shared" si="6"/>
        <v>-</v>
      </c>
      <c r="AZ6" s="36" t="str">
        <f t="shared" si="6"/>
        <v>-</v>
      </c>
      <c r="BA6" s="36">
        <f t="shared" si="6"/>
        <v>293.23</v>
      </c>
      <c r="BB6" s="36">
        <f t="shared" si="6"/>
        <v>300.14</v>
      </c>
      <c r="BC6" s="36">
        <f t="shared" si="6"/>
        <v>301.04000000000002</v>
      </c>
      <c r="BD6" s="35" t="str">
        <f>IF(BD7="","",IF(BD7="-","【-】","【"&amp;SUBSTITUTE(TEXT(BD7,"#,##0.00"),"-","△")&amp;"】"))</f>
        <v>【264.97】</v>
      </c>
      <c r="BE6" s="36" t="str">
        <f>IF(BE7="",NA(),BE7)</f>
        <v>-</v>
      </c>
      <c r="BF6" s="36" t="str">
        <f t="shared" ref="BF6:BN6" si="7">IF(BF7="",NA(),BF7)</f>
        <v>-</v>
      </c>
      <c r="BG6" s="36">
        <f t="shared" si="7"/>
        <v>746.86</v>
      </c>
      <c r="BH6" s="36">
        <f t="shared" si="7"/>
        <v>720.96</v>
      </c>
      <c r="BI6" s="36">
        <f t="shared" si="7"/>
        <v>753.47</v>
      </c>
      <c r="BJ6" s="36" t="str">
        <f t="shared" si="7"/>
        <v>-</v>
      </c>
      <c r="BK6" s="36" t="str">
        <f t="shared" si="7"/>
        <v>-</v>
      </c>
      <c r="BL6" s="36">
        <f t="shared" si="7"/>
        <v>542.29999999999995</v>
      </c>
      <c r="BM6" s="36">
        <f t="shared" si="7"/>
        <v>566.65</v>
      </c>
      <c r="BN6" s="36">
        <f t="shared" si="7"/>
        <v>551.62</v>
      </c>
      <c r="BO6" s="35" t="str">
        <f>IF(BO7="","",IF(BO7="-","【-】","【"&amp;SUBSTITUTE(TEXT(BO7,"#,##0.00"),"-","△")&amp;"】"))</f>
        <v>【266.61】</v>
      </c>
      <c r="BP6" s="36" t="str">
        <f>IF(BP7="",NA(),BP7)</f>
        <v>-</v>
      </c>
      <c r="BQ6" s="36" t="str">
        <f t="shared" ref="BQ6:BY6" si="8">IF(BQ7="",NA(),BQ7)</f>
        <v>-</v>
      </c>
      <c r="BR6" s="36">
        <f t="shared" si="8"/>
        <v>83.78</v>
      </c>
      <c r="BS6" s="36">
        <f t="shared" si="8"/>
        <v>90.7</v>
      </c>
      <c r="BT6" s="36">
        <f t="shared" si="8"/>
        <v>95.67</v>
      </c>
      <c r="BU6" s="36" t="str">
        <f t="shared" si="8"/>
        <v>-</v>
      </c>
      <c r="BV6" s="36" t="str">
        <f t="shared" si="8"/>
        <v>-</v>
      </c>
      <c r="BW6" s="36">
        <f t="shared" si="8"/>
        <v>87.51</v>
      </c>
      <c r="BX6" s="36">
        <f t="shared" si="8"/>
        <v>84.77</v>
      </c>
      <c r="BY6" s="36">
        <f t="shared" si="8"/>
        <v>87.11</v>
      </c>
      <c r="BZ6" s="35" t="str">
        <f>IF(BZ7="","",IF(BZ7="-","【-】","【"&amp;SUBSTITUTE(TEXT(BZ7,"#,##0.00"),"-","△")&amp;"】"))</f>
        <v>【103.24】</v>
      </c>
      <c r="CA6" s="36" t="str">
        <f>IF(CA7="",NA(),CA7)</f>
        <v>-</v>
      </c>
      <c r="CB6" s="36" t="str">
        <f t="shared" ref="CB6:CJ6" si="9">IF(CB7="",NA(),CB7)</f>
        <v>-</v>
      </c>
      <c r="CC6" s="36">
        <f t="shared" si="9"/>
        <v>189.71</v>
      </c>
      <c r="CD6" s="36">
        <f t="shared" si="9"/>
        <v>176.33</v>
      </c>
      <c r="CE6" s="36">
        <f t="shared" si="9"/>
        <v>167.78</v>
      </c>
      <c r="CF6" s="36" t="str">
        <f t="shared" si="9"/>
        <v>-</v>
      </c>
      <c r="CG6" s="36" t="str">
        <f t="shared" si="9"/>
        <v>-</v>
      </c>
      <c r="CH6" s="36">
        <f t="shared" si="9"/>
        <v>218.42</v>
      </c>
      <c r="CI6" s="36">
        <f t="shared" si="9"/>
        <v>227.27</v>
      </c>
      <c r="CJ6" s="36">
        <f t="shared" si="9"/>
        <v>223.98</v>
      </c>
      <c r="CK6" s="35" t="str">
        <f>IF(CK7="","",IF(CK7="-","【-】","【"&amp;SUBSTITUTE(TEXT(CK7,"#,##0.00"),"-","△")&amp;"】"))</f>
        <v>【168.38】</v>
      </c>
      <c r="CL6" s="36" t="str">
        <f>IF(CL7="",NA(),CL7)</f>
        <v>-</v>
      </c>
      <c r="CM6" s="36" t="str">
        <f t="shared" ref="CM6:CU6" si="10">IF(CM7="",NA(),CM7)</f>
        <v>-</v>
      </c>
      <c r="CN6" s="36">
        <f t="shared" si="10"/>
        <v>32.57</v>
      </c>
      <c r="CO6" s="36">
        <f t="shared" si="10"/>
        <v>30.5</v>
      </c>
      <c r="CP6" s="36">
        <f t="shared" si="10"/>
        <v>30.86</v>
      </c>
      <c r="CQ6" s="36" t="str">
        <f t="shared" si="10"/>
        <v>-</v>
      </c>
      <c r="CR6" s="36" t="str">
        <f t="shared" si="10"/>
        <v>-</v>
      </c>
      <c r="CS6" s="36">
        <f t="shared" si="10"/>
        <v>50.24</v>
      </c>
      <c r="CT6" s="36">
        <f t="shared" si="10"/>
        <v>50.29</v>
      </c>
      <c r="CU6" s="36">
        <f t="shared" si="10"/>
        <v>49.64</v>
      </c>
      <c r="CV6" s="35" t="str">
        <f>IF(CV7="","",IF(CV7="-","【-】","【"&amp;SUBSTITUTE(TEXT(CV7,"#,##0.00"),"-","△")&amp;"】"))</f>
        <v>【60.00】</v>
      </c>
      <c r="CW6" s="36" t="str">
        <f>IF(CW7="",NA(),CW7)</f>
        <v>-</v>
      </c>
      <c r="CX6" s="36" t="str">
        <f t="shared" ref="CX6:DF6" si="11">IF(CX7="",NA(),CX7)</f>
        <v>-</v>
      </c>
      <c r="CY6" s="36">
        <f t="shared" si="11"/>
        <v>73.37</v>
      </c>
      <c r="CZ6" s="36">
        <f t="shared" si="11"/>
        <v>77.849999999999994</v>
      </c>
      <c r="DA6" s="36">
        <f t="shared" si="11"/>
        <v>76.62</v>
      </c>
      <c r="DB6" s="36" t="str">
        <f t="shared" si="11"/>
        <v>-</v>
      </c>
      <c r="DC6" s="36" t="str">
        <f t="shared" si="11"/>
        <v>-</v>
      </c>
      <c r="DD6" s="36">
        <f t="shared" si="11"/>
        <v>78.650000000000006</v>
      </c>
      <c r="DE6" s="36">
        <f t="shared" si="11"/>
        <v>77.73</v>
      </c>
      <c r="DF6" s="36">
        <f t="shared" si="11"/>
        <v>78.09</v>
      </c>
      <c r="DG6" s="35" t="str">
        <f>IF(DG7="","",IF(DG7="-","【-】","【"&amp;SUBSTITUTE(TEXT(DG7,"#,##0.00"),"-","△")&amp;"】"))</f>
        <v>【89.80】</v>
      </c>
      <c r="DH6" s="36" t="str">
        <f>IF(DH7="",NA(),DH7)</f>
        <v>-</v>
      </c>
      <c r="DI6" s="36" t="str">
        <f t="shared" ref="DI6:DQ6" si="12">IF(DI7="",NA(),DI7)</f>
        <v>-</v>
      </c>
      <c r="DJ6" s="36">
        <f t="shared" si="12"/>
        <v>4.1500000000000004</v>
      </c>
      <c r="DK6" s="36">
        <f t="shared" si="12"/>
        <v>8.48</v>
      </c>
      <c r="DL6" s="36">
        <f t="shared" si="12"/>
        <v>12.11</v>
      </c>
      <c r="DM6" s="36" t="str">
        <f t="shared" si="12"/>
        <v>-</v>
      </c>
      <c r="DN6" s="36" t="str">
        <f t="shared" si="12"/>
        <v>-</v>
      </c>
      <c r="DO6" s="36">
        <f t="shared" si="12"/>
        <v>45.14</v>
      </c>
      <c r="DP6" s="36">
        <f t="shared" si="12"/>
        <v>45.85</v>
      </c>
      <c r="DQ6" s="36">
        <f t="shared" si="12"/>
        <v>47.31</v>
      </c>
      <c r="DR6" s="35" t="str">
        <f>IF(DR7="","",IF(DR7="-","【-】","【"&amp;SUBSTITUTE(TEXT(DR7,"#,##0.00"),"-","△")&amp;"】"))</f>
        <v>【49.59】</v>
      </c>
      <c r="DS6" s="36" t="str">
        <f>IF(DS7="",NA(),DS7)</f>
        <v>-</v>
      </c>
      <c r="DT6" s="36" t="str">
        <f t="shared" ref="DT6:EB6" si="13">IF(DT7="",NA(),DT7)</f>
        <v>-</v>
      </c>
      <c r="DU6" s="36">
        <f t="shared" si="13"/>
        <v>14.11</v>
      </c>
      <c r="DV6" s="36">
        <f t="shared" si="13"/>
        <v>13.99</v>
      </c>
      <c r="DW6" s="36">
        <f t="shared" si="13"/>
        <v>12.23</v>
      </c>
      <c r="DX6" s="36" t="str">
        <f t="shared" si="13"/>
        <v>-</v>
      </c>
      <c r="DY6" s="36" t="str">
        <f t="shared" si="13"/>
        <v>-</v>
      </c>
      <c r="DZ6" s="36">
        <f t="shared" si="13"/>
        <v>13.58</v>
      </c>
      <c r="EA6" s="36">
        <f t="shared" si="13"/>
        <v>14.13</v>
      </c>
      <c r="EB6" s="36">
        <f t="shared" si="13"/>
        <v>16.77</v>
      </c>
      <c r="EC6" s="35" t="str">
        <f>IF(EC7="","",IF(EC7="-","【-】","【"&amp;SUBSTITUTE(TEXT(EC7,"#,##0.00"),"-","△")&amp;"】"))</f>
        <v>【19.44】</v>
      </c>
      <c r="ED6" s="36" t="str">
        <f>IF(ED7="",NA(),ED7)</f>
        <v>-</v>
      </c>
      <c r="EE6" s="36" t="str">
        <f t="shared" ref="EE6:EM6" si="14">IF(EE7="",NA(),EE7)</f>
        <v>-</v>
      </c>
      <c r="EF6" s="36">
        <f t="shared" si="14"/>
        <v>1.22</v>
      </c>
      <c r="EG6" s="36">
        <f t="shared" si="14"/>
        <v>0.19</v>
      </c>
      <c r="EH6" s="36">
        <f t="shared" si="14"/>
        <v>1.44</v>
      </c>
      <c r="EI6" s="36" t="str">
        <f t="shared" si="14"/>
        <v>-</v>
      </c>
      <c r="EJ6" s="36" t="str">
        <f t="shared" si="14"/>
        <v>-</v>
      </c>
      <c r="EK6" s="36">
        <f t="shared" si="14"/>
        <v>0.44</v>
      </c>
      <c r="EL6" s="36">
        <f t="shared" si="14"/>
        <v>0.52</v>
      </c>
      <c r="EM6" s="36">
        <f t="shared" si="14"/>
        <v>0.47</v>
      </c>
      <c r="EN6" s="35" t="str">
        <f>IF(EN7="","",IF(EN7="-","【-】","【"&amp;SUBSTITUTE(TEXT(EN7,"#,##0.00"),"-","△")&amp;"】"))</f>
        <v>【0.68】</v>
      </c>
    </row>
    <row r="7" spans="1:144" s="37" customFormat="1" x14ac:dyDescent="0.15">
      <c r="A7" s="29"/>
      <c r="B7" s="38">
        <v>2019</v>
      </c>
      <c r="C7" s="38">
        <v>423211</v>
      </c>
      <c r="D7" s="38">
        <v>46</v>
      </c>
      <c r="E7" s="38">
        <v>1</v>
      </c>
      <c r="F7" s="38">
        <v>0</v>
      </c>
      <c r="G7" s="38">
        <v>1</v>
      </c>
      <c r="H7" s="38" t="s">
        <v>93</v>
      </c>
      <c r="I7" s="38" t="s">
        <v>94</v>
      </c>
      <c r="J7" s="38" t="s">
        <v>95</v>
      </c>
      <c r="K7" s="38" t="s">
        <v>96</v>
      </c>
      <c r="L7" s="38" t="s">
        <v>97</v>
      </c>
      <c r="M7" s="38" t="s">
        <v>98</v>
      </c>
      <c r="N7" s="39" t="s">
        <v>99</v>
      </c>
      <c r="O7" s="39">
        <v>65</v>
      </c>
      <c r="P7" s="39">
        <v>98.58</v>
      </c>
      <c r="Q7" s="39">
        <v>3260</v>
      </c>
      <c r="R7" s="39">
        <v>7850</v>
      </c>
      <c r="S7" s="39">
        <v>74.28</v>
      </c>
      <c r="T7" s="39">
        <v>105.68</v>
      </c>
      <c r="U7" s="39">
        <v>7692</v>
      </c>
      <c r="V7" s="39">
        <v>49.88</v>
      </c>
      <c r="W7" s="39">
        <v>154.21</v>
      </c>
      <c r="X7" s="39" t="s">
        <v>99</v>
      </c>
      <c r="Y7" s="39" t="s">
        <v>99</v>
      </c>
      <c r="Z7" s="39">
        <v>107.42</v>
      </c>
      <c r="AA7" s="39">
        <v>112.4</v>
      </c>
      <c r="AB7" s="39">
        <v>109.92</v>
      </c>
      <c r="AC7" s="39" t="s">
        <v>99</v>
      </c>
      <c r="AD7" s="39" t="s">
        <v>99</v>
      </c>
      <c r="AE7" s="39">
        <v>104.47</v>
      </c>
      <c r="AF7" s="39">
        <v>103.81</v>
      </c>
      <c r="AG7" s="39">
        <v>104.35</v>
      </c>
      <c r="AH7" s="39">
        <v>112.01</v>
      </c>
      <c r="AI7" s="39" t="s">
        <v>99</v>
      </c>
      <c r="AJ7" s="39" t="s">
        <v>99</v>
      </c>
      <c r="AK7" s="39">
        <v>0</v>
      </c>
      <c r="AL7" s="39">
        <v>0</v>
      </c>
      <c r="AM7" s="39">
        <v>0</v>
      </c>
      <c r="AN7" s="39" t="s">
        <v>99</v>
      </c>
      <c r="AO7" s="39" t="s">
        <v>99</v>
      </c>
      <c r="AP7" s="39">
        <v>16.399999999999999</v>
      </c>
      <c r="AQ7" s="39">
        <v>25.66</v>
      </c>
      <c r="AR7" s="39">
        <v>21.69</v>
      </c>
      <c r="AS7" s="39">
        <v>1.08</v>
      </c>
      <c r="AT7" s="39" t="s">
        <v>99</v>
      </c>
      <c r="AU7" s="39" t="s">
        <v>99</v>
      </c>
      <c r="AV7" s="39">
        <v>179.57</v>
      </c>
      <c r="AW7" s="39">
        <v>328.74</v>
      </c>
      <c r="AX7" s="39">
        <v>388.44</v>
      </c>
      <c r="AY7" s="39" t="s">
        <v>99</v>
      </c>
      <c r="AZ7" s="39" t="s">
        <v>99</v>
      </c>
      <c r="BA7" s="39">
        <v>293.23</v>
      </c>
      <c r="BB7" s="39">
        <v>300.14</v>
      </c>
      <c r="BC7" s="39">
        <v>301.04000000000002</v>
      </c>
      <c r="BD7" s="39">
        <v>264.97000000000003</v>
      </c>
      <c r="BE7" s="39" t="s">
        <v>99</v>
      </c>
      <c r="BF7" s="39" t="s">
        <v>99</v>
      </c>
      <c r="BG7" s="39">
        <v>746.86</v>
      </c>
      <c r="BH7" s="39">
        <v>720.96</v>
      </c>
      <c r="BI7" s="39">
        <v>753.47</v>
      </c>
      <c r="BJ7" s="39" t="s">
        <v>99</v>
      </c>
      <c r="BK7" s="39" t="s">
        <v>99</v>
      </c>
      <c r="BL7" s="39">
        <v>542.29999999999995</v>
      </c>
      <c r="BM7" s="39">
        <v>566.65</v>
      </c>
      <c r="BN7" s="39">
        <v>551.62</v>
      </c>
      <c r="BO7" s="39">
        <v>266.61</v>
      </c>
      <c r="BP7" s="39" t="s">
        <v>99</v>
      </c>
      <c r="BQ7" s="39" t="s">
        <v>99</v>
      </c>
      <c r="BR7" s="39">
        <v>83.78</v>
      </c>
      <c r="BS7" s="39">
        <v>90.7</v>
      </c>
      <c r="BT7" s="39">
        <v>95.67</v>
      </c>
      <c r="BU7" s="39" t="s">
        <v>99</v>
      </c>
      <c r="BV7" s="39" t="s">
        <v>99</v>
      </c>
      <c r="BW7" s="39">
        <v>87.51</v>
      </c>
      <c r="BX7" s="39">
        <v>84.77</v>
      </c>
      <c r="BY7" s="39">
        <v>87.11</v>
      </c>
      <c r="BZ7" s="39">
        <v>103.24</v>
      </c>
      <c r="CA7" s="39" t="s">
        <v>99</v>
      </c>
      <c r="CB7" s="39" t="s">
        <v>99</v>
      </c>
      <c r="CC7" s="39">
        <v>189.71</v>
      </c>
      <c r="CD7" s="39">
        <v>176.33</v>
      </c>
      <c r="CE7" s="39">
        <v>167.78</v>
      </c>
      <c r="CF7" s="39" t="s">
        <v>99</v>
      </c>
      <c r="CG7" s="39" t="s">
        <v>99</v>
      </c>
      <c r="CH7" s="39">
        <v>218.42</v>
      </c>
      <c r="CI7" s="39">
        <v>227.27</v>
      </c>
      <c r="CJ7" s="39">
        <v>223.98</v>
      </c>
      <c r="CK7" s="39">
        <v>168.38</v>
      </c>
      <c r="CL7" s="39" t="s">
        <v>99</v>
      </c>
      <c r="CM7" s="39" t="s">
        <v>99</v>
      </c>
      <c r="CN7" s="39">
        <v>32.57</v>
      </c>
      <c r="CO7" s="39">
        <v>30.5</v>
      </c>
      <c r="CP7" s="39">
        <v>30.86</v>
      </c>
      <c r="CQ7" s="39" t="s">
        <v>99</v>
      </c>
      <c r="CR7" s="39" t="s">
        <v>99</v>
      </c>
      <c r="CS7" s="39">
        <v>50.24</v>
      </c>
      <c r="CT7" s="39">
        <v>50.29</v>
      </c>
      <c r="CU7" s="39">
        <v>49.64</v>
      </c>
      <c r="CV7" s="39">
        <v>60</v>
      </c>
      <c r="CW7" s="39" t="s">
        <v>99</v>
      </c>
      <c r="CX7" s="39" t="s">
        <v>99</v>
      </c>
      <c r="CY7" s="39">
        <v>73.37</v>
      </c>
      <c r="CZ7" s="39">
        <v>77.849999999999994</v>
      </c>
      <c r="DA7" s="39">
        <v>76.62</v>
      </c>
      <c r="DB7" s="39" t="s">
        <v>99</v>
      </c>
      <c r="DC7" s="39" t="s">
        <v>99</v>
      </c>
      <c r="DD7" s="39">
        <v>78.650000000000006</v>
      </c>
      <c r="DE7" s="39">
        <v>77.73</v>
      </c>
      <c r="DF7" s="39">
        <v>78.09</v>
      </c>
      <c r="DG7" s="39">
        <v>89.8</v>
      </c>
      <c r="DH7" s="39" t="s">
        <v>99</v>
      </c>
      <c r="DI7" s="39" t="s">
        <v>99</v>
      </c>
      <c r="DJ7" s="39">
        <v>4.1500000000000004</v>
      </c>
      <c r="DK7" s="39">
        <v>8.48</v>
      </c>
      <c r="DL7" s="39">
        <v>12.11</v>
      </c>
      <c r="DM7" s="39" t="s">
        <v>99</v>
      </c>
      <c r="DN7" s="39" t="s">
        <v>99</v>
      </c>
      <c r="DO7" s="39">
        <v>45.14</v>
      </c>
      <c r="DP7" s="39">
        <v>45.85</v>
      </c>
      <c r="DQ7" s="39">
        <v>47.31</v>
      </c>
      <c r="DR7" s="39">
        <v>49.59</v>
      </c>
      <c r="DS7" s="39" t="s">
        <v>99</v>
      </c>
      <c r="DT7" s="39" t="s">
        <v>99</v>
      </c>
      <c r="DU7" s="39">
        <v>14.11</v>
      </c>
      <c r="DV7" s="39">
        <v>13.99</v>
      </c>
      <c r="DW7" s="39">
        <v>12.23</v>
      </c>
      <c r="DX7" s="39" t="s">
        <v>99</v>
      </c>
      <c r="DY7" s="39" t="s">
        <v>99</v>
      </c>
      <c r="DZ7" s="39">
        <v>13.58</v>
      </c>
      <c r="EA7" s="39">
        <v>14.13</v>
      </c>
      <c r="EB7" s="39">
        <v>16.77</v>
      </c>
      <c r="EC7" s="39">
        <v>19.440000000000001</v>
      </c>
      <c r="ED7" s="39" t="s">
        <v>99</v>
      </c>
      <c r="EE7" s="39" t="s">
        <v>99</v>
      </c>
      <c r="EF7" s="39">
        <v>1.22</v>
      </c>
      <c r="EG7" s="39">
        <v>0.19</v>
      </c>
      <c r="EH7" s="39">
        <v>1.44</v>
      </c>
      <c r="EI7" s="39" t="s">
        <v>99</v>
      </c>
      <c r="EJ7" s="39" t="s">
        <v>99</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2021-02-03T04:13:49Z</cp:lastPrinted>
  <dcterms:created xsi:type="dcterms:W3CDTF">2020-12-04T02:15:49Z</dcterms:created>
  <dcterms:modified xsi:type="dcterms:W3CDTF">2021-02-24T01:53:36Z</dcterms:modified>
  <cp:category/>
</cp:coreProperties>
</file>