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39FA0B44-63A8-4310-BEA0-73DBF6899B07}" xr6:coauthVersionLast="45" xr6:coauthVersionMax="45" xr10:uidLastSave="{00000000-0000-0000-0000-000000000000}"/>
  <bookViews>
    <workbookView xWindow="-120" yWindow="-120" windowWidth="29040" windowHeight="15840" tabRatio="80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BE36" i="10"/>
  <c r="AM36"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U37" i="10" s="1"/>
  <c r="U38" i="10" s="1"/>
  <c r="AM34" i="10" l="1"/>
  <c r="BE34" i="10"/>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<sst xmlns="http://schemas.openxmlformats.org/spreadsheetml/2006/main" count="1129" uniqueCount="612">
  <si>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</si>
  <si>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</si>
  <si>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</si>
  <si>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</si>
  <si>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</si>
  <si>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</si>
  <si>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</si>
  <si>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</si>
  <si>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</si>
  <si>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</si>
  <si>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</si>
  <si>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</si>
  <si>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</si>
  <si>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</si>
  <si>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</si>
  <si>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</si>
  <si>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</si>
  <si>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</si>
  <si>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</si>
  <si>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</si>
  <si>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</si>
  <si>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</si>
  <si>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</si>
  <si>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</si>
  <si>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</si>
  <si>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</si>
  <si>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</si>
  <si>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</si>
  <si>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</si>
  <si>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</si>
  <si>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</si>
  <si>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</si>
  <si>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</si>
  <si>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</si>
  <si>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</si>
  <si>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</si>
  <si>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</si>
  <si>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</si>
  <si>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</si>
  <si>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</si>
  <si>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</si>
  <si>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</si>
  <si>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</si>
  <si>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</si>
  <si>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</si>
  <si>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</si>
  <si>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</si>
  <si>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</si>
  <si>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</si>
  <si>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</si>
  <si>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</si>
  <si>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</si>
  <si>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</si>
  <si>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</si>
  <si>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</si>
  <si>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</si>
  <si>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</si>
  <si>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</si>
  <si>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</si>
  <si>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</si>
  <si>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</si>
  <si>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</si>
  <si>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</si>
  <si>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</si>
  <si>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</si>
  <si>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</si>
  <si>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</si>
  <si>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</si>
  <si>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</si>
  <si>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</si>
  <si>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</si>
  <si>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</si>
  <si>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</si>
  <si>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</si>
  <si>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</si>
  <si>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</si>
  <si>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</si>
  <si>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</si>
  <si>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</si>
  <si>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</si>
  <si>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</si>
  <si>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</si>
  <si>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</si>
  <si>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</si>
  <si>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</si>
  <si>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</si>
  <si>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</si>
  <si>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</si>
  <si>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</si>
  <si>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</si>
  <si>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</si>
  <si>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</si>
  <si>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</si>
  <si>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</si>
  <si>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</si>
  <si>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</si>
  <si>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</si>
  <si>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新上五島町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</si>
  <si>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</si>
  <si>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</si>
  <si>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</si>
  <si>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</si>
  <si>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</si>
  <si>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</si>
  <si>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</si>
  <si>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</si>
  <si>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</si>
  <si>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</si>
  <si>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</si>
  <si>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</si>
  <si>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</si>
  <si>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</si>
  <si>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</si>
  <si>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</si>
  <si>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</si>
  <si>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</si>
  <si>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</si>
  <si>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</si>
  <si>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</si>
  <si>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</si>
  <si>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</si>
  <si>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</si>
  <si>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</si>
  <si>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</si>
  <si>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</si>
  <si>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</si>
  <si>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</si>
  <si>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</si>
  <si>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</si>
  <si>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</si>
  <si>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</si>
  <si>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</si>
  <si>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</si>
  <si>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</si>
  <si>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</si>
  <si>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</si>
  <si>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</si>
  <si>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</si>
  <si>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</si>
  <si>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</si>
  <si>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</si>
  <si>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</si>
  <si>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</si>
  <si>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</si>
  <si>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</si>
  <si>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</si>
  <si>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</si>
  <si>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</si>
  <si>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</si>
  <si>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</si>
  <si>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</si>
  <si>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</si>
  <si>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</si>
  <si>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</si>
  <si>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</si>
  <si>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</si>
  <si>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</si>
  <si>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</si>
  <si>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</si>
  <si>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</si>
  <si>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</si>
  <si>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</si>
  <si>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</si>
  <si>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</si>
  <si>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</si>
  <si>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</si>
  <si>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</si>
  <si>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</si>
  <si>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</si>
  <si>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</si>
  <si>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</si>
  <si>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</si>
  <si>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</si>
  <si>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</si>
  <si>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</si>
  <si>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</si>
  <si>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</si>
  <si>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</si>
  <si>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</si>
  <si>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</si>
  <si>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</si>
  <si>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</si>
  <si>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</si>
  <si>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</si>
  <si>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</si>
  <si>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</si>
  <si>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</si>
  <si>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</si>
  <si>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</si>
  <si>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</si>
  <si>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</si>
  <si>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</si>
  <si>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</si>
  <si>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</si>
  <si>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</si>
  <si>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</si>
  <si>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</si>
  <si>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</si>
  <si>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</si>
  <si>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</si>
  <si>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</si>
  <si>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</si>
  <si>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</si>
  <si>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</si>
  <si>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</si>
  <si>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</si>
  <si>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</si>
  <si>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</si>
  <si>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長崎県新上五島町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</si>
  <si>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</si>
  <si>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</si>
  <si>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</si>
  <si>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</si>
  <si>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</si>
  <si>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</si>
  <si>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</si>
  <si>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</si>
  <si>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</si>
  <si>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</si>
  <si>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</si>
  <si>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</si>
  <si>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</si>
  <si>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</si>
  <si>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</si>
  <si>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</si>
  <si>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</si>
  <si>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</si>
  <si>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</si>
  <si>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</si>
  <si>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</si>
  <si>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</si>
  <si>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</si>
  <si>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</si>
  <si>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</si>
  <si>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</si>
  <si>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</si>
  <si>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</si>
  <si>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</si>
  <si>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</si>
  <si>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</si>
  <si>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</si>
  <si>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</si>
  <si>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</si>
  <si>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</si>
  <si>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</si>
  <si>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</si>
  <si>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</si>
  <si>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</si>
  <si>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</si>
  <si>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</si>
  <si>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</si>
  <si>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</si>
  <si>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</si>
  <si>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</si>
  <si>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</si>
  <si>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</si>
  <si>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</si>
  <si>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</si>
  <si>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</si>
  <si>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</si>
  <si>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</si>
  <si>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</si>
  <si>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</si>
  <si>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</si>
  <si>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</si>
  <si>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</si>
  <si>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</si>
  <si>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</si>
  <si>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</si>
  <si>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</si>
  <si>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</si>
  <si>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</si>
  <si>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</si>
  <si>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</si>
  <si>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</si>
  <si>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</si>
  <si>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</si>
  <si>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</si>
  <si>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</si>
  <si>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</si>
  <si>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</si>
  <si>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</si>
  <si>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</si>
  <si>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</si>
  <si>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</si>
  <si>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</si>
  <si>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</si>
  <si>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</si>
  <si>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</si>
  <si>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</si>
  <si>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</si>
  <si>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</si>
  <si>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</si>
  <si>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</si>
  <si>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</si>
  <si>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</si>
  <si>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</si>
  <si>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</si>
  <si>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</si>
  <si>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</si>
  <si>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</si>
  <si>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</si>
  <si>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</si>
  <si>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</si>
  <si>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</si>
  <si>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</si>
  <si>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</si>
  <si>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</si>
  <si>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</si>
  <si>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</si>
  <si>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</si>
  <si>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</si>
  <si>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</si>
  <si>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</si>
  <si>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</si>
  <si>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</si>
  <si>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</si>
  <si>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</si>
  <si>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</si>
  <si>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</si>
  <si>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</si>
  <si>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</si>
  <si>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</si>
  <si>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</si>
  <si>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</si>
  <si>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</si>
  <si>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</si>
  <si>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港湾整備</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</si>
  <si>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</si>
  <si>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</si>
  <si>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</si>
  <si>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</si>
  <si>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</si>
  <si>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</si>
  <si>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</si>
  <si>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</si>
  <si>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</si>
  <si>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</si>
  <si>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</si>
  <si>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</si>
  <si>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</si>
  <si>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</si>
  <si>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</si>
  <si>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</si>
  <si>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</si>
  <si>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</si>
  <si>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</si>
  <si>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</si>
  <si>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</si>
  <si>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</si>
  <si>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</si>
  <si>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</si>
  <si>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</si>
  <si>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</si>
  <si>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</si>
  <si>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</si>
  <si>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</si>
  <si>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長崎県新上五島町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</si>
  <si>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</si>
  <si>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</si>
  <si>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</si>
  <si>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</si>
  <si>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</si>
  <si>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</si>
  <si>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</si>
  <si>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</si>
  <si>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</si>
  <si>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</si>
  <si>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</si>
  <si>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</si>
  <si>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</si>
  <si>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</si>
  <si>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</si>
  <si>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</si>
  <si>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</si>
  <si>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</si>
  <si>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</si>
  <si>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</si>
  <si>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</si>
  <si>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上五島海洋青少年の家事業特別会計</t>
    <phoneticPr fontId="5"/>
  </si>
  <si>
    <t>-</t>
    <phoneticPr fontId="5"/>
  </si>
  <si>
    <t>ターミナルビル特別会計（漁港分）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</si>
  <si>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</si>
  <si>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</si>
  <si>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</si>
  <si>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</si>
  <si>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</si>
  <si>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</si>
  <si>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</si>
  <si>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</si>
  <si>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</si>
  <si>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</si>
  <si>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</si>
  <si>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</si>
  <si>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</si>
  <si>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</si>
  <si>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</si>
  <si>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</si>
  <si>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</si>
  <si>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</si>
  <si>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農業共済事業特別会計</t>
    <phoneticPr fontId="5"/>
  </si>
  <si>
    <t>水道事業特別会計</t>
    <phoneticPr fontId="5"/>
  </si>
  <si>
    <t>法適用企業</t>
    <phoneticPr fontId="5"/>
  </si>
  <si>
    <t>ターミナルビル特別会計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</si>
  <si>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</si>
  <si>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</si>
  <si>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</si>
  <si>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</si>
  <si>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</si>
  <si>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</si>
  <si>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</si>
  <si>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</si>
  <si>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</si>
  <si>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</si>
  <si>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</si>
  <si>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</si>
  <si>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</si>
  <si>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</si>
  <si>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</si>
  <si>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</si>
  <si>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</si>
  <si>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</si>
  <si>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</si>
  <si>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</si>
  <si>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</si>
  <si>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</si>
  <si>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</si>
  <si>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</si>
  <si>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</si>
  <si>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</si>
  <si>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</si>
  <si>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</si>
  <si>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</si>
  <si>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</si>
  <si>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</si>
  <si>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</si>
  <si>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</si>
  <si>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</si>
  <si>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</si>
  <si>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</si>
  <si>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</si>
  <si>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</si>
  <si>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</si>
  <si>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</si>
  <si>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</si>
  <si>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</si>
  <si>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</si>
  <si>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</si>
  <si>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</si>
  <si>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</si>
  <si>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</si>
  <si>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</si>
  <si>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</si>
  <si>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</si>
  <si>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</si>
  <si>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</si>
  <si>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</si>
  <si>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</si>
  <si>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</si>
  <si>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</si>
  <si>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</si>
  <si>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</si>
  <si>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</si>
  <si>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</si>
  <si>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</si>
  <si>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</si>
  <si>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</si>
  <si>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</si>
  <si>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</si>
  <si>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</si>
  <si>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</si>
  <si>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</si>
  <si>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</si>
  <si>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</si>
  <si>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</si>
  <si>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</si>
  <si>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ターミナルビル特別会計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</si>
  <si>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</si>
  <si>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国民健康保険診療所特別会計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</si>
  <si>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</si>
  <si>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</si>
  <si>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</si>
  <si>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</si>
  <si>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</si>
  <si>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</si>
  <si>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</si>
  <si>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</si>
  <si>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</si>
  <si>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</si>
  <si>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</si>
  <si>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</si>
  <si>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</si>
  <si>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</si>
  <si>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</si>
  <si>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</si>
  <si>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</si>
  <si>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</si>
  <si>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</si>
  <si>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</si>
  <si>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</si>
  <si>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</si>
  <si>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</si>
  <si>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</si>
  <si>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</si>
  <si>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</si>
  <si>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</si>
  <si>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</si>
  <si>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</si>
  <si>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</si>
  <si>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</si>
  <si>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</si>
  <si>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</si>
  <si>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</si>
  <si>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</si>
  <si>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</si>
  <si>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</si>
  <si>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</si>
  <si>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</si>
  <si>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</si>
  <si>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</si>
  <si>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</si>
  <si>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</si>
  <si>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</si>
  <si>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</si>
  <si>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</si>
  <si>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</si>
  <si>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</si>
  <si>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</si>
  <si>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</si>
  <si>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</si>
  <si>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</si>
  <si>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</si>
  <si>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</si>
  <si>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</si>
  <si>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</si>
  <si>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</si>
  <si>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</si>
  <si>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</si>
  <si>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</si>
  <si>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</si>
  <si>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</si>
  <si>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</si>
  <si>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</si>
  <si>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</si>
  <si>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</si>
  <si>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</si>
  <si>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</si>
  <si>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</si>
  <si>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</si>
  <si>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</si>
  <si>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</si>
  <si>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</si>
  <si>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</si>
  <si>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</si>
  <si>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</si>
  <si>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</si>
  <si>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</si>
  <si>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</si>
  <si>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</si>
  <si>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</si>
  <si>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</si>
  <si>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</si>
  <si>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</si>
  <si>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</si>
  <si>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</si>
  <si>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水道事業特別会計</t>
  </si>
  <si>
    <t>一般会計</t>
  </si>
  <si>
    <t>介護保険特別会計</t>
  </si>
  <si>
    <t>農業共済事業特別会計</t>
  </si>
  <si>
    <t>国民健康保険診療所特別会計</t>
  </si>
  <si>
    <t>国民健康保険特別会計</t>
  </si>
  <si>
    <t>後期高齢者医療特別会計</t>
  </si>
  <si>
    <t>ターミナルビル特別会計</t>
  </si>
  <si>
    <t>その他会計（赤字）</t>
  </si>
  <si>
    <t>その他会計（黒字）</t>
  </si>
  <si>
    <t>H25末</t>
    <phoneticPr fontId="5"/>
  </si>
  <si>
    <t>H26末</t>
    <phoneticPr fontId="5"/>
  </si>
  <si>
    <t>H27末</t>
    <phoneticPr fontId="5"/>
  </si>
  <si>
    <t>H28末</t>
    <phoneticPr fontId="5"/>
  </si>
  <si>
    <t>H29末</t>
    <phoneticPr fontId="5"/>
  </si>
  <si>
    <t>まちづくり基金</t>
    <rPh sb="5" eb="7">
      <t>キキン</t>
    </rPh>
    <phoneticPr fontId="2"/>
  </si>
  <si>
    <t>過疎地域自立促進基金</t>
    <rPh sb="0" eb="2">
      <t>カソ</t>
    </rPh>
    <rPh sb="2" eb="4">
      <t>チイキ</t>
    </rPh>
    <rPh sb="4" eb="6">
      <t>ジリツ</t>
    </rPh>
    <rPh sb="6" eb="8">
      <t>ソクシン</t>
    </rPh>
    <rPh sb="8" eb="10">
      <t>キキン</t>
    </rPh>
    <phoneticPr fontId="2"/>
  </si>
  <si>
    <t>水産業振興基金</t>
    <rPh sb="0" eb="3">
      <t>スイサンギョウ</t>
    </rPh>
    <rPh sb="3" eb="5">
      <t>シンコウ</t>
    </rPh>
    <rPh sb="5" eb="7">
      <t>キキン</t>
    </rPh>
    <phoneticPr fontId="2"/>
  </si>
  <si>
    <t>ふるさと応援基金</t>
    <rPh sb="4" eb="6">
      <t>オウエン</t>
    </rPh>
    <rPh sb="6" eb="8">
      <t>キキン</t>
    </rPh>
    <phoneticPr fontId="2"/>
  </si>
  <si>
    <t>文教施設整備基金</t>
    <rPh sb="0" eb="2">
      <t>ブンキョウ</t>
    </rPh>
    <rPh sb="2" eb="4">
      <t>シセツ</t>
    </rPh>
    <rPh sb="4" eb="6">
      <t>セイビ</t>
    </rPh>
    <rPh sb="6" eb="8">
      <t>キキン</t>
    </rPh>
    <phoneticPr fontId="2"/>
  </si>
  <si>
    <t>長崎県病院企業団</t>
    <rPh sb="0" eb="3">
      <t>ナガサキケン</t>
    </rPh>
    <rPh sb="3" eb="8">
      <t>ビョウインキギョウダン</t>
    </rPh>
    <phoneticPr fontId="2"/>
  </si>
  <si>
    <t>長崎県市町村総合事務組合（一般会計）</t>
    <rPh sb="0" eb="3">
      <t>ナガサキケン</t>
    </rPh>
    <rPh sb="3" eb="12">
      <t>シチョウソンソウゴウジムクミアイ</t>
    </rPh>
    <rPh sb="13" eb="17">
      <t>イッパンカイケイ</t>
    </rPh>
    <phoneticPr fontId="2"/>
  </si>
  <si>
    <t>長崎県市町村総合事務組合（市町村会館管理事業特別会計）</t>
    <rPh sb="0" eb="3">
      <t>ナガサキケン</t>
    </rPh>
    <rPh sb="3" eb="12">
      <t>シチョウソンソウゴウジムクミアイ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</si>
  <si>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12">
      <t>シチョウソンソウゴウジムクミアイ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</si>
  <si>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12">
      <t>シチョウソンソウゴウジムクミアイ</t>
    </rPh>
    <rPh sb="13" eb="15">
      <t>コウヘイ</t>
    </rPh>
    <rPh sb="15" eb="18">
      <t>イインカイ</t>
    </rPh>
    <rPh sb="18" eb="20">
      <t>トクベツ</t>
    </rPh>
    <rPh sb="20" eb="22">
      <t>カイケイ</t>
    </rPh>
    <phoneticPr fontId="2"/>
  </si>
  <si>
    <t>長崎県市町村総合事務組合（行政不服審査会事業特別会計）</t>
    <rPh sb="0" eb="3">
      <t>ナガサキケン</t>
    </rPh>
    <rPh sb="3" eb="12">
      <t>シチョウソンソウゴウジムクミアイ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</si>
  <si>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長崎県市町村総合事務組合（交通災害共済事業会計）</t>
    <rPh sb="0" eb="3">
      <t>ナガサキケン</t>
    </rPh>
    <rPh sb="3" eb="12">
      <t>シチョウソンソウゴウジムクミアイ</t>
    </rPh>
    <rPh sb="13" eb="15">
      <t>コウツウ</t>
    </rPh>
    <rPh sb="15" eb="17">
      <t>サイガイ</t>
    </rPh>
    <rPh sb="17" eb="19">
      <t>キョウサイ</t>
    </rPh>
    <rPh sb="19" eb="21">
      <t>ジギョウ</t>
    </rPh>
    <rPh sb="21" eb="23">
      <t>カイケイ</t>
    </rPh>
    <phoneticPr fontId="2"/>
  </si>
  <si>
    <t>長崎県後期高齢者医療広域連合（一般会計）</t>
    <rPh sb="0" eb="8">
      <t>ナガサキケンコウキコウレイシャ</t>
    </rPh>
    <rPh sb="8" eb="10">
      <t>イリョウ</t>
    </rPh>
    <rPh sb="10" eb="14">
      <t>コウイキレンゴウ</t>
    </rPh>
    <rPh sb="15" eb="17">
      <t>イッパン</t>
    </rPh>
    <rPh sb="17" eb="19">
      <t>カイケイ</t>
    </rPh>
    <phoneticPr fontId="2"/>
  </si>
  <si>
    <t>長崎県後期高齢者医療広域連合（特別会計）</t>
    <rPh sb="0" eb="8">
      <t>ナガサキケンコウキコウレイシャ</t>
    </rPh>
    <rPh sb="8" eb="10">
      <t>イリョウ</t>
    </rPh>
    <rPh sb="10" eb="14">
      <t>コウイキレンゴウ</t>
    </rPh>
    <rPh sb="15" eb="17">
      <t>トクベツ</t>
    </rPh>
    <rPh sb="17" eb="19">
      <t>カイケイ</t>
    </rPh>
    <phoneticPr fontId="2"/>
  </si>
  <si>
    <t>長崎県林業公社</t>
    <rPh sb="0" eb="3">
      <t>ナガサキケン</t>
    </rPh>
    <rPh sb="3" eb="7">
      <t>リンギョウコウシャ</t>
    </rPh>
    <phoneticPr fontId="2"/>
  </si>
  <si>
    <t>若松中央漁業協同組合</t>
    <rPh sb="0" eb="2">
      <t>ワカマツ</t>
    </rPh>
    <rPh sb="2" eb="4">
      <t>チュウオウ</t>
    </rPh>
    <rPh sb="4" eb="6">
      <t>ギョギョウ</t>
    </rPh>
    <rPh sb="6" eb="10">
      <t>キョウドウクミアイ</t>
    </rPh>
    <phoneticPr fontId="2"/>
  </si>
  <si>
    <t>西肥自動車株式会社</t>
    <rPh sb="0" eb="1">
      <t>ニシ</t>
    </rPh>
    <rPh sb="2" eb="5">
      <t>ジドウシャ</t>
    </rPh>
    <rPh sb="5" eb="9">
      <t>カブシキガイシャ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</si>
  <si>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</si>
  <si>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</si>
  <si>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</si>
  <si>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</si>
  <si>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</si>
  <si>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</si>
  <si>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将来負担額が充当可能財源等を下回るため、将来負担比率は0(-)となり、グラフ上に数値は反映されていない。
現在は、交付税措置率の高い合併特例債を活用した施設の更新や長寿命化が可能となっていることが大きく影響しているため合併特例債発行期間の終了後を見据え、当該指標については注視していく必要がある。また、現在遂行中である「財政運営適正化計画」に基づき、今後も新規に発行する地方債の抑制を行うとともに、計画的な繰上償還の実施により地方債残高を圧縮し引き続き将来負担比率の抑制に努める。</t>
    <rPh sb="0" eb="2">
      <t>ショウライ</t>
    </rPh>
    <rPh sb="2" eb="4">
      <t>フタン</t>
    </rPh>
    <rPh sb="4" eb="5">
      <t>ガク</t>
    </rPh>
    <rPh sb="6" eb="8">
      <t>ジュウトウ</t>
    </rPh>
    <rPh sb="8" eb="10">
      <t>カノウ</t>
    </rPh>
    <rPh sb="10" eb="12">
      <t>ザイゲン</t>
    </rPh>
    <rPh sb="12" eb="13">
      <t>トウ</t>
    </rPh>
    <rPh sb="14" eb="16">
      <t>シタマワ</t>
    </rPh>
    <rPh sb="20" eb="22">
      <t>ショウライ</t>
    </rPh>
    <rPh sb="22" eb="24">
      <t>フタン</t>
    </rPh>
    <rPh sb="24" eb="26">
      <t>ヒリツ</t>
    </rPh>
    <rPh sb="38" eb="39">
      <t>ジョウ</t>
    </rPh>
    <rPh sb="40" eb="42">
      <t>スウチ</t>
    </rPh>
    <rPh sb="43" eb="45">
      <t>ハンエイ</t>
    </rPh>
    <rPh sb="53" eb="55">
      <t>ゲンザイ</t>
    </rPh>
    <rPh sb="57" eb="60">
      <t>コウフゼイ</t>
    </rPh>
    <rPh sb="60" eb="62">
      <t>ソチ</t>
    </rPh>
    <rPh sb="62" eb="63">
      <t>リツ</t>
    </rPh>
    <rPh sb="64" eb="65">
      <t>タカ</t>
    </rPh>
    <rPh sb="66" eb="68">
      <t>ガッペイ</t>
    </rPh>
    <rPh sb="68" eb="70">
      <t>トクレイ</t>
    </rPh>
    <rPh sb="70" eb="71">
      <t>サイ</t>
    </rPh>
    <rPh sb="72" eb="74">
      <t>カツヨウ</t>
    </rPh>
    <rPh sb="76" eb="78">
      <t>シセツ</t>
    </rPh>
    <rPh sb="79" eb="81">
      <t>コウシン</t>
    </rPh>
    <rPh sb="82" eb="86">
      <t>チョウジュミョウカ</t>
    </rPh>
    <rPh sb="87" eb="89">
      <t>カノウ</t>
    </rPh>
    <rPh sb="98" eb="99">
      <t>オオ</t>
    </rPh>
    <rPh sb="101" eb="103">
      <t>エイキョウ</t>
    </rPh>
    <rPh sb="109" eb="111">
      <t>ガッペイ</t>
    </rPh>
    <rPh sb="111" eb="113">
      <t>トクレイ</t>
    </rPh>
    <rPh sb="113" eb="114">
      <t>サイ</t>
    </rPh>
    <rPh sb="114" eb="116">
      <t>ハッコウ</t>
    </rPh>
    <rPh sb="116" eb="118">
      <t>キカン</t>
    </rPh>
    <rPh sb="119" eb="121">
      <t>シュウリョウ</t>
    </rPh>
    <rPh sb="121" eb="122">
      <t>ゴ</t>
    </rPh>
    <rPh sb="123" eb="125">
      <t>ミス</t>
    </rPh>
    <rPh sb="127" eb="129">
      <t>トウガイ</t>
    </rPh>
    <rPh sb="129" eb="131">
      <t>シヒョウ</t>
    </rPh>
    <rPh sb="136" eb="138">
      <t>チュウシ</t>
    </rPh>
    <rPh sb="142" eb="144">
      <t>ヒツヨウ</t>
    </rPh>
    <rPh sb="151" eb="153">
      <t>ゲンザイ</t>
    </rPh>
    <rPh sb="153" eb="156">
      <t>スイコウチュウ</t>
    </rPh>
    <rPh sb="160" eb="162">
      <t>ザイセイ</t>
    </rPh>
    <rPh sb="162" eb="164">
      <t>ウンエイ</t>
    </rPh>
    <rPh sb="164" eb="167">
      <t>テキセイカ</t>
    </rPh>
    <rPh sb="167" eb="169">
      <t>ケイカク</t>
    </rPh>
    <rPh sb="171" eb="172">
      <t>モト</t>
    </rPh>
    <rPh sb="175" eb="177">
      <t>コンゴ</t>
    </rPh>
    <rPh sb="178" eb="180">
      <t>シンキ</t>
    </rPh>
    <rPh sb="181" eb="183">
      <t>ハッコウ</t>
    </rPh>
    <rPh sb="185" eb="188">
      <t>チホウサイ</t>
    </rPh>
    <rPh sb="189" eb="191">
      <t>ヨクセイ</t>
    </rPh>
    <rPh sb="192" eb="193">
      <t>オコナ</t>
    </rPh>
    <rPh sb="199" eb="202">
      <t>ケイカクテキ</t>
    </rPh>
    <rPh sb="203" eb="205">
      <t>クリアゲ</t>
    </rPh>
    <rPh sb="205" eb="207">
      <t>ショウカン</t>
    </rPh>
    <rPh sb="208" eb="210">
      <t>ジッシ</t>
    </rPh>
    <rPh sb="213" eb="216">
      <t>チホウサイ</t>
    </rPh>
    <rPh sb="216" eb="218">
      <t>ザンダカ</t>
    </rPh>
    <rPh sb="219" eb="221">
      <t>アッシュク</t>
    </rPh>
    <rPh sb="222" eb="223">
      <t>ヒ</t>
    </rPh>
    <rPh sb="224" eb="225">
      <t>ツヅ</t>
    </rPh>
    <rPh sb="226" eb="228">
      <t>ショウライ</t>
    </rPh>
    <rPh sb="228" eb="230">
      <t>フタン</t>
    </rPh>
    <rPh sb="230" eb="232">
      <t>ヒリツ</t>
    </rPh>
    <rPh sb="233" eb="235">
      <t>ヨクセイ</t>
    </rPh>
    <rPh sb="236" eb="23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</si>
  <si>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</si>
  <si>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</si>
  <si>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</si>
  <si>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</si>
  <si>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</si>
  <si>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</si>
  <si>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将来負担額が充当可能財源等を下回るため、将来負担比率は0(-)となり、グラフ上に数値は反映されていない。
実質公債費比率については、全体のおよそ90%元利償還金であり、比率については減少傾向にある。今後も令和元年12月に再見直しを行った、第2次財政運営適正化計画に基づき地方債の新規発行を抑制するとともに、計画的な繰上償還を実施することで元利償還金の減額に努めることが重要である。
将来負担比率については、充当可能財源等が将来負担額を上回っているため0(-)となっているが、地方債残高は類似団体を大きく上回っており、今後も上記計画に基づき財政の健全化を図り、同時に行財政改革により生じた効果額等を基金へ積立てし、充当可能基金の増額に努めていく必要がある。</t>
    <rPh sb="0" eb="2">
      <t>ショウライ</t>
    </rPh>
    <rPh sb="2" eb="4">
      <t>フタン</t>
    </rPh>
    <rPh sb="4" eb="5">
      <t>ガク</t>
    </rPh>
    <rPh sb="6" eb="8">
      <t>ジュウトウ</t>
    </rPh>
    <rPh sb="8" eb="10">
      <t>カノウ</t>
    </rPh>
    <rPh sb="10" eb="12">
      <t>ザイゲン</t>
    </rPh>
    <rPh sb="12" eb="13">
      <t>トウ</t>
    </rPh>
    <rPh sb="14" eb="16">
      <t>シタマワ</t>
    </rPh>
    <rPh sb="20" eb="22">
      <t>ショウライ</t>
    </rPh>
    <rPh sb="22" eb="24">
      <t>フタン</t>
    </rPh>
    <rPh sb="24" eb="26">
      <t>ヒリツ</t>
    </rPh>
    <rPh sb="38" eb="39">
      <t>ジョウ</t>
    </rPh>
    <rPh sb="40" eb="42">
      <t>スウチ</t>
    </rPh>
    <rPh sb="43" eb="45">
      <t>ハンエイ</t>
    </rPh>
    <rPh sb="53" eb="55">
      <t>ジッシツ</t>
    </rPh>
    <rPh sb="55" eb="58">
      <t>コウサイヒ</t>
    </rPh>
    <rPh sb="58" eb="60">
      <t>ヒリツ</t>
    </rPh>
    <rPh sb="66" eb="68">
      <t>ゼンタイ</t>
    </rPh>
    <rPh sb="75" eb="77">
      <t>ガンリ</t>
    </rPh>
    <rPh sb="77" eb="80">
      <t>ショウカンキン</t>
    </rPh>
    <rPh sb="84" eb="86">
      <t>ヒリツ</t>
    </rPh>
    <rPh sb="91" eb="93">
      <t>ゲンショウ</t>
    </rPh>
    <rPh sb="93" eb="95">
      <t>ケイコウ</t>
    </rPh>
    <rPh sb="99" eb="101">
      <t>コンゴ</t>
    </rPh>
    <rPh sb="102" eb="104">
      <t>レイワ</t>
    </rPh>
    <rPh sb="104" eb="106">
      <t>ガンネン</t>
    </rPh>
    <rPh sb="108" eb="109">
      <t>ガツ</t>
    </rPh>
    <rPh sb="191" eb="193">
      <t>ショウライ</t>
    </rPh>
    <rPh sb="193" eb="195">
      <t>フタン</t>
    </rPh>
    <rPh sb="195" eb="197">
      <t>ヒリツ</t>
    </rPh>
    <rPh sb="203" eb="205">
      <t>ジュウトウ</t>
    </rPh>
    <rPh sb="205" eb="207">
      <t>カノウ</t>
    </rPh>
    <rPh sb="207" eb="209">
      <t>ザイゲン</t>
    </rPh>
    <rPh sb="209" eb="210">
      <t>トウ</t>
    </rPh>
    <rPh sb="211" eb="213">
      <t>ショウライ</t>
    </rPh>
    <rPh sb="213" eb="215">
      <t>フタン</t>
    </rPh>
    <rPh sb="215" eb="216">
      <t>ガク</t>
    </rPh>
    <rPh sb="217" eb="219">
      <t>ウワマワ</t>
    </rPh>
    <rPh sb="237" eb="240">
      <t>チホウサイ</t>
    </rPh>
    <rPh sb="240" eb="242">
      <t>ザンダカ</t>
    </rPh>
    <rPh sb="243" eb="245">
      <t>ルイジ</t>
    </rPh>
    <rPh sb="245" eb="247">
      <t>ダンタイ</t>
    </rPh>
    <rPh sb="248" eb="249">
      <t>オオ</t>
    </rPh>
    <rPh sb="251" eb="253">
      <t>ウワマワ</t>
    </rPh>
    <rPh sb="258" eb="260">
      <t>コンゴ</t>
    </rPh>
    <rPh sb="261" eb="263">
      <t>ジョウキ</t>
    </rPh>
    <rPh sb="263" eb="265">
      <t>ケイカク</t>
    </rPh>
    <rPh sb="266" eb="267">
      <t>モト</t>
    </rPh>
    <rPh sb="269" eb="271">
      <t>ザイセイ</t>
    </rPh>
    <rPh sb="272" eb="275">
      <t>ケンゼンカ</t>
    </rPh>
    <rPh sb="276" eb="277">
      <t>ハカ</t>
    </rPh>
    <rPh sb="279" eb="281">
      <t>ドウジ</t>
    </rPh>
    <rPh sb="282" eb="285">
      <t>ギョウザイセイ</t>
    </rPh>
    <rPh sb="285" eb="287">
      <t>カイカク</t>
    </rPh>
    <rPh sb="290" eb="291">
      <t>ショウ</t>
    </rPh>
    <rPh sb="293" eb="295">
      <t>コウカ</t>
    </rPh>
    <rPh sb="295" eb="296">
      <t>ガク</t>
    </rPh>
    <rPh sb="296" eb="297">
      <t>トウ</t>
    </rPh>
    <rPh sb="298" eb="300">
      <t>キキン</t>
    </rPh>
    <rPh sb="301" eb="303">
      <t>ツミタ</t>
    </rPh>
    <rPh sb="306" eb="308">
      <t>ジュウトウ</t>
    </rPh>
    <rPh sb="308" eb="310">
      <t>カノウ</t>
    </rPh>
    <rPh sb="310" eb="312">
      <t>キキン</t>
    </rPh>
    <rPh sb="313" eb="315">
      <t>ゾウガク</t>
    </rPh>
    <rPh sb="316" eb="317">
      <t>ツト</t>
    </rPh>
    <rPh sb="321" eb="323">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</si>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</sst>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29E1A6C-60CB-4A1F-A67F-2782EAB7945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69469</c:v>
                </c:pt>
                <c:pt idx="2">
                  <c:v>67293</c:v>
                </c:pt>
                <c:pt idx="3">
                  <c:v>67343</c:v>
                </c:pt>
                <c:pt idx="4">
                  <c:v>73475</c:v>
                </c:pt>
              </c:numCache>
            </c:numRef>
          </c:val>
          <c:smooth val="0"/>
          <c:extLst>
            <c:ext xmlns:c16="http://schemas.microsoft.com/office/drawing/2014/chart" uri="{C3380CC4-5D6E-409C-BE32-E72D297353CC}">
              <c16:uniqueId val="{00000000-83A7-404D-A80D-AB027D894E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128555</c:v>
                </c:pt>
                <c:pt idx="1">
                  <c:v>110129</c:v>
                </c:pt>
                <c:pt idx="2">
                  <c:v>125366</c:v>
                </c:pt>
                <c:pt idx="3">
                  <c:v>123147</c:v>
                </c:pt>
                <c:pt idx="4">
                  <c:v>130635</c:v>
                </c:pt>
              </c:numCache>
            </c:numRef>
          </c:val>
          <c:smooth val="0"/>
          <c:extLst>
            <c:ext xmlns:c16="http://schemas.microsoft.com/office/drawing/2014/chart" uri="{C3380CC4-5D6E-409C-BE32-E72D297353CC}">
              <c16:uniqueId val="{00000001-83A7-404D-A80D-AB027D894E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1.82</c:v>
                </c:pt>
                <c:pt idx="1">
                  <c:v>2.06</c:v>
                </c:pt>
                <c:pt idx="2">
                  <c:v>2.2799999999999998</c:v>
                </c:pt>
                <c:pt idx="3">
                  <c:v>2.34</c:v>
                </c:pt>
                <c:pt idx="4">
                  <c:v>2.57</c:v>
                </c:pt>
              </c:numCache>
            </c:numRef>
          </c:val>
          <c:extLst>
            <c:ext xmlns:c16="http://schemas.microsoft.com/office/drawing/2014/chart" uri="{C3380CC4-5D6E-409C-BE32-E72D297353CC}">
              <c16:uniqueId val="{00000000-2D33-45D2-8228-E61CE5FDEE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19.8</c:v>
                </c:pt>
                <c:pt idx="1">
                  <c:v>19.47</c:v>
                </c:pt>
                <c:pt idx="2">
                  <c:v>18.739999999999998</c:v>
                </c:pt>
                <c:pt idx="3">
                  <c:v>19.63</c:v>
                </c:pt>
                <c:pt idx="4">
                  <c:v>20.29</c:v>
                </c:pt>
              </c:numCache>
            </c:numRef>
          </c:val>
          <c:extLst>
            <c:ext xmlns:c16="http://schemas.microsoft.com/office/drawing/2014/chart" uri="{C3380CC4-5D6E-409C-BE32-E72D297353CC}">
              <c16:uniqueId val="{00000001-2D33-45D2-8228-E61CE5FDEE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9.9499999999999993</c:v>
                </c:pt>
                <c:pt idx="1">
                  <c:v>8.3699999999999992</c:v>
                </c:pt>
                <c:pt idx="2">
                  <c:v>9.35</c:v>
                </c:pt>
                <c:pt idx="3">
                  <c:v>10.49</c:v>
                </c:pt>
                <c:pt idx="4">
                  <c:v>9.8000000000000007</c:v>
                </c:pt>
              </c:numCache>
            </c:numRef>
          </c:val>
          <c:smooth val="0"/>
          <c:extLst>
            <c:ext xmlns:c16="http://schemas.microsoft.com/office/drawing/2014/chart" uri="{C3380CC4-5D6E-409C-BE32-E72D297353CC}">
              <c16:uniqueId val="{00000002-2D33-45D2-8228-E61CE5FDEE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0.04</c:v>
                </c:pt>
                <c:pt idx="4">
                  <c:v>#N/A</c:v>
                </c:pt>
                <c:pt idx="5">
                  <c:v>2.21</c:v>
                </c:pt>
                <c:pt idx="6">
                  <c:v>#N/A</c:v>
                </c:pt>
                <c:pt idx="7">
                  <c:v>0</c:v>
                </c:pt>
                <c:pt idx="8">
                  <c:v>#N/A</c:v>
                </c:pt>
                <c:pt idx="9">
                  <c:v>0</c:v>
                </c:pt>
              </c:numCache>
            </c:numRef>
          </c:val>
          <c:extLst>
            <c:ext xmlns:c16="http://schemas.microsoft.com/office/drawing/2014/chart" uri="{C3380CC4-5D6E-409C-BE32-E72D297353CC}">
              <c16:uniqueId val="{00000000-0048-4661-8C6C-28B6F1E8F4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48-4661-8C6C-28B6F1E8F40E}"/>
            </c:ext>
          </c:extLst>
        </c:ser>
        <c:ser>
          <c:idx val="2"/>
          <c:order val="2"/>
          <c:tx>
            <c:strRef>
              <c:f>データシート!$A$29</c:f>
              <c:strCache>
                <c:ptCount val="1"/>
                <c:pt idx="0">
                  <c:v>ターミナルビル特別会計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048-4661-8C6C-28B6F1E8F40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048-4661-8C6C-28B6F1E8F40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0.44</c:v>
                </c:pt>
                <c:pt idx="2">
                  <c:v>#N/A</c:v>
                </c:pt>
                <c:pt idx="3">
                  <c:v>0.03</c:v>
                </c:pt>
                <c:pt idx="4">
                  <c:v>#N/A</c:v>
                </c:pt>
                <c:pt idx="5">
                  <c:v>0.35</c:v>
                </c:pt>
                <c:pt idx="6">
                  <c:v>#N/A</c:v>
                </c:pt>
                <c:pt idx="7">
                  <c:v>0.16</c:v>
                </c:pt>
                <c:pt idx="8">
                  <c:v>#N/A</c:v>
                </c:pt>
                <c:pt idx="9">
                  <c:v>0.01</c:v>
                </c:pt>
              </c:numCache>
            </c:numRef>
          </c:val>
          <c:extLst>
            <c:ext xmlns:c16="http://schemas.microsoft.com/office/drawing/2014/chart" uri="{C3380CC4-5D6E-409C-BE32-E72D297353CC}">
              <c16:uniqueId val="{00000004-0048-4661-8C6C-28B6F1E8F40E}"/>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5-0048-4661-8C6C-28B6F1E8F40E}"/>
            </c:ext>
          </c:extLst>
        </c:ser>
        <c:ser>
          <c:idx val="6"/>
          <c:order val="6"/>
          <c:tx>
            <c:strRef>
              <c:f>データシート!$A$33</c:f>
              <c:strCache>
                <c:ptCount val="1"/>
                <c:pt idx="0">
                  <c:v>農業共済事業特別会計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0.12</c:v>
                </c:pt>
                <c:pt idx="2">
                  <c:v>#N/A</c:v>
                </c:pt>
                <c:pt idx="3">
                  <c:v>0.12</c:v>
                </c:pt>
                <c:pt idx="4">
                  <c:v>#N/A</c:v>
                </c:pt>
                <c:pt idx="5">
                  <c:v>0.12</c:v>
                </c:pt>
                <c:pt idx="6">
                  <c:v>#N/A</c:v>
                </c:pt>
                <c:pt idx="7">
                  <c:v>0.12</c:v>
                </c:pt>
                <c:pt idx="8">
                  <c:v>#N/A</c:v>
                </c:pt>
                <c:pt idx="9">
                  <c:v>0.11</c:v>
                </c:pt>
              </c:numCache>
            </c:numRef>
          </c:val>
          <c:extLst>
            <c:ext xmlns:c16="http://schemas.microsoft.com/office/drawing/2014/chart" uri="{C3380CC4-5D6E-409C-BE32-E72D297353CC}">
              <c16:uniqueId val="{00000006-0048-4661-8C6C-28B6F1E8F40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0.23</c:v>
                </c:pt>
                <c:pt idx="2">
                  <c:v>#N/A</c:v>
                </c:pt>
                <c:pt idx="3">
                  <c:v>0.08</c:v>
                </c:pt>
                <c:pt idx="4">
                  <c:v>#N/A</c:v>
                </c:pt>
                <c:pt idx="5">
                  <c:v>0.36</c:v>
                </c:pt>
                <c:pt idx="6">
                  <c:v>#N/A</c:v>
                </c:pt>
                <c:pt idx="7">
                  <c:v>0.16</c:v>
                </c:pt>
                <c:pt idx="8">
                  <c:v>#N/A</c:v>
                </c:pt>
                <c:pt idx="9">
                  <c:v>0.4</c:v>
                </c:pt>
              </c:numCache>
            </c:numRef>
          </c:val>
          <c:extLst>
            <c:ext xmlns:c16="http://schemas.microsoft.com/office/drawing/2014/chart" uri="{C3380CC4-5D6E-409C-BE32-E72D297353CC}">
              <c16:uniqueId val="{00000007-0048-4661-8C6C-28B6F1E8F4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1.81</c:v>
                </c:pt>
                <c:pt idx="2">
                  <c:v>#N/A</c:v>
                </c:pt>
                <c:pt idx="3">
                  <c:v>2.0499999999999998</c:v>
                </c:pt>
                <c:pt idx="4">
                  <c:v>#N/A</c:v>
                </c:pt>
                <c:pt idx="5">
                  <c:v>2.27</c:v>
                </c:pt>
                <c:pt idx="6">
                  <c:v>#N/A</c:v>
                </c:pt>
                <c:pt idx="7">
                  <c:v>2.3199999999999998</c:v>
                </c:pt>
                <c:pt idx="8">
                  <c:v>#N/A</c:v>
                </c:pt>
                <c:pt idx="9">
                  <c:v>2.56</c:v>
                </c:pt>
              </c:numCache>
            </c:numRef>
          </c:val>
          <c:extLst>
            <c:ext xmlns:c16="http://schemas.microsoft.com/office/drawing/2014/chart" uri="{C3380CC4-5D6E-409C-BE32-E72D297353CC}">
              <c16:uniqueId val="{00000008-0048-4661-8C6C-28B6F1E8F40E}"/>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3.43</c:v>
                </c:pt>
                <c:pt idx="8">
                  <c:v>#N/A</c:v>
                </c:pt>
                <c:pt idx="9">
                  <c:v>4.0199999999999996</c:v>
                </c:pt>
              </c:numCache>
            </c:numRef>
          </c:val>
          <c:extLst>
            <c:ext xmlns:c16="http://schemas.microsoft.com/office/drawing/2014/chart" uri="{C3380CC4-5D6E-409C-BE32-E72D297353CC}">
              <c16:uniqueId val="{00000009-0048-4661-8C6C-28B6F1E8F4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2522</c:v>
                </c:pt>
                <c:pt idx="5">
                  <c:v>2500</c:v>
                </c:pt>
                <c:pt idx="8">
                  <c:v>2341</c:v>
                </c:pt>
                <c:pt idx="11">
                  <c:v>2166</c:v>
                </c:pt>
                <c:pt idx="14">
                  <c:v>2159</c:v>
                </c:pt>
              </c:numCache>
            </c:numRef>
          </c:val>
          <c:extLst>
            <c:ext xmlns:c16="http://schemas.microsoft.com/office/drawing/2014/chart" uri="{C3380CC4-5D6E-409C-BE32-E72D297353CC}">
              <c16:uniqueId val="{00000000-338A-4717-86DB-097E9EFBBE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8A-4717-86DB-097E9EFBBE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4</c:v>
                </c:pt>
                <c:pt idx="6">
                  <c:v>3</c:v>
                </c:pt>
                <c:pt idx="9">
                  <c:v>3</c:v>
                </c:pt>
                <c:pt idx="12">
                  <c:v>2</c:v>
                </c:pt>
              </c:numCache>
            </c:numRef>
          </c:val>
          <c:extLst>
            <c:ext xmlns:c16="http://schemas.microsoft.com/office/drawing/2014/chart" uri="{C3380CC4-5D6E-409C-BE32-E72D297353CC}">
              <c16:uniqueId val="{00000002-338A-4717-86DB-097E9EFBBE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54</c:v>
                </c:pt>
                <c:pt idx="3">
                  <c:v>53</c:v>
                </c:pt>
                <c:pt idx="6">
                  <c:v>55</c:v>
                </c:pt>
                <c:pt idx="9">
                  <c:v>54</c:v>
                </c:pt>
                <c:pt idx="12">
                  <c:v>56</c:v>
                </c:pt>
              </c:numCache>
            </c:numRef>
          </c:val>
          <c:extLst>
            <c:ext xmlns:c16="http://schemas.microsoft.com/office/drawing/2014/chart" uri="{C3380CC4-5D6E-409C-BE32-E72D297353CC}">
              <c16:uniqueId val="{00000003-338A-4717-86DB-097E9EFBBE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207</c:v>
                </c:pt>
                <c:pt idx="3">
                  <c:v>192</c:v>
                </c:pt>
                <c:pt idx="6">
                  <c:v>185</c:v>
                </c:pt>
                <c:pt idx="9">
                  <c:v>249</c:v>
                </c:pt>
                <c:pt idx="12">
                  <c:v>276</c:v>
                </c:pt>
              </c:numCache>
            </c:numRef>
          </c:val>
          <c:extLst>
            <c:ext xmlns:c16="http://schemas.microsoft.com/office/drawing/2014/chart" uri="{C3380CC4-5D6E-409C-BE32-E72D297353CC}">
              <c16:uniqueId val="{00000004-338A-4717-86DB-097E9EFBBE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8A-4717-86DB-097E9EFBBE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8A-4717-86DB-097E9EFBBE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2960</c:v>
                </c:pt>
                <c:pt idx="3">
                  <c:v>2746</c:v>
                </c:pt>
                <c:pt idx="6">
                  <c:v>2448</c:v>
                </c:pt>
                <c:pt idx="9">
                  <c:v>2065</c:v>
                </c:pt>
                <c:pt idx="12">
                  <c:v>1962</c:v>
                </c:pt>
              </c:numCache>
            </c:numRef>
          </c:val>
          <c:extLst>
            <c:ext xmlns:c16="http://schemas.microsoft.com/office/drawing/2014/chart" uri="{C3380CC4-5D6E-409C-BE32-E72D297353CC}">
              <c16:uniqueId val="{00000007-338A-4717-86DB-097E9EFBBE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704</c:v>
                </c:pt>
                <c:pt idx="2">
                  <c:v>#N/A</c:v>
                </c:pt>
                <c:pt idx="3">
                  <c:v>#N/A</c:v>
                </c:pt>
                <c:pt idx="4">
                  <c:v>495</c:v>
                </c:pt>
                <c:pt idx="5">
                  <c:v>#N/A</c:v>
                </c:pt>
                <c:pt idx="6">
                  <c:v>#N/A</c:v>
                </c:pt>
                <c:pt idx="7">
                  <c:v>350</c:v>
                </c:pt>
                <c:pt idx="8">
                  <c:v>#N/A</c:v>
                </c:pt>
                <c:pt idx="9">
                  <c:v>#N/A</c:v>
                </c:pt>
                <c:pt idx="10">
                  <c:v>205</c:v>
                </c:pt>
                <c:pt idx="11">
                  <c:v>#N/A</c:v>
                </c:pt>
                <c:pt idx="12">
                  <c:v>#N/A</c:v>
                </c:pt>
                <c:pt idx="13">
                  <c:v>137</c:v>
                </c:pt>
                <c:pt idx="14">
                  <c:v>#N/A</c:v>
                </c:pt>
              </c:numCache>
            </c:numRef>
          </c:val>
          <c:smooth val="0"/>
          <c:extLst>
            <c:ext xmlns:c16="http://schemas.microsoft.com/office/drawing/2014/chart" uri="{C3380CC4-5D6E-409C-BE32-E72D297353CC}">
              <c16:uniqueId val="{00000008-338A-4717-86DB-097E9EFBBE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21270</c:v>
                </c:pt>
                <c:pt idx="5">
                  <c:v>21161</c:v>
                </c:pt>
                <c:pt idx="8">
                  <c:v>20506</c:v>
                </c:pt>
                <c:pt idx="11">
                  <c:v>19882</c:v>
                </c:pt>
                <c:pt idx="14">
                  <c:v>19418</c:v>
                </c:pt>
              </c:numCache>
            </c:numRef>
          </c:val>
          <c:extLst>
            <c:ext xmlns:c16="http://schemas.microsoft.com/office/drawing/2014/chart" uri="{C3380CC4-5D6E-409C-BE32-E72D297353CC}">
              <c16:uniqueId val="{00000000-9A9C-46DC-B251-57F59BF5ED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231</c:v>
                </c:pt>
                <c:pt idx="5">
                  <c:v>274</c:v>
                </c:pt>
                <c:pt idx="8">
                  <c:v>312</c:v>
                </c:pt>
                <c:pt idx="11">
                  <c:v>333</c:v>
                </c:pt>
                <c:pt idx="14">
                  <c:v>312</c:v>
                </c:pt>
              </c:numCache>
            </c:numRef>
          </c:val>
          <c:extLst>
            <c:ext xmlns:c16="http://schemas.microsoft.com/office/drawing/2014/chart" uri="{C3380CC4-5D6E-409C-BE32-E72D297353CC}">
              <c16:uniqueId val="{00000001-9A9C-46DC-B251-57F59BF5ED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5147</c:v>
                </c:pt>
                <c:pt idx="5">
                  <c:v>6252</c:v>
                </c:pt>
                <c:pt idx="8">
                  <c:v>6552</c:v>
                </c:pt>
                <c:pt idx="11">
                  <c:v>7150</c:v>
                </c:pt>
                <c:pt idx="14">
                  <c:v>7707</c:v>
                </c:pt>
              </c:numCache>
            </c:numRef>
          </c:val>
          <c:extLst>
            <c:ext xmlns:c16="http://schemas.microsoft.com/office/drawing/2014/chart" uri="{C3380CC4-5D6E-409C-BE32-E72D297353CC}">
              <c16:uniqueId val="{00000002-9A9C-46DC-B251-57F59BF5ED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9C-46DC-B251-57F59BF5ED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9C-46DC-B251-57F59BF5ED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590</c:v>
                </c:pt>
                <c:pt idx="3">
                  <c:v>200</c:v>
                </c:pt>
                <c:pt idx="6">
                  <c:v>208</c:v>
                </c:pt>
                <c:pt idx="9">
                  <c:v>234</c:v>
                </c:pt>
                <c:pt idx="12">
                  <c:v>241</c:v>
                </c:pt>
              </c:numCache>
            </c:numRef>
          </c:val>
          <c:extLst>
            <c:ext xmlns:c16="http://schemas.microsoft.com/office/drawing/2014/chart" uri="{C3380CC4-5D6E-409C-BE32-E72D297353CC}">
              <c16:uniqueId val="{00000005-9A9C-46DC-B251-57F59BF5ED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1162</c:v>
                </c:pt>
                <c:pt idx="3">
                  <c:v>1171</c:v>
                </c:pt>
                <c:pt idx="6">
                  <c:v>1517</c:v>
                </c:pt>
                <c:pt idx="9">
                  <c:v>1514</c:v>
                </c:pt>
                <c:pt idx="12">
                  <c:v>1649</c:v>
                </c:pt>
              </c:numCache>
            </c:numRef>
          </c:val>
          <c:extLst>
            <c:ext xmlns:c16="http://schemas.microsoft.com/office/drawing/2014/chart" uri="{C3380CC4-5D6E-409C-BE32-E72D297353CC}">
              <c16:uniqueId val="{00000006-9A9C-46DC-B251-57F59BF5ED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143</c:v>
                </c:pt>
                <c:pt idx="3">
                  <c:v>187</c:v>
                </c:pt>
                <c:pt idx="6">
                  <c:v>207</c:v>
                </c:pt>
                <c:pt idx="9">
                  <c:v>180</c:v>
                </c:pt>
                <c:pt idx="12">
                  <c:v>172</c:v>
                </c:pt>
              </c:numCache>
            </c:numRef>
          </c:val>
          <c:extLst>
            <c:ext xmlns:c16="http://schemas.microsoft.com/office/drawing/2014/chart" uri="{C3380CC4-5D6E-409C-BE32-E72D297353CC}">
              <c16:uniqueId val="{00000007-9A9C-46DC-B251-57F59BF5ED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1973</c:v>
                </c:pt>
                <c:pt idx="3">
                  <c:v>1881</c:v>
                </c:pt>
                <c:pt idx="6">
                  <c:v>1794</c:v>
                </c:pt>
                <c:pt idx="9">
                  <c:v>1931</c:v>
                </c:pt>
                <c:pt idx="12">
                  <c:v>2147</c:v>
                </c:pt>
              </c:numCache>
            </c:numRef>
          </c:val>
          <c:extLst>
            <c:ext xmlns:c16="http://schemas.microsoft.com/office/drawing/2014/chart" uri="{C3380CC4-5D6E-409C-BE32-E72D297353CC}">
              <c16:uniqueId val="{00000008-9A9C-46DC-B251-57F59BF5ED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438</c:v>
                </c:pt>
                <c:pt idx="6">
                  <c:v>438</c:v>
                </c:pt>
                <c:pt idx="9">
                  <c:v>399</c:v>
                </c:pt>
                <c:pt idx="12">
                  <c:v>388</c:v>
                </c:pt>
              </c:numCache>
            </c:numRef>
          </c:val>
          <c:extLst>
            <c:ext xmlns:c16="http://schemas.microsoft.com/office/drawing/2014/chart" uri="{C3380CC4-5D6E-409C-BE32-E72D297353CC}">
              <c16:uniqueId val="{00000009-9A9C-46DC-B251-57F59BF5ED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24417</c:v>
                </c:pt>
                <c:pt idx="3">
                  <c:v>23215</c:v>
                </c:pt>
                <c:pt idx="6">
                  <c:v>21578</c:v>
                </c:pt>
                <c:pt idx="9">
                  <c:v>20297</c:v>
                </c:pt>
                <c:pt idx="12">
                  <c:v>19526</c:v>
                </c:pt>
              </c:numCache>
            </c:numRef>
          </c:val>
          <c:extLst>
            <c:ext xmlns:c16="http://schemas.microsoft.com/office/drawing/2014/chart" uri="{C3380CC4-5D6E-409C-BE32-E72D297353CC}">
              <c16:uniqueId val="{0000000A-9A9C-46DC-B251-57F59BF5ED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1637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A9C-46DC-B251-57F59BF5ED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2066</c:v>
                </c:pt>
                <c:pt idx="1">
                  <c:v>2067</c:v>
                </c:pt>
                <c:pt idx="2">
                  <c:v>2067</c:v>
                </c:pt>
              </c:numCache>
            </c:numRef>
          </c:val>
          <c:extLst>
            <c:ext xmlns:c16="http://schemas.microsoft.com/office/drawing/2014/chart" uri="{C3380CC4-5D6E-409C-BE32-E72D297353CC}">
              <c16:uniqueId val="{00000000-956F-4E34-86B3-0F2CF1A3B9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3315</c:v>
                </c:pt>
                <c:pt idx="1">
                  <c:v>3757</c:v>
                </c:pt>
                <c:pt idx="2">
                  <c:v>4109</c:v>
                </c:pt>
              </c:numCache>
            </c:numRef>
          </c:val>
          <c:extLst>
            <c:ext xmlns:c16="http://schemas.microsoft.com/office/drawing/2014/chart" uri="{C3380CC4-5D6E-409C-BE32-E72D297353CC}">
              <c16:uniqueId val="{00000001-956F-4E34-86B3-0F2CF1A3B9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3358</c:v>
                </c:pt>
                <c:pt idx="1">
                  <c:v>3450</c:v>
                </c:pt>
                <c:pt idx="2">
                  <c:v>3695</c:v>
                </c:pt>
              </c:numCache>
            </c:numRef>
          </c:val>
          <c:extLst>
            <c:ext xmlns:c16="http://schemas.microsoft.com/office/drawing/2014/chart" uri="{C3380CC4-5D6E-409C-BE32-E72D297353CC}">
              <c16:uniqueId val="{00000002-956F-4E34-86B3-0F2CF1A3B9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{559AF6AE-62C7-4582-AF50-2A147F517581}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5F8-4954-B836-DA0DC1C3C7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{8323BEAF-CF52-4AB4-928E-A2CB0157FC5F}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F8-4954-B836-DA0DC1C3C7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{3877630A-3557-44E9-A92D-DBBD65956BDB}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F8-4954-B836-DA0DC1C3C7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{FA66155C-CBBA-426C-80E7-C33942C1B31F}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F8-4954-B836-DA0DC1C3C7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{DAFB082B-E8C0-403E-8D93-6761FB8240DD}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F8-4954-B836-DA0DC1C3C7B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{8BAB70F3-999A-4D6D-B9CC-8D1AB012868E}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5F8-4954-B836-DA0DC1C3C7B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{DE52006D-F75D-407A-A26A-9EEF5D2D7369}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5F8-4954-B836-DA0DC1C3C7B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{F7F60838-06B0-4E59-AB7C-79678B02B18B}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5F8-4954-B836-DA0DC1C3C7B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{F8DB402E-6460-4ECF-9F5F-7DA24698FD4A}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5F8-4954-B836-DA0DC1C3C7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52.5</c:v>
                </c:pt>
                <c:pt idx="24">
                  <c:v>54</c:v>
                </c:pt>
                <c:pt idx="32">
                  <c:v>55.4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5F8-4954-B836-DA0DC1C3C7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{35004F5C-84CD-45D9-BDEF-6C0F78347777}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5F8-4954-B836-DA0DC1C3C7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{CD5EC3AE-2983-40F8-B2AB-2B3880AC494C}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F8-4954-B836-DA0DC1C3C7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{7AE58D3A-2C18-4783-A056-8BBF0B7C4A3C}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F8-4954-B836-DA0DC1C3C7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{FD179FE6-3029-4B6C-AD3E-6BC9A9F510F3}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F8-4954-B836-DA0DC1C3C7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{96AED390-8B34-41BD-8CC5-FA69C7EB3425}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F8-4954-B836-DA0DC1C3C7B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{982F5CA4-AD2B-425B-8EAE-325997A65AC3}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5F8-4954-B836-DA0DC1C3C7B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{118B684A-9DD8-4844-8228-6E88A2756F38}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5F8-4954-B836-DA0DC1C3C7B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{CFDE39E5-5802-4A48-A53E-96B8F93FC8F2}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5F8-4954-B836-DA0DC1C3C7B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{92AF7F4A-32CA-4CB5-AC83-E7FAB821EB67}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5F8-4954-B836-DA0DC1C3C7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c:ext xmlns:c16="http://schemas.microsoft.com/office/drawing/2014/chart" uri="{C3380CC4-5D6E-409C-BE32-E72D297353CC}">
              <c16:uniqueId val="{00000013-15F8-4954-B836-DA0DC1C3C7BF}"/>
            </c:ext>
          </c:extLst>
        </c:ser>
        <c:dLbls>
          <c:showLegendKey val="0"/>
          <c:showVal val="1"/>
          <c:showCatName val="0"/>
          <c:showSerName val="0"/>
          <c:showPercent val="0"/>
          <c:showBubbleSize val="0"/>
        </c:dLbls>
        <c:axId val="46179840"/>
        <c:axId val="46181760"/>
      </c:scatterChart>
      <c:valAx>
        <c:axId val="46179840"/>
        <c:scaling>
          <c:orientation val="minMax"/>
          <c:max val="60"/>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{F39DAAE0-F9D2-4952-96E1-3DB110B37163}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3A4-402D-BD27-04A32E8430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{9CF402E8-46AA-4413-9723-E9693D870767}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A4-402D-BD27-04A32E8430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{D51235D1-0751-4266-B2F4-C68ED594B2DD}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A4-402D-BD27-04A32E8430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{D4A61FF4-7759-4FD2-A424-EA1E53570FBC}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A4-402D-BD27-04A32E8430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{1D2DD14C-3AB6-42B8-B16C-016B53D5BBE6}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A4-402D-BD27-04A32E8430E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{34015C88-5933-490D-B1A4-3A7D862B032D}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3A4-402D-BD27-04A32E8430E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{BF14B728-19EC-40EE-AABC-07F33AF365CE}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3A4-402D-BD27-04A32E8430E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{46598C4D-C826-4006-9AD7-2226F1951CA8}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3A4-402D-BD27-04A32E8430E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{B45CD5DF-E869-4EF8-B0B6-8C085840BBD8}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3A4-402D-BD27-04A32E8430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7.9</c:v>
                </c:pt>
                <c:pt idx="16">
                  <c:v>5.7</c:v>
                </c:pt>
                <c:pt idx="24">
                  <c:v>3.9</c:v>
                </c:pt>
                <c:pt idx="32">
                  <c:v>2.7</c:v>
                </c:pt>
              </c:numCache>
            </c:numRef>
          </c:xVal>
          <c:yVal>
            <c:numRef>
              <c:f>公会計指標分析・財政指標組合せ分析表!$BP$73:$DC$73</c:f>
              <c:numCache>
                <c:formatCode>#,##0.0;"▲ "#,##0.0</c:formatCode>
                <c:ptCount val="40"/>
                <c:pt idx="0">
                  <c:v>18.100000000000001</c:v>
                </c:pt>
              </c:numCache>
            </c:numRef>
          </c:yVal>
          <c:smooth val="0"/>
          <c:extLst>
            <c:ext xmlns:c16="http://schemas.microsoft.com/office/drawing/2014/chart" uri="{C3380CC4-5D6E-409C-BE32-E72D297353CC}">
              <c16:uniqueId val="{00000009-53A4-402D-BD27-04A32E8430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{068A0010-9683-4009-96B3-AAA27C3DE3B9}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3A4-402D-BD27-04A32E8430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{50123D06-2CBD-4B72-8BA4-A4A48F7757F6}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A4-402D-BD27-04A32E8430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{9A684AF3-03A7-4888-A29C-A3B62A156104}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A4-402D-BD27-04A32E8430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{7C9A8B9C-2C98-4F03-B4BD-07C88A573F2C}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A4-402D-BD27-04A32E8430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{047CDEBC-E8AF-4838-B690-A1D8303F2695}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A4-402D-BD27-04A32E8430E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{CFFB6F04-07D4-469B-901C-5C5B7B06D9F6}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3A4-402D-BD27-04A32E8430E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{9978117D-70EE-4270-9288-E5BD89626758}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3A4-402D-BD27-04A32E8430E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{A70D7035-2EA1-4D1E-9AA8-B076C1DF4C3F}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3A4-402D-BD27-04A32E8430E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{65E717F7-4426-4D1D-97EF-90871190590F}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3A4-402D-BD27-04A32E8430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9</c:v>
                </c:pt>
                <c:pt idx="16">
                  <c:v>8.1999999999999993</c:v>
                </c:pt>
                <c:pt idx="24">
                  <c:v>8</c:v>
                </c:pt>
                <c:pt idx="32">
                  <c:v>7.9</c:v>
                </c:pt>
              </c:numCache>
            </c:numRef>
          </c:xVal>
          <c:yVal>
            <c:numRef>
              <c:f>公会計指標分析・財政指標組合せ分析表!$BP$77:$DC$77</c:f>
              <c:numCache>
                <c:formatCode>#,##0.0;"▲ "#,##0.0</c:formatCode>
                <c:ptCount val="40"/>
                <c:pt idx="0">
                  <c:v>20.3</c:v>
                </c:pt>
                <c:pt idx="8">
                  <c:v>36.5</c:v>
                </c:pt>
                <c:pt idx="16">
                  <c:v>32.9</c:v>
                </c:pt>
                <c:pt idx="24">
                  <c:v>28.5</c:v>
                </c:pt>
                <c:pt idx="32">
                  <c:v>20.5</c:v>
                </c:pt>
              </c:numCache>
            </c:numRef>
          </c:yVal>
          <c:smooth val="0"/>
          <c:extLst>
            <c:ext xmlns:c16="http://schemas.microsoft.com/office/drawing/2014/chart" uri="{C3380CC4-5D6E-409C-BE32-E72D297353CC}">
              <c16:uniqueId val="{00000013-53A4-402D-BD27-04A32E8430E2}"/>
            </c:ext>
          </c:extLst>
        </c:ser>
        <c:dLbls>
          <c:showLegendKey val="0"/>
          <c:showVal val="1"/>
          <c:showCatName val="0"/>
          <c:showSerName val="0"/>
          <c:showPercent val="0"/>
          <c:showBubbleSize val="0"/>
        </c:dLbls>
        <c:axId val="84219776"/>
        <c:axId val="84234240"/>
      </c:scatterChart>
      <c:valAx>
        <c:axId val="84219776"/>
        <c:scaling>
          <c:orientation val="minMax"/>
          <c:max val="10.5"/>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19,305
19,282
213.99
17,057,484
16,779,299
262,031
10,186,853
19,525,943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％）に加え、町内に中心となる産業がないこと等により、町税等の自主財源に乏しく脆弱な財政基盤となっており、類似団体平均を大きく下回っている。このため、平成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次行財政改革大綱」を定め、歳入・歳出の見直しを行い、行政の効率化に努めることにより、財政の健全化を図る。</a:t>
          </a: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○類似団体平均を下回っているのは、平成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月に「財政健全化計画」を策定し、徹底した歳出削減と歳入の見直しを実施したことが主な要因となっており、その後も平成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見直しを行った「財政運営適正化計画」に基づき、継続的に内部管理経費及び職員数の削減、投資的経費の抑制など、歳入規模に見合った歳出構造への転換、また、将来の公債費負担抑制のための繰上償還を実施しており、効率的な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34109</xdr:rowOff>
    </xdr:from>
    <xdr:to>
      <xdr:col>23</xdr:col>
      <xdr:colOff>133350</xdr:colOff>
      <xdr:row>62</xdr:row>
      <xdr:rowOff>41003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66400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13426</xdr:rowOff>
    </xdr:from>
    <xdr:to>
      <xdr:col>19</xdr:col>
      <xdr:colOff>133350</xdr:colOff>
      <xdr:row>62</xdr:row>
      <xdr:rowOff>41003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6433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13426</xdr:rowOff>
    </xdr:from>
    <xdr:to>
      <xdr:col>15</xdr:col>
      <xdr:colOff>82550</xdr:colOff>
      <xdr:row>62</xdr:row>
      <xdr:rowOff>23767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6433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23767</xdr:rowOff>
    </xdr:from>
    <xdr:to>
      <xdr:col>11</xdr:col>
      <xdr:colOff>31750</xdr:colOff>
      <xdr:row>62</xdr:row>
      <xdr:rowOff>165100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653667"/>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60053</xdr:rowOff>
    </xdr:from>
    <xdr:to>
      <xdr:col>7</xdr:col>
      <xdr:colOff>31750</xdr:colOff>
      <xdr:row>63</xdr:row>
      <xdr:rowOff>161653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146430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154759</xdr:rowOff>
    </xdr:from>
    <xdr:to>
      <xdr:col>23</xdr:col>
      <xdr:colOff>184150</xdr:colOff>
      <xdr:row>62</xdr:row>
      <xdr:rowOff>84909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171286</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161653</xdr:rowOff>
    </xdr:from>
    <xdr:to>
      <xdr:col>19</xdr:col>
      <xdr:colOff>184150</xdr:colOff>
      <xdr:row>62</xdr:row>
      <xdr:rowOff>91803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101980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38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134076</xdr:rowOff>
    </xdr:from>
    <xdr:to>
      <xdr:col>15</xdr:col>
      <xdr:colOff>133350</xdr:colOff>
      <xdr:row>62</xdr:row>
      <xdr:rowOff>64226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74403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144417</xdr:rowOff>
    </xdr:from>
    <xdr:to>
      <xdr:col>11</xdr:col>
      <xdr:colOff>82550</xdr:colOff>
      <xdr:row>62</xdr:row>
      <xdr:rowOff>74567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84744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[257,458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人あたりの金額が類似団体を上回っているのは人件費が主な要因となっており、これは平成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町の合併による職員数の増加に伴うもので、平成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人と類似団体に比べ、かなり多いためである。このことを踏まえ、</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人件費を削減・抑制するため、</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月に策定した「第</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次定員適正化計画」に基づき、採用数の抑制だけでなく、同時に効率的で質の高い行政サービスを提供できるよう組織の見直しも行いながら、適正化を図る。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123977</xdr:rowOff>
    </xdr:from>
    <xdr:to>
      <xdr:col>23</xdr:col>
      <xdr:colOff>133350</xdr:colOff>
      <xdr:row>82</xdr:row>
      <xdr:rowOff>128062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182877"/>
          <a:ext cx="8382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112658</xdr:rowOff>
    </xdr:from>
    <xdr:to>
      <xdr:col>19</xdr:col>
      <xdr:colOff>133350</xdr:colOff>
      <xdr:row>82</xdr:row>
      <xdr:rowOff>123977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171558"/>
          <a:ext cx="889000" cy="1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112658</xdr:rowOff>
    </xdr:from>
    <xdr:to>
      <xdr:col>15</xdr:col>
      <xdr:colOff>82550</xdr:colOff>
      <xdr:row>82</xdr:row>
      <xdr:rowOff>117949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4171558"/>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117949</xdr:rowOff>
    </xdr:from>
    <xdr:to>
      <xdr:col>11</xdr:col>
      <xdr:colOff>31750</xdr:colOff>
      <xdr:row>82</xdr:row>
      <xdr:rowOff>131859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176849"/>
          <a:ext cx="889000" cy="1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171233</xdr:rowOff>
    </xdr:from>
    <xdr:to>
      <xdr:col>7</xdr:col>
      <xdr:colOff>31750</xdr:colOff>
      <xdr:row>81</xdr:row>
      <xdr:rowOff>101383</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88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111560</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65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77262</xdr:rowOff>
    </xdr:from>
    <xdr:to>
      <xdr:col>23</xdr:col>
      <xdr:colOff>184150</xdr:colOff>
      <xdr:row>83</xdr:row>
      <xdr:rowOff>7412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1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49339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0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73177</xdr:rowOff>
    </xdr:from>
    <xdr:to>
      <xdr:col>19</xdr:col>
      <xdr:colOff>184150</xdr:colOff>
      <xdr:row>83</xdr:row>
      <xdr:rowOff>3327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159554</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21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61858</xdr:rowOff>
    </xdr:from>
    <xdr:to>
      <xdr:col>15</xdr:col>
      <xdr:colOff>133350</xdr:colOff>
      <xdr:row>82</xdr:row>
      <xdr:rowOff>163458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12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148235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20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67149</xdr:rowOff>
    </xdr:from>
    <xdr:to>
      <xdr:col>11</xdr:col>
      <xdr:colOff>82550</xdr:colOff>
      <xdr:row>82</xdr:row>
      <xdr:rowOff>168749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12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153526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21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81059</xdr:rowOff>
    </xdr:from>
    <xdr:to>
      <xdr:col>7</xdr:col>
      <xdr:colOff>31750</xdr:colOff>
      <xdr:row>83</xdr:row>
      <xdr:rowOff>11209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13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167436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22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年間は特別職及び職員の給与カット（一般職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％）の実施を行っていたため、類似団体平均を大きく下回っていたが、平成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年以降は給与の復元を行ったため、類似団体平均に近い数値で推移している。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なお、令和元年調査結果が未公表であるため、前年度の数値を引用している。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13123</xdr:rowOff>
    </xdr:from>
    <xdr:to>
      <xdr:col>81</xdr:col>
      <xdr:colOff>44450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5782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13123</xdr:rowOff>
    </xdr:from>
    <xdr:to>
      <xdr:col>77</xdr:col>
      <xdr:colOff>44450</xdr:colOff>
      <xdr:row>86</xdr:row>
      <xdr:rowOff>61384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5782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69427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060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45296</xdr:rowOff>
    </xdr:from>
    <xdr:to>
      <xdr:col>68</xdr:col>
      <xdr:colOff>152400</xdr:colOff>
      <xdr:row>86</xdr:row>
      <xdr:rowOff>69427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133773</xdr:rowOff>
    </xdr:from>
    <xdr:to>
      <xdr:col>77</xdr:col>
      <xdr:colOff>95250</xdr:colOff>
      <xdr:row>86</xdr:row>
      <xdr:rowOff>63923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74100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7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18627</xdr:rowOff>
    </xdr:from>
    <xdr:to>
      <xdr:col>68</xdr:col>
      <xdr:colOff>203200</xdr:colOff>
      <xdr:row>86</xdr:row>
      <xdr:rowOff>120227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105004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165946</xdr:rowOff>
    </xdr:from>
    <xdr:to>
      <xdr:col>64</xdr:col>
      <xdr:colOff>152400</xdr:colOff>
      <xdr:row>86</xdr:row>
      <xdr:rowOff>96096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80873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次行財政改革大綱（</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の削減を行ってきたものの、人口千人あたりの職員数は類似団体を比較しても突出して多く、これは、平成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の合併による職員の増、離島という地理的要因から広域圏等で消防事務を行うことができず、単独消防をとらざるを得なくなったことによる職員の増、また、本町は高校卒業後、多くの生徒が島外へ進学・就職により転出しており、過疎化による人口減も挙げられ、さらなる削減が必要である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次行財政改革大綱（</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）」を推進し、適正化を図る。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6471</xdr:rowOff>
    </xdr:from>
    <xdr:to>
      <xdr:col>81</xdr:col>
      <xdr:colOff>44450</xdr:colOff>
      <xdr:row>67</xdr:row>
      <xdr:rowOff>17962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149362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6471</xdr:rowOff>
    </xdr:from>
    <xdr:to>
      <xdr:col>77</xdr:col>
      <xdr:colOff>44450</xdr:colOff>
      <xdr:row>67</xdr:row>
      <xdr:rowOff>17962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49362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167580</xdr:rowOff>
    </xdr:from>
    <xdr:to>
      <xdr:col>72</xdr:col>
      <xdr:colOff>203200</xdr:colOff>
      <xdr:row>67</xdr:row>
      <xdr:rowOff>6471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48328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167580</xdr:rowOff>
    </xdr:from>
    <xdr:to>
      <xdr:col>68</xdr:col>
      <xdr:colOff>152400</xdr:colOff>
      <xdr:row>67</xdr:row>
      <xdr:rowOff>3024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14832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24009</xdr:rowOff>
    </xdr:from>
    <xdr:to>
      <xdr:col>64</xdr:col>
      <xdr:colOff>152400</xdr:colOff>
      <xdr:row>60</xdr:row>
      <xdr:rowOff>125609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135786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127121</xdr:rowOff>
    </xdr:from>
    <xdr:to>
      <xdr:col>81</xdr:col>
      <xdr:colOff>95250</xdr:colOff>
      <xdr:row>67</xdr:row>
      <xdr:rowOff>57271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4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22998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33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138612</xdr:rowOff>
    </xdr:from>
    <xdr:to>
      <xdr:col>77</xdr:col>
      <xdr:colOff>95250</xdr:colOff>
      <xdr:row>67</xdr:row>
      <xdr:rowOff>68762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4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53539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54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127121</xdr:rowOff>
    </xdr:from>
    <xdr:to>
      <xdr:col>73</xdr:col>
      <xdr:colOff>44450</xdr:colOff>
      <xdr:row>67</xdr:row>
      <xdr:rowOff>57271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4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42048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52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116780</xdr:rowOff>
    </xdr:from>
    <xdr:to>
      <xdr:col>68</xdr:col>
      <xdr:colOff>203200</xdr:colOff>
      <xdr:row>67</xdr:row>
      <xdr:rowOff>46930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4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31707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51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123674</xdr:rowOff>
    </xdr:from>
    <xdr:to>
      <xdr:col>64</xdr:col>
      <xdr:colOff>152400</xdr:colOff>
      <xdr:row>67</xdr:row>
      <xdr:rowOff>53824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4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38601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5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23</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月に策定し、平成</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11</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月に見直しを行った「財政運営適正化計画」に基づく地方債の発行上限の設定により新規発行額を抑制するとともに、計画的な繰上償還を実施してきたことで、類似団体平均を下回った。</a:t>
          </a:r>
          <a:endParaRPr kumimoji="0"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16002</xdr:rowOff>
    </xdr:from>
    <xdr:to>
      <xdr:col>81</xdr:col>
      <xdr:colOff>44450</xdr:colOff>
      <xdr:row>40</xdr:row>
      <xdr:rowOff>73914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7400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73914</xdr:rowOff>
    </xdr:from>
    <xdr:to>
      <xdr:col>77</xdr:col>
      <xdr:colOff>44450</xdr:colOff>
      <xdr:row>40</xdr:row>
      <xdr:rowOff>160782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3191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160782</xdr:rowOff>
    </xdr:from>
    <xdr:to>
      <xdr:col>72</xdr:col>
      <xdr:colOff>203200</xdr:colOff>
      <xdr:row>41</xdr:row>
      <xdr:rowOff>95504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1878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42</xdr:row>
      <xdr:rowOff>35052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2495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136652</xdr:rowOff>
    </xdr:from>
    <xdr:to>
      <xdr:col>81</xdr:col>
      <xdr:colOff>95250</xdr:colOff>
      <xdr:row>40</xdr:row>
      <xdr:rowOff>66802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153179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6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23114</xdr:rowOff>
    </xdr:from>
    <xdr:to>
      <xdr:col>77</xdr:col>
      <xdr:colOff>95250</xdr:colOff>
      <xdr:row>40</xdr:row>
      <xdr:rowOff>124714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134891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109982</xdr:rowOff>
    </xdr:from>
    <xdr:to>
      <xdr:col>73</xdr:col>
      <xdr:colOff>44450</xdr:colOff>
      <xdr:row>41</xdr:row>
      <xdr:rowOff>40132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50309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見直しを行った「財政運営適正化計画」に基づく地方債の発行上限の設定により新規発行額を抑制するとともに、計画的な繰上償還を実施してきたことで、類似団体平均を下回った。今後も「財政運営適正化計画」に基づき、これまで同様、新規発行の抑制及び繰上償還を実施し、将来負担をさらに軽減できるような財政運営を実施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97968</xdr:rowOff>
    </xdr:from>
    <xdr:to>
      <xdr:col>64</xdr:col>
      <xdr:colOff>152400</xdr:colOff>
      <xdr:row>15</xdr:row>
      <xdr:rowOff>28118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12895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8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87351</xdr:rowOff>
    </xdr:from>
    <xdr:to>
      <xdr:col>64</xdr:col>
      <xdr:colOff>152400</xdr:colOff>
      <xdr:row>15</xdr:row>
      <xdr:rowOff>17501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27678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5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19,305
19,282
213.99
17,057,484
16,779,299
262,031
10,186,853
19,525,943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町が合併したことで職員数が過大となり、類似団体と比較すると高水準になっていたが、平成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年に策定した「定員適正化計画」の実施により、平成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となり、類似団体平均と同程度なった。今後は平成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次定員適正化計画」に基づき、令和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日までに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52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8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○物件費にかかる経常収支比率が類似団体平均と同水準となっているのは、平成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月に策定した「行財政改革大綱」等により施設の維持管理等経費の見直しを行った結果である。今後は平成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次行財政改革大綱」、今後策定予定の「公共施設等総合管理計画」における「個別施設計画」に基づき、公共施設の統廃合や民営化、民間委託の推進など、更なるコスト削減に努める。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123190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22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54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9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93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○扶助費にかかる経常収支比率が類似団体平均を下回っているのは、自主財源が乏しい財政状況の中、独自に事業の抑制をしていることが要因である。早期に財政の健全化を図り、福祉の充実に努める。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133350</xdr:rowOff>
    </xdr:from>
    <xdr:to>
      <xdr:col>24</xdr:col>
      <xdr:colOff>25400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20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133350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19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120650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19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82550</xdr:rowOff>
    </xdr:from>
    <xdr:to>
      <xdr:col>20</xdr:col>
      <xdr:colOff>38100</xdr:colOff>
      <xdr:row>54</xdr:row>
      <xdr:rowOff>12700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22877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69850</xdr:rowOff>
    </xdr:from>
    <xdr:to>
      <xdr:col>6</xdr:col>
      <xdr:colOff>171450</xdr:colOff>
      <xdr:row>54</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○その他にかかる経常収支比率が類似団体平均を下回っているのは、公営企業会計の使用料・手数料等の見直しやコスト削減により繰出金を抑制したことが主な要因であり、今後も平成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次行財政改革大綱」を推進し、更なるコスト削減等に努める。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129286</xdr:rowOff>
    </xdr:from>
    <xdr:to>
      <xdr:col>82</xdr:col>
      <xdr:colOff>107950</xdr:colOff>
      <xdr:row>55</xdr:row>
      <xdr:rowOff>165862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5590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147574</xdr:rowOff>
    </xdr:from>
    <xdr:to>
      <xdr:col>78</xdr:col>
      <xdr:colOff>69850</xdr:colOff>
      <xdr:row>55</xdr:row>
      <xdr:rowOff>165862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577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106426</xdr:rowOff>
    </xdr:from>
    <xdr:to>
      <xdr:col>73</xdr:col>
      <xdr:colOff>180975</xdr:colOff>
      <xdr:row>55</xdr:row>
      <xdr:rowOff>147574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536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101854</xdr:rowOff>
    </xdr:from>
    <xdr:to>
      <xdr:col>69</xdr:col>
      <xdr:colOff>92075</xdr:colOff>
      <xdr:row>55</xdr:row>
      <xdr:rowOff>106426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531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78486</xdr:rowOff>
    </xdr:from>
    <xdr:to>
      <xdr:col>82</xdr:col>
      <xdr:colOff>158750</xdr:colOff>
      <xdr:row>56</xdr:row>
      <xdr:rowOff>8636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158513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1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115062</xdr:rowOff>
    </xdr:from>
    <xdr:to>
      <xdr:col>78</xdr:col>
      <xdr:colOff>120650</xdr:colOff>
      <xdr:row>56</xdr:row>
      <xdr:rowOff>45212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55389</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96774</xdr:rowOff>
    </xdr:from>
    <xdr:to>
      <xdr:col>74</xdr:col>
      <xdr:colOff>31750</xdr:colOff>
      <xdr:row>56</xdr:row>
      <xdr:rowOff>26924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37101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55626</xdr:rowOff>
    </xdr:from>
    <xdr:to>
      <xdr:col>69</xdr:col>
      <xdr:colOff>142875</xdr:colOff>
      <xdr:row>55</xdr:row>
      <xdr:rowOff>157226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167403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51054</xdr:rowOff>
    </xdr:from>
    <xdr:to>
      <xdr:col>65</xdr:col>
      <xdr:colOff>53975</xdr:colOff>
      <xdr:row>55</xdr:row>
      <xdr:rowOff>152654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162831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○補助費等にかかる経常収支比率が類似団体平均を下回っているのは、平成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行財政改革大綱」等により補助金等の見直しを実施してきた結果であり、今後も補助金交付基準の定期的な見直しを行い、補助の「必要性」・「有効性」・「公平性」・「透明性」を確保するなど、適正な運用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110998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0934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110998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0706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83566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070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前の大型事業の実施によって地方債残高が増加した影響で、類似団体との差が大きく開いていたが、「財政運営適正化計画」に基づき地方債の新規発行抑制、計画的な繰上償還の実施により、年々縮小されてい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ポイント上回っているため、今後も継続して、新規発行制限、繰上償還を実施する。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90424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4452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79</xdr:row>
      <xdr:rowOff>37846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4635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106426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5823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106426</xdr:rowOff>
    </xdr:from>
    <xdr:to>
      <xdr:col>11</xdr:col>
      <xdr:colOff>9525</xdr:colOff>
      <xdr:row>80</xdr:row>
      <xdr:rowOff>21844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6509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158496</xdr:rowOff>
    </xdr:from>
    <xdr:to>
      <xdr:col>15</xdr:col>
      <xdr:colOff>149225</xdr:colOff>
      <xdr:row>79</xdr:row>
      <xdr:rowOff>88646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73423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55626</xdr:rowOff>
    </xdr:from>
    <xdr:to>
      <xdr:col>11</xdr:col>
      <xdr:colOff>60325</xdr:colOff>
      <xdr:row>79</xdr:row>
      <xdr:rowOff>157226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142003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142494</xdr:rowOff>
    </xdr:from>
    <xdr:to>
      <xdr:col>6</xdr:col>
      <xdr:colOff>171450</xdr:colOff>
      <xdr:row>80</xdr:row>
      <xdr:rowOff>72644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57421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かかる経常収支比率については、各種行財政改革による経常経費の抑制・削減・見直しにより、類似団体平均を大きく上回っているが、今後も各種計画に基づき、人件費の抑制や公共施設の統廃合や民営化、民間委託の推進など、継続してコスト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77470</xdr:rowOff>
    </xdr:from>
    <xdr:to>
      <xdr:col>82</xdr:col>
      <xdr:colOff>107950</xdr:colOff>
      <xdr:row>73</xdr:row>
      <xdr:rowOff>85090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2593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119380</xdr:rowOff>
    </xdr:from>
    <xdr:to>
      <xdr:col>78</xdr:col>
      <xdr:colOff>69850</xdr:colOff>
      <xdr:row>73</xdr:row>
      <xdr:rowOff>77470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463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73660</xdr:rowOff>
    </xdr:from>
    <xdr:to>
      <xdr:col>73</xdr:col>
      <xdr:colOff>180975</xdr:colOff>
      <xdr:row>72</xdr:row>
      <xdr:rowOff>119380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418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73660</xdr:rowOff>
    </xdr:from>
    <xdr:to>
      <xdr:col>69</xdr:col>
      <xdr:colOff>92075</xdr:colOff>
      <xdr:row>72</xdr:row>
      <xdr:rowOff>157480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2418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34290</xdr:rowOff>
    </xdr:from>
    <xdr:to>
      <xdr:col>82</xdr:col>
      <xdr:colOff>158750</xdr:colOff>
      <xdr:row>73</xdr:row>
      <xdr:rowOff>135890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114317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26670</xdr:rowOff>
    </xdr:from>
    <xdr:to>
      <xdr:col>78</xdr:col>
      <xdr:colOff>120650</xdr:colOff>
      <xdr:row>73</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138447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31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68580</xdr:rowOff>
    </xdr:from>
    <xdr:to>
      <xdr:col>74</xdr:col>
      <xdr:colOff>31750</xdr:colOff>
      <xdr:row>72</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8907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1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22860</xdr:rowOff>
    </xdr:from>
    <xdr:to>
      <xdr:col>69</xdr:col>
      <xdr:colOff>142875</xdr:colOff>
      <xdr:row>72</xdr:row>
      <xdr:rowOff>124460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3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134637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13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106680</xdr:rowOff>
    </xdr:from>
    <xdr:to>
      <xdr:col>65</xdr:col>
      <xdr:colOff>53975</xdr:colOff>
      <xdr:row>73</xdr:row>
      <xdr:rowOff>36830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47007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59919</xdr:rowOff>
    </xdr:from>
    <xdr:to>
      <xdr:col>29</xdr:col>
      <xdr:colOff>127000</xdr:colOff>
      <xdr:row>20</xdr:row>
      <xdr:rowOff>110350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336394"/>
          <a:ext cx="0" cy="1250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82427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110350</xdr:rowOff>
    </xdr:from>
    <xdr:to>
      <xdr:col>30</xdr:col>
      <xdr:colOff>25400</xdr:colOff>
      <xdr:row>20</xdr:row>
      <xdr:rowOff>110350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6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146296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7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59919</xdr:rowOff>
    </xdr:from>
    <xdr:to>
      <xdr:col>30</xdr:col>
      <xdr:colOff>25400</xdr:colOff>
      <xdr:row>13</xdr:row>
      <xdr:rowOff>59919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336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59919</xdr:rowOff>
    </xdr:from>
    <xdr:to>
      <xdr:col>29</xdr:col>
      <xdr:colOff>127000</xdr:colOff>
      <xdr:row>13</xdr:row>
      <xdr:rowOff>66777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36394"/>
          <a:ext cx="6477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30036</xdr:rowOff>
    </xdr:from>
    <xdr:to>
      <xdr:col>29</xdr:col>
      <xdr:colOff>177800</xdr:colOff>
      <xdr:row>17</xdr:row>
      <xdr:rowOff>131636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66777</xdr:rowOff>
    </xdr:from>
    <xdr:to>
      <xdr:col>26</xdr:col>
      <xdr:colOff>50800</xdr:colOff>
      <xdr:row>13</xdr:row>
      <xdr:rowOff>111189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43252"/>
          <a:ext cx="698500" cy="4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52083</xdr:rowOff>
    </xdr:from>
    <xdr:to>
      <xdr:col>26</xdr:col>
      <xdr:colOff>101600</xdr:colOff>
      <xdr:row>17</xdr:row>
      <xdr:rowOff>153683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138460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0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41542</xdr:rowOff>
    </xdr:from>
    <xdr:to>
      <xdr:col>22</xdr:col>
      <xdr:colOff>114300</xdr:colOff>
      <xdr:row>13</xdr:row>
      <xdr:rowOff>111189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318017"/>
          <a:ext cx="698500" cy="6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70028</xdr:rowOff>
    </xdr:from>
    <xdr:to>
      <xdr:col>22</xdr:col>
      <xdr:colOff>165100</xdr:colOff>
      <xdr:row>18</xdr:row>
      <xdr:rowOff>178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156405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141414</xdr:rowOff>
    </xdr:from>
    <xdr:to>
      <xdr:col>18</xdr:col>
      <xdr:colOff>177800</xdr:colOff>
      <xdr:row>13</xdr:row>
      <xdr:rowOff>41542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246439"/>
          <a:ext cx="698500" cy="71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78524</xdr:rowOff>
    </xdr:from>
    <xdr:to>
      <xdr:col>19</xdr:col>
      <xdr:colOff>38100</xdr:colOff>
      <xdr:row>18</xdr:row>
      <xdr:rowOff>8674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164901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2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64135</xdr:rowOff>
    </xdr:from>
    <xdr:to>
      <xdr:col>15</xdr:col>
      <xdr:colOff>101600</xdr:colOff>
      <xdr:row>19</xdr:row>
      <xdr:rowOff>165735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69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150512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5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9119</xdr:rowOff>
    </xdr:from>
    <xdr:to>
      <xdr:col>29</xdr:col>
      <xdr:colOff>177800</xdr:colOff>
      <xdr:row>13</xdr:row>
      <xdr:rowOff>110719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8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127246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15977</xdr:rowOff>
    </xdr:from>
    <xdr:to>
      <xdr:col>26</xdr:col>
      <xdr:colOff>101600</xdr:colOff>
      <xdr:row>13</xdr:row>
      <xdr:rowOff>117577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9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127754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6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60389</xdr:rowOff>
    </xdr:from>
    <xdr:to>
      <xdr:col>22</xdr:col>
      <xdr:colOff>165100</xdr:colOff>
      <xdr:row>13</xdr:row>
      <xdr:rowOff>161989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3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162192</xdr:rowOff>
    </xdr:from>
    <xdr:to>
      <xdr:col>19</xdr:col>
      <xdr:colOff>38100</xdr:colOff>
      <xdr:row>13</xdr:row>
      <xdr:rowOff>92342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67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102519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3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90614</xdr:rowOff>
    </xdr:from>
    <xdr:to>
      <xdr:col>15</xdr:col>
      <xdr:colOff>101600</xdr:colOff>
      <xdr:row>13</xdr:row>
      <xdr:rowOff>20764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95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30941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25273</xdr:rowOff>
    </xdr:from>
    <xdr:to>
      <xdr:col>29</xdr:col>
      <xdr:colOff>127000</xdr:colOff>
      <xdr:row>36</xdr:row>
      <xdr:rowOff>86976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78523"/>
          <a:ext cx="647700" cy="61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235338</xdr:rowOff>
    </xdr:from>
    <xdr:to>
      <xdr:col>26</xdr:col>
      <xdr:colOff>50800</xdr:colOff>
      <xdr:row>36</xdr:row>
      <xdr:rowOff>25273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45688"/>
          <a:ext cx="698500" cy="13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106635</xdr:rowOff>
    </xdr:from>
    <xdr:to>
      <xdr:col>22</xdr:col>
      <xdr:colOff>114300</xdr:colOff>
      <xdr:row>35</xdr:row>
      <xdr:rowOff>235338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16985"/>
          <a:ext cx="698500" cy="128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273342</xdr:rowOff>
    </xdr:from>
    <xdr:to>
      <xdr:col>18</xdr:col>
      <xdr:colOff>177800</xdr:colOff>
      <xdr:row>35</xdr:row>
      <xdr:rowOff>106635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40792"/>
          <a:ext cx="698500" cy="17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36176</xdr:rowOff>
    </xdr:from>
    <xdr:to>
      <xdr:col>29</xdr:col>
      <xdr:colOff>177800</xdr:colOff>
      <xdr:row>36</xdr:row>
      <xdr:rowOff>137776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9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8253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317373</xdr:rowOff>
    </xdr:from>
    <xdr:to>
      <xdr:col>26</xdr:col>
      <xdr:colOff>101600</xdr:colOff>
      <xdr:row>36</xdr:row>
      <xdr:rowOff>76073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60850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4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184538</xdr:rowOff>
    </xdr:from>
    <xdr:to>
      <xdr:col>22</xdr:col>
      <xdr:colOff>165100</xdr:colOff>
      <xdr:row>35</xdr:row>
      <xdr:rowOff>286138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9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270915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8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55835</xdr:rowOff>
    </xdr:from>
    <xdr:to>
      <xdr:col>19</xdr:col>
      <xdr:colOff>38100</xdr:colOff>
      <xdr:row>35</xdr:row>
      <xdr:rowOff>157435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6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167613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3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222542</xdr:rowOff>
    </xdr:from>
    <xdr:to>
      <xdr:col>15</xdr:col>
      <xdr:colOff>101600</xdr:colOff>
      <xdr:row>34</xdr:row>
      <xdr:rowOff>324142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8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334319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19,305
19,282
213.99
17,057,484
16,779,299
262,031
10,186,853
19,525,943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160604</xdr:rowOff>
    </xdr:from>
    <xdr:to>
      <xdr:col>24</xdr:col>
      <xdr:colOff>63500</xdr:colOff>
      <xdr:row>30</xdr:row>
      <xdr:rowOff>170497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04104"/>
          <a:ext cx="8382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170497</xdr:rowOff>
    </xdr:from>
    <xdr:to>
      <xdr:col>19</xdr:col>
      <xdr:colOff>177800</xdr:colOff>
      <xdr:row>31</xdr:row>
      <xdr:rowOff>38900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13997"/>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137490</xdr:rowOff>
    </xdr:from>
    <xdr:to>
      <xdr:col>15</xdr:col>
      <xdr:colOff>50800</xdr:colOff>
      <xdr:row>31</xdr:row>
      <xdr:rowOff>38900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280990"/>
          <a:ext cx="889000" cy="7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86335</xdr:rowOff>
    </xdr:from>
    <xdr:to>
      <xdr:col>10</xdr:col>
      <xdr:colOff>114300</xdr:colOff>
      <xdr:row>30</xdr:row>
      <xdr:rowOff>137490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229835"/>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135725</xdr:rowOff>
    </xdr:from>
    <xdr:to>
      <xdr:col>6</xdr:col>
      <xdr:colOff>38100</xdr:colOff>
      <xdr:row>37</xdr:row>
      <xdr:rowOff>65875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57002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109804</xdr:rowOff>
    </xdr:from>
    <xdr:to>
      <xdr:col>24</xdr:col>
      <xdr:colOff>114300</xdr:colOff>
      <xdr:row>31</xdr:row>
      <xdr:rowOff>39954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62831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0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119697</xdr:rowOff>
    </xdr:from>
    <xdr:to>
      <xdr:col>20</xdr:col>
      <xdr:colOff>38100</xdr:colOff>
      <xdr:row>31</xdr:row>
      <xdr:rowOff>49847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6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66374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3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159550</xdr:rowOff>
    </xdr:from>
    <xdr:to>
      <xdr:col>15</xdr:col>
      <xdr:colOff>101600</xdr:colOff>
      <xdr:row>31</xdr:row>
      <xdr:rowOff>89700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0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106227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7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86690</xdr:rowOff>
    </xdr:from>
    <xdr:to>
      <xdr:col>10</xdr:col>
      <xdr:colOff>165100</xdr:colOff>
      <xdr:row>31</xdr:row>
      <xdr:rowOff>16840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33367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0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35535</xdr:rowOff>
    </xdr:from>
    <xdr:to>
      <xdr:col>6</xdr:col>
      <xdr:colOff>38100</xdr:colOff>
      <xdr:row>30</xdr:row>
      <xdr:rowOff>137135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1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153662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495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78525</xdr:rowOff>
    </xdr:from>
    <xdr:to>
      <xdr:col>24</xdr:col>
      <xdr:colOff>63500</xdr:colOff>
      <xdr:row>58</xdr:row>
      <xdr:rowOff>80351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22625"/>
          <a:ext cx="83820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48688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99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80351</xdr:rowOff>
    </xdr:from>
    <xdr:to>
      <xdr:col>19</xdr:col>
      <xdr:colOff>177800</xdr:colOff>
      <xdr:row>58</xdr:row>
      <xdr:rowOff>84743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24451"/>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84743</xdr:rowOff>
    </xdr:from>
    <xdr:to>
      <xdr:col>15</xdr:col>
      <xdr:colOff>50800</xdr:colOff>
      <xdr:row>58</xdr:row>
      <xdr:rowOff>87625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28843"/>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86678</xdr:rowOff>
    </xdr:from>
    <xdr:to>
      <xdr:col>10</xdr:col>
      <xdr:colOff>114300</xdr:colOff>
      <xdr:row>58</xdr:row>
      <xdr:rowOff>87625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30778"/>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130265</xdr:rowOff>
    </xdr:from>
    <xdr:to>
      <xdr:col>6</xdr:col>
      <xdr:colOff>38100</xdr:colOff>
      <xdr:row>59</xdr:row>
      <xdr:rowOff>60415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7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51542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16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27725</xdr:rowOff>
    </xdr:from>
    <xdr:to>
      <xdr:col>24</xdr:col>
      <xdr:colOff>114300</xdr:colOff>
      <xdr:row>58</xdr:row>
      <xdr:rowOff>129325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158552</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5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29551</xdr:rowOff>
    </xdr:from>
    <xdr:to>
      <xdr:col>20</xdr:col>
      <xdr:colOff>38100</xdr:colOff>
      <xdr:row>58</xdr:row>
      <xdr:rowOff>131151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147678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74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33943</xdr:rowOff>
    </xdr:from>
    <xdr:to>
      <xdr:col>15</xdr:col>
      <xdr:colOff>101600</xdr:colOff>
      <xdr:row>58</xdr:row>
      <xdr:rowOff>135543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152070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75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36825</xdr:rowOff>
    </xdr:from>
    <xdr:to>
      <xdr:col>10</xdr:col>
      <xdr:colOff>165100</xdr:colOff>
      <xdr:row>58</xdr:row>
      <xdr:rowOff>138425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154952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75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35878</xdr:rowOff>
    </xdr:from>
    <xdr:to>
      <xdr:col>6</xdr:col>
      <xdr:colOff>38100</xdr:colOff>
      <xdr:row>58</xdr:row>
      <xdr:rowOff>137478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154005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75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36868</xdr:rowOff>
    </xdr:from>
    <xdr:to>
      <xdr:col>24</xdr:col>
      <xdr:colOff>63500</xdr:colOff>
      <xdr:row>77</xdr:row>
      <xdr:rowOff>72986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38518"/>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72986</xdr:rowOff>
    </xdr:from>
    <xdr:to>
      <xdr:col>19</xdr:col>
      <xdr:colOff>177800</xdr:colOff>
      <xdr:row>77</xdr:row>
      <xdr:rowOff>109525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74636"/>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19207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109525</xdr:rowOff>
    </xdr:from>
    <xdr:to>
      <xdr:col>15</xdr:col>
      <xdr:colOff>50800</xdr:colOff>
      <xdr:row>77</xdr:row>
      <xdr:rowOff>152578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11175"/>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115315</xdr:rowOff>
    </xdr:from>
    <xdr:to>
      <xdr:col>10</xdr:col>
      <xdr:colOff>114300</xdr:colOff>
      <xdr:row>77</xdr:row>
      <xdr:rowOff>152578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16965"/>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49001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22606</xdr:rowOff>
    </xdr:from>
    <xdr:to>
      <xdr:col>6</xdr:col>
      <xdr:colOff>38100</xdr:colOff>
      <xdr:row>78</xdr:row>
      <xdr:rowOff>124206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115333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157518</xdr:rowOff>
    </xdr:from>
    <xdr:to>
      <xdr:col>24</xdr:col>
      <xdr:colOff>114300</xdr:colOff>
      <xdr:row>77</xdr:row>
      <xdr:rowOff>87668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8945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3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22186</xdr:rowOff>
    </xdr:from>
    <xdr:to>
      <xdr:col>20</xdr:col>
      <xdr:colOff>38100</xdr:colOff>
      <xdr:row>77</xdr:row>
      <xdr:rowOff>123786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140313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299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58725</xdr:rowOff>
    </xdr:from>
    <xdr:to>
      <xdr:col>15</xdr:col>
      <xdr:colOff>101600</xdr:colOff>
      <xdr:row>77</xdr:row>
      <xdr:rowOff>160325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03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101778</xdr:rowOff>
    </xdr:from>
    <xdr:to>
      <xdr:col>10</xdr:col>
      <xdr:colOff>165100</xdr:colOff>
      <xdr:row>78</xdr:row>
      <xdr:rowOff>31928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48455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0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64515</xdr:rowOff>
    </xdr:from>
    <xdr:to>
      <xdr:col>6</xdr:col>
      <xdr:colOff>38100</xdr:colOff>
      <xdr:row>77</xdr:row>
      <xdr:rowOff>166115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11192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146884</xdr:rowOff>
    </xdr:from>
    <xdr:to>
      <xdr:col>24</xdr:col>
      <xdr:colOff>63500</xdr:colOff>
      <xdr:row>94</xdr:row>
      <xdr:rowOff>47606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091734"/>
          <a:ext cx="8382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104431</xdr:rowOff>
    </xdr:from>
    <xdr:to>
      <xdr:col>19</xdr:col>
      <xdr:colOff>177800</xdr:colOff>
      <xdr:row>94</xdr:row>
      <xdr:rowOff>47606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049281"/>
          <a:ext cx="889000" cy="11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104431</xdr:rowOff>
    </xdr:from>
    <xdr:to>
      <xdr:col>15</xdr:col>
      <xdr:colOff>50800</xdr:colOff>
      <xdr:row>94</xdr:row>
      <xdr:rowOff>52065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049281"/>
          <a:ext cx="889000" cy="1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52065</xdr:rowOff>
    </xdr:from>
    <xdr:to>
      <xdr:col>10</xdr:col>
      <xdr:colOff>114300</xdr:colOff>
      <xdr:row>94</xdr:row>
      <xdr:rowOff>89588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168365"/>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138654</xdr:rowOff>
    </xdr:from>
    <xdr:to>
      <xdr:col>6</xdr:col>
      <xdr:colOff>38100</xdr:colOff>
      <xdr:row>96</xdr:row>
      <xdr:rowOff>68804</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59931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96084</xdr:rowOff>
    </xdr:from>
    <xdr:to>
      <xdr:col>24</xdr:col>
      <xdr:colOff>114300</xdr:colOff>
      <xdr:row>94</xdr:row>
      <xdr:rowOff>26234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0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118961</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8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168256</xdr:rowOff>
    </xdr:from>
    <xdr:to>
      <xdr:col>20</xdr:col>
      <xdr:colOff>38100</xdr:colOff>
      <xdr:row>94</xdr:row>
      <xdr:rowOff>98406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1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114933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8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53631</xdr:rowOff>
    </xdr:from>
    <xdr:to>
      <xdr:col>15</xdr:col>
      <xdr:colOff>101600</xdr:colOff>
      <xdr:row>93</xdr:row>
      <xdr:rowOff>155231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9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57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1265</xdr:rowOff>
    </xdr:from>
    <xdr:to>
      <xdr:col>10</xdr:col>
      <xdr:colOff>165100</xdr:colOff>
      <xdr:row>94</xdr:row>
      <xdr:rowOff>102865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1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119392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58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38788</xdr:rowOff>
    </xdr:from>
    <xdr:to>
      <xdr:col>6</xdr:col>
      <xdr:colOff>38100</xdr:colOff>
      <xdr:row>94</xdr:row>
      <xdr:rowOff>140388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15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156915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59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100328</xdr:rowOff>
    </xdr:from>
    <xdr:to>
      <xdr:col>55</xdr:col>
      <xdr:colOff>0</xdr:colOff>
      <xdr:row>34</xdr:row>
      <xdr:rowOff>103612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929628"/>
          <a:ext cx="8382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103612</xdr:rowOff>
    </xdr:from>
    <xdr:to>
      <xdr:col>50</xdr:col>
      <xdr:colOff>114300</xdr:colOff>
      <xdr:row>35</xdr:row>
      <xdr:rowOff>74168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932912"/>
          <a:ext cx="889000" cy="1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74168</xdr:rowOff>
    </xdr:from>
    <xdr:to>
      <xdr:col>45</xdr:col>
      <xdr:colOff>177800</xdr:colOff>
      <xdr:row>35</xdr:row>
      <xdr:rowOff>128400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074918"/>
          <a:ext cx="889000" cy="5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128400</xdr:rowOff>
    </xdr:from>
    <xdr:to>
      <xdr:col>41</xdr:col>
      <xdr:colOff>50800</xdr:colOff>
      <xdr:row>36</xdr:row>
      <xdr:rowOff>11333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129150"/>
          <a:ext cx="889000" cy="5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29883</xdr:rowOff>
    </xdr:from>
    <xdr:to>
      <xdr:col>36</xdr:col>
      <xdr:colOff>165100</xdr:colOff>
      <xdr:row>37</xdr:row>
      <xdr:rowOff>131483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122610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49528</xdr:rowOff>
    </xdr:from>
    <xdr:to>
      <xdr:col>55</xdr:col>
      <xdr:colOff>50800</xdr:colOff>
      <xdr:row>34</xdr:row>
      <xdr:rowOff>151128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72405</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73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52812</xdr:rowOff>
    </xdr:from>
    <xdr:to>
      <xdr:col>50</xdr:col>
      <xdr:colOff>165100</xdr:colOff>
      <xdr:row>34</xdr:row>
      <xdr:rowOff>154412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8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170939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65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23368</xdr:rowOff>
    </xdr:from>
    <xdr:to>
      <xdr:col>46</xdr:col>
      <xdr:colOff>38100</xdr:colOff>
      <xdr:row>35</xdr:row>
      <xdr:rowOff>124968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141495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579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77600</xdr:rowOff>
    </xdr:from>
    <xdr:to>
      <xdr:col>41</xdr:col>
      <xdr:colOff>101600</xdr:colOff>
      <xdr:row>36</xdr:row>
      <xdr:rowOff>7750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07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24277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585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131983</xdr:rowOff>
    </xdr:from>
    <xdr:to>
      <xdr:col>36</xdr:col>
      <xdr:colOff>165100</xdr:colOff>
      <xdr:row>36</xdr:row>
      <xdr:rowOff>62133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1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78660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59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56786</xdr:rowOff>
    </xdr:from>
    <xdr:to>
      <xdr:col>55</xdr:col>
      <xdr:colOff>0</xdr:colOff>
      <xdr:row>55</xdr:row>
      <xdr:rowOff>91022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86536"/>
          <a:ext cx="8382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80876</xdr:rowOff>
    </xdr:from>
    <xdr:to>
      <xdr:col>50</xdr:col>
      <xdr:colOff>114300</xdr:colOff>
      <xdr:row>55</xdr:row>
      <xdr:rowOff>91022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10626"/>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80876</xdr:rowOff>
    </xdr:from>
    <xdr:to>
      <xdr:col>45</xdr:col>
      <xdr:colOff>177800</xdr:colOff>
      <xdr:row>55</xdr:row>
      <xdr:rowOff>150540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10626"/>
          <a:ext cx="889000" cy="6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66297</xdr:rowOff>
    </xdr:from>
    <xdr:to>
      <xdr:col>41</xdr:col>
      <xdr:colOff>50800</xdr:colOff>
      <xdr:row>55</xdr:row>
      <xdr:rowOff>150540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496047"/>
          <a:ext cx="889000" cy="8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16699</xdr:rowOff>
    </xdr:from>
    <xdr:to>
      <xdr:col>36</xdr:col>
      <xdr:colOff>165100</xdr:colOff>
      <xdr:row>57</xdr:row>
      <xdr:rowOff>118299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109426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5986</xdr:rowOff>
    </xdr:from>
    <xdr:to>
      <xdr:col>55</xdr:col>
      <xdr:colOff>50800</xdr:colOff>
      <xdr:row>55</xdr:row>
      <xdr:rowOff>107586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28863</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8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40222</xdr:rowOff>
    </xdr:from>
    <xdr:to>
      <xdr:col>50</xdr:col>
      <xdr:colOff>165100</xdr:colOff>
      <xdr:row>55</xdr:row>
      <xdr:rowOff>141822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158349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24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30076</xdr:rowOff>
    </xdr:from>
    <xdr:to>
      <xdr:col>46</xdr:col>
      <xdr:colOff>38100</xdr:colOff>
      <xdr:row>55</xdr:row>
      <xdr:rowOff>131676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148203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23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99740</xdr:rowOff>
    </xdr:from>
    <xdr:to>
      <xdr:col>41</xdr:col>
      <xdr:colOff>101600</xdr:colOff>
      <xdr:row>56</xdr:row>
      <xdr:rowOff>29890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46417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30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15497</xdr:rowOff>
    </xdr:from>
    <xdr:to>
      <xdr:col>36</xdr:col>
      <xdr:colOff>165100</xdr:colOff>
      <xdr:row>55</xdr:row>
      <xdr:rowOff>117097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133624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22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131328</xdr:rowOff>
    </xdr:from>
    <xdr:to>
      <xdr:col>55</xdr:col>
      <xdr:colOff>0</xdr:colOff>
      <xdr:row>78</xdr:row>
      <xdr:rowOff>8136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32978"/>
          <a:ext cx="8382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127019</xdr:rowOff>
    </xdr:from>
    <xdr:to>
      <xdr:col>50</xdr:col>
      <xdr:colOff>114300</xdr:colOff>
      <xdr:row>77</xdr:row>
      <xdr:rowOff>131328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28669"/>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82931</xdr:rowOff>
    </xdr:from>
    <xdr:to>
      <xdr:col>45</xdr:col>
      <xdr:colOff>177800</xdr:colOff>
      <xdr:row>77</xdr:row>
      <xdr:rowOff>127019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770231"/>
          <a:ext cx="889000" cy="5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82931</xdr:rowOff>
    </xdr:from>
    <xdr:to>
      <xdr:col>41</xdr:col>
      <xdr:colOff>50800</xdr:colOff>
      <xdr:row>79</xdr:row>
      <xdr:rowOff>10464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770231"/>
          <a:ext cx="889000" cy="78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128786</xdr:rowOff>
    </xdr:from>
    <xdr:to>
      <xdr:col>55</xdr:col>
      <xdr:colOff>50800</xdr:colOff>
      <xdr:row>78</xdr:row>
      <xdr:rowOff>58936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151663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80528</xdr:rowOff>
    </xdr:from>
    <xdr:to>
      <xdr:col>50</xdr:col>
      <xdr:colOff>165100</xdr:colOff>
      <xdr:row>78</xdr:row>
      <xdr:rowOff>10678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27205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5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76219</xdr:rowOff>
    </xdr:from>
    <xdr:to>
      <xdr:col>46</xdr:col>
      <xdr:colOff>38100</xdr:colOff>
      <xdr:row>78</xdr:row>
      <xdr:rowOff>6369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22896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32131</xdr:rowOff>
    </xdr:from>
    <xdr:to>
      <xdr:col>41</xdr:col>
      <xdr:colOff>101600</xdr:colOff>
      <xdr:row>74</xdr:row>
      <xdr:rowOff>133731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7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150258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49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131114</xdr:rowOff>
    </xdr:from>
    <xdr:to>
      <xdr:col>36</xdr:col>
      <xdr:colOff>165100</xdr:colOff>
      <xdr:row>79</xdr:row>
      <xdr:rowOff>61264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52391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9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157866</xdr:rowOff>
    </xdr:from>
    <xdr:to>
      <xdr:col>55</xdr:col>
      <xdr:colOff>0</xdr:colOff>
      <xdr:row>95</xdr:row>
      <xdr:rowOff>76988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274166"/>
          <a:ext cx="838200" cy="9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46180</xdr:rowOff>
    </xdr:from>
    <xdr:to>
      <xdr:col>50</xdr:col>
      <xdr:colOff>114300</xdr:colOff>
      <xdr:row>95</xdr:row>
      <xdr:rowOff>76988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333930"/>
          <a:ext cx="889000" cy="3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46180</xdr:rowOff>
    </xdr:from>
    <xdr:to>
      <xdr:col>45</xdr:col>
      <xdr:colOff>177800</xdr:colOff>
      <xdr:row>98</xdr:row>
      <xdr:rowOff>44709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333930"/>
          <a:ext cx="889000" cy="5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32662</xdr:rowOff>
    </xdr:from>
    <xdr:to>
      <xdr:col>41</xdr:col>
      <xdr:colOff>50800</xdr:colOff>
      <xdr:row>98</xdr:row>
      <xdr:rowOff>44709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148962"/>
          <a:ext cx="889000" cy="69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164940</xdr:rowOff>
    </xdr:from>
    <xdr:to>
      <xdr:col>36</xdr:col>
      <xdr:colOff>165100</xdr:colOff>
      <xdr:row>98</xdr:row>
      <xdr:rowOff>95090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9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86217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107066</xdr:rowOff>
    </xdr:from>
    <xdr:to>
      <xdr:col>55</xdr:col>
      <xdr:colOff>50800</xdr:colOff>
      <xdr:row>95</xdr:row>
      <xdr:rowOff>37216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129943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7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26188</xdr:rowOff>
    </xdr:from>
    <xdr:to>
      <xdr:col>50</xdr:col>
      <xdr:colOff>165100</xdr:colOff>
      <xdr:row>95</xdr:row>
      <xdr:rowOff>127788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144315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166830</xdr:rowOff>
    </xdr:from>
    <xdr:to>
      <xdr:col>46</xdr:col>
      <xdr:colOff>38100</xdr:colOff>
      <xdr:row>95</xdr:row>
      <xdr:rowOff>96980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28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113507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05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165359</xdr:rowOff>
    </xdr:from>
    <xdr:to>
      <xdr:col>41</xdr:col>
      <xdr:colOff>101600</xdr:colOff>
      <xdr:row>98</xdr:row>
      <xdr:rowOff>95509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9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86636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8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153312</xdr:rowOff>
    </xdr:from>
    <xdr:to>
      <xdr:col>36</xdr:col>
      <xdr:colOff>165100</xdr:colOff>
      <xdr:row>94</xdr:row>
      <xdr:rowOff>83462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0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99989</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587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7792</xdr:rowOff>
    </xdr:from>
    <xdr:to>
      <xdr:col>85</xdr:col>
      <xdr:colOff>127000</xdr:colOff>
      <xdr:row>38</xdr:row>
      <xdr:rowOff>20010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22892"/>
          <a:ext cx="8382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18456</xdr:rowOff>
    </xdr:from>
    <xdr:to>
      <xdr:col>81</xdr:col>
      <xdr:colOff>50800</xdr:colOff>
      <xdr:row>38</xdr:row>
      <xdr:rowOff>20010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3355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16342</xdr:rowOff>
    </xdr:from>
    <xdr:to>
      <xdr:col>76</xdr:col>
      <xdr:colOff>114300</xdr:colOff>
      <xdr:row>38</xdr:row>
      <xdr:rowOff>18456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31442"/>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16342</xdr:rowOff>
    </xdr:from>
    <xdr:to>
      <xdr:col>71</xdr:col>
      <xdr:colOff>177800</xdr:colOff>
      <xdr:row>38</xdr:row>
      <xdr:rowOff>20679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31442"/>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138392</xdr:rowOff>
    </xdr:from>
    <xdr:to>
      <xdr:col>67</xdr:col>
      <xdr:colOff>101600</xdr:colOff>
      <xdr:row>38</xdr:row>
      <xdr:rowOff>68542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85069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128442</xdr:rowOff>
    </xdr:from>
    <xdr:to>
      <xdr:col>85</xdr:col>
      <xdr:colOff>177800</xdr:colOff>
      <xdr:row>38</xdr:row>
      <xdr:rowOff>58592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7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102748</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140661</xdr:rowOff>
    </xdr:from>
    <xdr:to>
      <xdr:col>81</xdr:col>
      <xdr:colOff>101600</xdr:colOff>
      <xdr:row>38</xdr:row>
      <xdr:rowOff>70811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61937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57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139106</xdr:rowOff>
    </xdr:from>
    <xdr:to>
      <xdr:col>76</xdr:col>
      <xdr:colOff>165100</xdr:colOff>
      <xdr:row>38</xdr:row>
      <xdr:rowOff>69256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60383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57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136992</xdr:rowOff>
    </xdr:from>
    <xdr:to>
      <xdr:col>72</xdr:col>
      <xdr:colOff>38100</xdr:colOff>
      <xdr:row>38</xdr:row>
      <xdr:rowOff>67142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58269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5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141329</xdr:rowOff>
    </xdr:from>
    <xdr:to>
      <xdr:col>67</xdr:col>
      <xdr:colOff>101600</xdr:colOff>
      <xdr:row>38</xdr:row>
      <xdr:rowOff>71479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62606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577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12700</xdr:rowOff>
    </xdr:from>
    <xdr:to>
      <xdr:col>72</xdr:col>
      <xdr:colOff>38100</xdr:colOff>
      <xdr:row>50</xdr:row>
      <xdr:rowOff>114300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48</xdr:row>
      <xdr:rowOff>130827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134374</xdr:rowOff>
    </xdr:from>
    <xdr:to>
      <xdr:col>85</xdr:col>
      <xdr:colOff>127000</xdr:colOff>
      <xdr:row>73</xdr:row>
      <xdr:rowOff>10947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478774"/>
          <a:ext cx="838200" cy="4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20051</xdr:rowOff>
    </xdr:from>
    <xdr:to>
      <xdr:col>81</xdr:col>
      <xdr:colOff>50800</xdr:colOff>
      <xdr:row>72</xdr:row>
      <xdr:rowOff>134374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364451"/>
          <a:ext cx="889000" cy="11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20051</xdr:rowOff>
    </xdr:from>
    <xdr:to>
      <xdr:col>76</xdr:col>
      <xdr:colOff>114300</xdr:colOff>
      <xdr:row>72</xdr:row>
      <xdr:rowOff>22714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364451"/>
          <a:ext cx="88900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140854</xdr:rowOff>
    </xdr:from>
    <xdr:to>
      <xdr:col>71</xdr:col>
      <xdr:colOff>177800</xdr:colOff>
      <xdr:row>72</xdr:row>
      <xdr:rowOff>22714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313804"/>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121898</xdr:rowOff>
    </xdr:from>
    <xdr:to>
      <xdr:col>67</xdr:col>
      <xdr:colOff>101600</xdr:colOff>
      <xdr:row>77</xdr:row>
      <xdr:rowOff>52048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5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43175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4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131597</xdr:rowOff>
    </xdr:from>
    <xdr:to>
      <xdr:col>85</xdr:col>
      <xdr:colOff>177800</xdr:colOff>
      <xdr:row>73</xdr:row>
      <xdr:rowOff>61747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47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154474</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32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83574</xdr:rowOff>
    </xdr:from>
    <xdr:to>
      <xdr:col>81</xdr:col>
      <xdr:colOff>101600</xdr:colOff>
      <xdr:row>73</xdr:row>
      <xdr:rowOff>13724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4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30251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20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140701</xdr:rowOff>
    </xdr:from>
    <xdr:to>
      <xdr:col>76</xdr:col>
      <xdr:colOff>165100</xdr:colOff>
      <xdr:row>72</xdr:row>
      <xdr:rowOff>70851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3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87378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08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143364</xdr:rowOff>
    </xdr:from>
    <xdr:to>
      <xdr:col>72</xdr:col>
      <xdr:colOff>38100</xdr:colOff>
      <xdr:row>72</xdr:row>
      <xdr:rowOff>73514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3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90041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09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90054</xdr:rowOff>
    </xdr:from>
    <xdr:to>
      <xdr:col>67</xdr:col>
      <xdr:colOff>101600</xdr:colOff>
      <xdr:row>72</xdr:row>
      <xdr:rowOff>20204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26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36731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03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37971</xdr:rowOff>
    </xdr:from>
    <xdr:to>
      <xdr:col>85</xdr:col>
      <xdr:colOff>127000</xdr:colOff>
      <xdr:row>98</xdr:row>
      <xdr:rowOff>52741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40071"/>
          <a:ext cx="8382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163909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52741</xdr:rowOff>
    </xdr:from>
    <xdr:to>
      <xdr:col>81</xdr:col>
      <xdr:colOff>50800</xdr:colOff>
      <xdr:row>98</xdr:row>
      <xdr:rowOff>68773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54841"/>
          <a:ext cx="889000" cy="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133268</xdr:rowOff>
    </xdr:from>
    <xdr:to>
      <xdr:col>76</xdr:col>
      <xdr:colOff>114300</xdr:colOff>
      <xdr:row>98</xdr:row>
      <xdr:rowOff>68773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63918"/>
          <a:ext cx="889000" cy="10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133268</xdr:rowOff>
    </xdr:from>
    <xdr:to>
      <xdr:col>71</xdr:col>
      <xdr:colOff>177800</xdr:colOff>
      <xdr:row>98</xdr:row>
      <xdr:rowOff>15047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63918"/>
          <a:ext cx="889000" cy="5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59776</xdr:rowOff>
    </xdr:from>
    <xdr:to>
      <xdr:col>67</xdr:col>
      <xdr:colOff>101600</xdr:colOff>
      <xdr:row>98</xdr:row>
      <xdr:rowOff>161376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6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152503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5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158621</xdr:rowOff>
    </xdr:from>
    <xdr:to>
      <xdr:col>85</xdr:col>
      <xdr:colOff>177800</xdr:colOff>
      <xdr:row>98</xdr:row>
      <xdr:rowOff>88771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8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117998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1941</xdr:rowOff>
    </xdr:from>
    <xdr:to>
      <xdr:col>81</xdr:col>
      <xdr:colOff>101600</xdr:colOff>
      <xdr:row>98</xdr:row>
      <xdr:rowOff>103541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0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120068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17973</xdr:rowOff>
    </xdr:from>
    <xdr:to>
      <xdr:col>76</xdr:col>
      <xdr:colOff>165100</xdr:colOff>
      <xdr:row>98</xdr:row>
      <xdr:rowOff>119573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2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136100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9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82468</xdr:rowOff>
    </xdr:from>
    <xdr:to>
      <xdr:col>72</xdr:col>
      <xdr:colOff>38100</xdr:colOff>
      <xdr:row>98</xdr:row>
      <xdr:rowOff>12618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29145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135697</xdr:rowOff>
    </xdr:from>
    <xdr:to>
      <xdr:col>67</xdr:col>
      <xdr:colOff>101600</xdr:colOff>
      <xdr:row>98</xdr:row>
      <xdr:rowOff>65847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82374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44526</xdr:rowOff>
    </xdr:from>
    <xdr:to>
      <xdr:col>116</xdr:col>
      <xdr:colOff>63500</xdr:colOff>
      <xdr:row>35</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5873826"/>
          <a:ext cx="8382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52849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6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3759</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004509"/>
          <a:ext cx="889000" cy="7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127830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165176</xdr:rowOff>
    </xdr:from>
    <xdr:to>
      <xdr:col>116</xdr:col>
      <xdr:colOff>114300</xdr:colOff>
      <xdr:row>34</xdr:row>
      <xdr:rowOff>95326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8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16603</xdr:rowOff>
    </xdr:from>
    <xdr:ext cx="534377"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6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124409</xdr:rowOff>
    </xdr:from>
    <xdr:to>
      <xdr:col>112</xdr:col>
      <xdr:colOff>38100</xdr:colOff>
      <xdr:row>35</xdr:row>
      <xdr:rowOff>54559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9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71086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72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117983</xdr:rowOff>
    </xdr:from>
    <xdr:to>
      <xdr:col>116</xdr:col>
      <xdr:colOff>63500</xdr:colOff>
      <xdr:row>58</xdr:row>
      <xdr:rowOff>135723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890633"/>
          <a:ext cx="838200" cy="18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135586</xdr:rowOff>
    </xdr:from>
    <xdr:to>
      <xdr:col>111</xdr:col>
      <xdr:colOff>177800</xdr:colOff>
      <xdr:row>58</xdr:row>
      <xdr:rowOff>135723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968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135586</xdr:rowOff>
    </xdr:from>
    <xdr:to>
      <xdr:col>107</xdr:col>
      <xdr:colOff>50800</xdr:colOff>
      <xdr:row>58</xdr:row>
      <xdr:rowOff>135951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9686"/>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135586</xdr:rowOff>
    </xdr:from>
    <xdr:to>
      <xdr:col>102</xdr:col>
      <xdr:colOff>114300</xdr:colOff>
      <xdr:row>58</xdr:row>
      <xdr:rowOff>135951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79686"/>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67183</xdr:rowOff>
    </xdr:from>
    <xdr:to>
      <xdr:col>116</xdr:col>
      <xdr:colOff>114300</xdr:colOff>
      <xdr:row>57</xdr:row>
      <xdr:rowOff>168783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3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90060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9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84923</xdr:rowOff>
    </xdr:from>
    <xdr:to>
      <xdr:col>112</xdr:col>
      <xdr:colOff>38100</xdr:colOff>
      <xdr:row>59</xdr:row>
      <xdr:rowOff>15073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6200</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121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84786</xdr:rowOff>
    </xdr:from>
    <xdr:to>
      <xdr:col>107</xdr:col>
      <xdr:colOff>101600</xdr:colOff>
      <xdr:row>59</xdr:row>
      <xdr:rowOff>14936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6063</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85151</xdr:rowOff>
    </xdr:from>
    <xdr:to>
      <xdr:col>102</xdr:col>
      <xdr:colOff>165100</xdr:colOff>
      <xdr:row>59</xdr:row>
      <xdr:rowOff>15301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6428</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121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84786</xdr:rowOff>
    </xdr:from>
    <xdr:to>
      <xdr:col>98</xdr:col>
      <xdr:colOff>38100</xdr:colOff>
      <xdr:row>59</xdr:row>
      <xdr:rowOff>14936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6063</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106305</xdr:rowOff>
    </xdr:from>
    <xdr:to>
      <xdr:col>116</xdr:col>
      <xdr:colOff>63500</xdr:colOff>
      <xdr:row>73</xdr:row>
      <xdr:rowOff>145358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622155"/>
          <a:ext cx="8382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161436</xdr:rowOff>
    </xdr:from>
    <xdr:to>
      <xdr:col>111</xdr:col>
      <xdr:colOff>177800</xdr:colOff>
      <xdr:row>73</xdr:row>
      <xdr:rowOff>106305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162936"/>
          <a:ext cx="889000" cy="45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161436</xdr:rowOff>
    </xdr:from>
    <xdr:to>
      <xdr:col>107</xdr:col>
      <xdr:colOff>50800</xdr:colOff>
      <xdr:row>72</xdr:row>
      <xdr:rowOff>112058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162936"/>
          <a:ext cx="889000" cy="29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112058</xdr:rowOff>
    </xdr:from>
    <xdr:to>
      <xdr:col>102</xdr:col>
      <xdr:colOff>114300</xdr:colOff>
      <xdr:row>73</xdr:row>
      <xdr:rowOff>79045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456458"/>
          <a:ext cx="889000" cy="13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94558</xdr:rowOff>
    </xdr:from>
    <xdr:to>
      <xdr:col>116</xdr:col>
      <xdr:colOff>114300</xdr:colOff>
      <xdr:row>74</xdr:row>
      <xdr:rowOff>24708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6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117435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46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55505</xdr:rowOff>
    </xdr:from>
    <xdr:to>
      <xdr:col>112</xdr:col>
      <xdr:colOff>38100</xdr:colOff>
      <xdr:row>73</xdr:row>
      <xdr:rowOff>157105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2182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34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110636</xdr:rowOff>
    </xdr:from>
    <xdr:to>
      <xdr:col>107</xdr:col>
      <xdr:colOff>101600</xdr:colOff>
      <xdr:row>71</xdr:row>
      <xdr:rowOff>40786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1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57313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18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61258</xdr:rowOff>
    </xdr:from>
    <xdr:to>
      <xdr:col>102</xdr:col>
      <xdr:colOff>165100</xdr:colOff>
      <xdr:row>72</xdr:row>
      <xdr:rowOff>162858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40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7935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18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28245</xdr:rowOff>
    </xdr:from>
    <xdr:to>
      <xdr:col>98</xdr:col>
      <xdr:colOff>38100</xdr:colOff>
      <xdr:row>73</xdr:row>
      <xdr:rowOff>129845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54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146372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31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869,169</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19,182</a:t>
          </a:r>
          <a:r>
            <a:rPr kumimoji="1" lang="ja-JP" altLang="en-US" sz="1300">
              <a:latin typeface="ＭＳ Ｐゴシック" panose="020B0600070205080204" pitchFamily="50" charset="-128"/>
              <a:ea typeface="ＭＳ Ｐゴシック" panose="020B0600070205080204" pitchFamily="50" charset="-128"/>
            </a:rPr>
            <a:t>円）となっており、多少の人口減（前年比▲</a:t>
          </a:r>
          <a:r>
            <a:rPr kumimoji="1" lang="en-US" altLang="ja-JP" sz="1300">
              <a:latin typeface="ＭＳ Ｐゴシック" panose="020B0600070205080204" pitchFamily="50" charset="-128"/>
              <a:ea typeface="ＭＳ Ｐゴシック" panose="020B0600070205080204" pitchFamily="50" charset="-128"/>
            </a:rPr>
            <a:t>415</a:t>
          </a:r>
          <a:r>
            <a:rPr kumimoji="1" lang="ja-JP" altLang="en-US" sz="1300">
              <a:latin typeface="ＭＳ Ｐゴシック" panose="020B0600070205080204" pitchFamily="50" charset="-128"/>
              <a:ea typeface="ＭＳ Ｐゴシック" panose="020B0600070205080204" pitchFamily="50" charset="-128"/>
            </a:rPr>
            <a:t>人）があったものの、職員減・人口に伴い、各項目で決算額は前年と比較して減小となっているが、大型施設の大規模改修等による普通建設事業費の増、定額運用基金残高調整による特定目的基金への積立額の増等による積立金の増により歳出決算額が増（前年比</a:t>
          </a:r>
          <a:r>
            <a:rPr kumimoji="1" lang="en-US" altLang="ja-JP" sz="1300">
              <a:latin typeface="ＭＳ Ｐゴシック" panose="020B0600070205080204" pitchFamily="50" charset="-128"/>
              <a:ea typeface="ＭＳ Ｐゴシック" panose="020B0600070205080204" pitchFamily="50" charset="-128"/>
            </a:rPr>
            <a:t>17,562</a:t>
          </a:r>
          <a:r>
            <a:rPr kumimoji="1" lang="ja-JP" altLang="en-US" sz="1300">
              <a:latin typeface="ＭＳ Ｐゴシック" panose="020B0600070205080204" pitchFamily="50" charset="-128"/>
              <a:ea typeface="ＭＳ Ｐゴシック" panose="020B0600070205080204" pitchFamily="50" charset="-128"/>
            </a:rPr>
            <a:t>千円）となった。各項目別に見ると、人件費は一人当たり</a:t>
          </a:r>
          <a:r>
            <a:rPr kumimoji="1" lang="en-US" altLang="ja-JP" sz="1300">
              <a:latin typeface="ＭＳ Ｐゴシック" panose="020B0600070205080204" pitchFamily="50" charset="-128"/>
              <a:ea typeface="ＭＳ Ｐゴシック" panose="020B0600070205080204" pitchFamily="50" charset="-128"/>
            </a:rPr>
            <a:t>142,354</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円の増）となっており、類似団体と比較しても突出して多額の支出額となっており、これは、平成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町の合併による職員数の増加によるもので、平成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人と高い水準となっている。このことから平成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年に「定員適正化計画」、平成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次定員適正化計画」を策定し、職員数の削減に努めており、今後も計画に基づき、令和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日までに</a:t>
          </a:r>
          <a:r>
            <a:rPr kumimoji="1" lang="en-US" altLang="ja-JP" sz="1300">
              <a:latin typeface="ＭＳ Ｐゴシック" panose="020B0600070205080204" pitchFamily="50" charset="-128"/>
              <a:ea typeface="ＭＳ Ｐゴシック" panose="020B0600070205080204" pitchFamily="50" charset="-128"/>
            </a:rPr>
            <a:t>299</a:t>
          </a:r>
          <a:r>
            <a:rPr kumimoji="1" lang="ja-JP" altLang="en-US" sz="1300">
              <a:latin typeface="ＭＳ Ｐゴシック" panose="020B0600070205080204" pitchFamily="50" charset="-128"/>
              <a:ea typeface="ＭＳ Ｐゴシック" panose="020B0600070205080204" pitchFamily="50" charset="-128"/>
            </a:rPr>
            <a:t>人体制を目指していく。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・また、物件費についても、住民一人当たり</a:t>
          </a:r>
          <a:r>
            <a:rPr kumimoji="1" lang="en-US" altLang="ja-JP" sz="1300">
              <a:latin typeface="ＭＳ Ｐゴシック" panose="020B0600070205080204" pitchFamily="50" charset="-128"/>
              <a:ea typeface="ＭＳ Ｐゴシック" panose="020B0600070205080204" pitchFamily="50" charset="-128"/>
            </a:rPr>
            <a:t>117,465</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も上位にあり、高水準にある。これは本町が離島という地理的条件から、他団体と広域的に管理することができない、ごみ焼却施設や汚泥再生処理センター等の管理費などが含まれる清掃費が大きく影響しており、決算額合計が</a:t>
          </a:r>
          <a:r>
            <a:rPr kumimoji="1" lang="en-US" altLang="ja-JP" sz="1300">
              <a:latin typeface="ＭＳ Ｐゴシック" panose="020B0600070205080204" pitchFamily="50" charset="-128"/>
              <a:ea typeface="ＭＳ Ｐゴシック" panose="020B0600070205080204" pitchFamily="50" charset="-128"/>
            </a:rPr>
            <a:t>773,606</a:t>
          </a:r>
          <a:r>
            <a:rPr kumimoji="1" lang="ja-JP" altLang="en-US" sz="1300">
              <a:latin typeface="ＭＳ Ｐゴシック" panose="020B0600070205080204" pitchFamily="50" charset="-128"/>
              <a:ea typeface="ＭＳ Ｐゴシック" panose="020B0600070205080204" pitchFamily="50" charset="-128"/>
            </a:rPr>
            <a:t>千円と物件費全体の</a:t>
          </a:r>
          <a:r>
            <a:rPr kumimoji="1" lang="en-US" altLang="ja-JP" sz="1300">
              <a:latin typeface="ＭＳ Ｐゴシック" panose="020B0600070205080204" pitchFamily="50" charset="-128"/>
              <a:ea typeface="ＭＳ Ｐゴシック" panose="020B0600070205080204" pitchFamily="50" charset="-128"/>
            </a:rPr>
            <a:t>34.1</a:t>
          </a:r>
          <a:r>
            <a:rPr kumimoji="1" lang="ja-JP" altLang="en-US" sz="1300">
              <a:latin typeface="ＭＳ Ｐゴシック" panose="020B0600070205080204" pitchFamily="50" charset="-128"/>
              <a:ea typeface="ＭＳ Ｐゴシック" panose="020B0600070205080204" pitchFamily="50" charset="-128"/>
            </a:rPr>
            <a:t>％を占めている。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・公債費については、合併時、平成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年度末の地方債残高が約</a:t>
          </a:r>
          <a:r>
            <a:rPr kumimoji="1" lang="en-US" altLang="ja-JP" sz="1300">
              <a:latin typeface="ＭＳ Ｐゴシック" panose="020B0600070205080204" pitchFamily="50" charset="-128"/>
              <a:ea typeface="ＭＳ Ｐゴシック" panose="020B0600070205080204" pitchFamily="50" charset="-128"/>
            </a:rPr>
            <a:t>400</a:t>
          </a:r>
          <a:r>
            <a:rPr kumimoji="1" lang="ja-JP" altLang="en-US" sz="1300">
              <a:latin typeface="ＭＳ Ｐゴシック" panose="020B0600070205080204" pitchFamily="50" charset="-128"/>
              <a:ea typeface="ＭＳ Ｐゴシック" panose="020B0600070205080204" pitchFamily="50" charset="-128"/>
            </a:rPr>
            <a:t>億円あり、行財政改革や繰上償還の実施により、平成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年度末残高では約</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億円まで減少したものの、依然として高い水準にあり、現在も継続的に繰上償還を実施しており、類似団体と比較しても上位にある。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19,305
19,282
213.99
17,057,484
16,779,299
262,031
10,186,853
19,525,943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87449</xdr:rowOff>
    </xdr:from>
    <xdr:to>
      <xdr:col>24</xdr:col>
      <xdr:colOff>63500</xdr:colOff>
      <xdr:row>33</xdr:row>
      <xdr:rowOff>101818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45299"/>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101818</xdr:rowOff>
    </xdr:from>
    <xdr:to>
      <xdr:col>19</xdr:col>
      <xdr:colOff>177800</xdr:colOff>
      <xdr:row>34</xdr:row>
      <xdr:rowOff>18216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59668"/>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34217</xdr:rowOff>
    </xdr:from>
    <xdr:to>
      <xdr:col>15</xdr:col>
      <xdr:colOff>50800</xdr:colOff>
      <xdr:row>34</xdr:row>
      <xdr:rowOff>18216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92067"/>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34217</xdr:rowOff>
    </xdr:from>
    <xdr:to>
      <xdr:col>10</xdr:col>
      <xdr:colOff>114300</xdr:colOff>
      <xdr:row>33</xdr:row>
      <xdr:rowOff>146231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92067"/>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25219</xdr:rowOff>
    </xdr:from>
    <xdr:to>
      <xdr:col>6</xdr:col>
      <xdr:colOff>38100</xdr:colOff>
      <xdr:row>37</xdr:row>
      <xdr:rowOff>126819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117946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36649</xdr:rowOff>
    </xdr:from>
    <xdr:to>
      <xdr:col>24</xdr:col>
      <xdr:colOff>114300</xdr:colOff>
      <xdr:row>33</xdr:row>
      <xdr:rowOff>138249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59526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51018</xdr:rowOff>
    </xdr:from>
    <xdr:to>
      <xdr:col>20</xdr:col>
      <xdr:colOff>38100</xdr:colOff>
      <xdr:row>33</xdr:row>
      <xdr:rowOff>152618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169145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8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138866</xdr:rowOff>
    </xdr:from>
    <xdr:to>
      <xdr:col>15</xdr:col>
      <xdr:colOff>101600</xdr:colOff>
      <xdr:row>34</xdr:row>
      <xdr:rowOff>69016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85543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7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154867</xdr:rowOff>
    </xdr:from>
    <xdr:to>
      <xdr:col>10</xdr:col>
      <xdr:colOff>165100</xdr:colOff>
      <xdr:row>33</xdr:row>
      <xdr:rowOff>85017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101544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95431</xdr:rowOff>
    </xdr:from>
    <xdr:to>
      <xdr:col>6</xdr:col>
      <xdr:colOff>38100</xdr:colOff>
      <xdr:row>34</xdr:row>
      <xdr:rowOff>25581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42108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2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45303</xdr:rowOff>
    </xdr:from>
    <xdr:to>
      <xdr:col>24</xdr:col>
      <xdr:colOff>63500</xdr:colOff>
      <xdr:row>58</xdr:row>
      <xdr:rowOff>49157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9403"/>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4915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9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49157</xdr:rowOff>
    </xdr:from>
    <xdr:to>
      <xdr:col>19</xdr:col>
      <xdr:colOff>177800</xdr:colOff>
      <xdr:row>58</xdr:row>
      <xdr:rowOff>55724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93257"/>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6461</xdr:rowOff>
    </xdr:from>
    <xdr:to>
      <xdr:col>15</xdr:col>
      <xdr:colOff>50800</xdr:colOff>
      <xdr:row>58</xdr:row>
      <xdr:rowOff>55724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50561"/>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6461</xdr:rowOff>
    </xdr:from>
    <xdr:to>
      <xdr:col>10</xdr:col>
      <xdr:colOff>114300</xdr:colOff>
      <xdr:row>58</xdr:row>
      <xdr:rowOff>45579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0561"/>
          <a:ext cx="889000" cy="3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165953</xdr:rowOff>
    </xdr:from>
    <xdr:to>
      <xdr:col>24</xdr:col>
      <xdr:colOff>114300</xdr:colOff>
      <xdr:row>58</xdr:row>
      <xdr:rowOff>96103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125330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169807</xdr:rowOff>
    </xdr:from>
    <xdr:to>
      <xdr:col>20</xdr:col>
      <xdr:colOff>38100</xdr:colOff>
      <xdr:row>58</xdr:row>
      <xdr:rowOff>99957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116484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1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4924</xdr:rowOff>
    </xdr:from>
    <xdr:to>
      <xdr:col>15</xdr:col>
      <xdr:colOff>101600</xdr:colOff>
      <xdr:row>58</xdr:row>
      <xdr:rowOff>106524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123051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127111</xdr:rowOff>
    </xdr:from>
    <xdr:to>
      <xdr:col>10</xdr:col>
      <xdr:colOff>165100</xdr:colOff>
      <xdr:row>58</xdr:row>
      <xdr:rowOff>57261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73788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7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166229</xdr:rowOff>
    </xdr:from>
    <xdr:to>
      <xdr:col>6</xdr:col>
      <xdr:colOff>38100</xdr:colOff>
      <xdr:row>58</xdr:row>
      <xdr:rowOff>96379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112906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1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49349</xdr:rowOff>
    </xdr:from>
    <xdr:to>
      <xdr:col>24</xdr:col>
      <xdr:colOff>63500</xdr:colOff>
      <xdr:row>74</xdr:row>
      <xdr:rowOff>71991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36649"/>
          <a:ext cx="8382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101360</xdr:rowOff>
    </xdr:from>
    <xdr:to>
      <xdr:col>19</xdr:col>
      <xdr:colOff>177800</xdr:colOff>
      <xdr:row>74</xdr:row>
      <xdr:rowOff>71991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617210"/>
          <a:ext cx="889000" cy="1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101360</xdr:rowOff>
    </xdr:from>
    <xdr:to>
      <xdr:col>15</xdr:col>
      <xdr:colOff>50800</xdr:colOff>
      <xdr:row>74</xdr:row>
      <xdr:rowOff>86447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617210"/>
          <a:ext cx="889000" cy="15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86447</xdr:rowOff>
    </xdr:from>
    <xdr:to>
      <xdr:col>10</xdr:col>
      <xdr:colOff>114300</xdr:colOff>
      <xdr:row>74</xdr:row>
      <xdr:rowOff>171410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773747"/>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169999</xdr:rowOff>
    </xdr:from>
    <xdr:to>
      <xdr:col>24</xdr:col>
      <xdr:colOff>114300</xdr:colOff>
      <xdr:row>74</xdr:row>
      <xdr:rowOff>100149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21426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3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21191</xdr:rowOff>
    </xdr:from>
    <xdr:to>
      <xdr:col>20</xdr:col>
      <xdr:colOff>38100</xdr:colOff>
      <xdr:row>74</xdr:row>
      <xdr:rowOff>122791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139318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48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50560</xdr:rowOff>
    </xdr:from>
    <xdr:to>
      <xdr:col>15</xdr:col>
      <xdr:colOff>101600</xdr:colOff>
      <xdr:row>73</xdr:row>
      <xdr:rowOff>152160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5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168687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34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35647</xdr:rowOff>
    </xdr:from>
    <xdr:to>
      <xdr:col>10</xdr:col>
      <xdr:colOff>165100</xdr:colOff>
      <xdr:row>74</xdr:row>
      <xdr:rowOff>137247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7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153774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49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120610</xdr:rowOff>
    </xdr:from>
    <xdr:to>
      <xdr:col>6</xdr:col>
      <xdr:colOff>38100</xdr:colOff>
      <xdr:row>75</xdr:row>
      <xdr:rowOff>50760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67287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58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56620</xdr:rowOff>
    </xdr:from>
    <xdr:to>
      <xdr:col>24</xdr:col>
      <xdr:colOff>63500</xdr:colOff>
      <xdr:row>91</xdr:row>
      <xdr:rowOff>78533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5658570"/>
          <a:ext cx="8382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14802</xdr:rowOff>
    </xdr:from>
    <xdr:to>
      <xdr:col>19</xdr:col>
      <xdr:colOff>177800</xdr:colOff>
      <xdr:row>91</xdr:row>
      <xdr:rowOff>78533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5445302"/>
          <a:ext cx="889000" cy="2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14802</xdr:rowOff>
    </xdr:from>
    <xdr:to>
      <xdr:col>15</xdr:col>
      <xdr:colOff>50800</xdr:colOff>
      <xdr:row>90</xdr:row>
      <xdr:rowOff>146721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5445302"/>
          <a:ext cx="889000" cy="13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146721</xdr:rowOff>
    </xdr:from>
    <xdr:to>
      <xdr:col>10</xdr:col>
      <xdr:colOff>114300</xdr:colOff>
      <xdr:row>92</xdr:row>
      <xdr:rowOff>14737</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5577221"/>
          <a:ext cx="889000" cy="2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5820</xdr:rowOff>
    </xdr:from>
    <xdr:to>
      <xdr:col>24</xdr:col>
      <xdr:colOff>114300</xdr:colOff>
      <xdr:row>91</xdr:row>
      <xdr:rowOff>107420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56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119357</xdr:rowOff>
    </xdr:from>
    <xdr:ext cx="599010"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554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27733</xdr:rowOff>
    </xdr:from>
    <xdr:to>
      <xdr:col>20</xdr:col>
      <xdr:colOff>38100</xdr:colOff>
      <xdr:row>91</xdr:row>
      <xdr:rowOff>129333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562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145860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497795" y="1540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135452</xdr:rowOff>
    </xdr:from>
    <xdr:to>
      <xdr:col>15</xdr:col>
      <xdr:colOff>101600</xdr:colOff>
      <xdr:row>90</xdr:row>
      <xdr:rowOff>65602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53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82129</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08795" y="1516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95921</xdr:rowOff>
    </xdr:from>
    <xdr:to>
      <xdr:col>10</xdr:col>
      <xdr:colOff>165100</xdr:colOff>
      <xdr:row>91</xdr:row>
      <xdr:rowOff>26071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55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42598</xdr:rowOff>
    </xdr:from>
    <xdr:ext cx="599010"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19795" y="1530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135387</xdr:rowOff>
    </xdr:from>
    <xdr:to>
      <xdr:col>6</xdr:col>
      <xdr:colOff>38100</xdr:colOff>
      <xdr:row>92</xdr:row>
      <xdr:rowOff>65537</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5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82064</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551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9639300" y="678510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52505</xdr:rowOff>
    </xdr:from>
    <xdr:to>
      <xdr:col>45</xdr:col>
      <xdr:colOff>177800</xdr:colOff>
      <xdr:row>39</xdr:row>
      <xdr:rowOff>98552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567605"/>
          <a:ext cx="889000" cy="2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44994</xdr:rowOff>
    </xdr:from>
    <xdr:to>
      <xdr:col>41</xdr:col>
      <xdr:colOff>50800</xdr:colOff>
      <xdr:row>38</xdr:row>
      <xdr:rowOff>52505</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388644"/>
          <a:ext cx="889000" cy="17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74204</xdr:rowOff>
    </xdr:from>
    <xdr:to>
      <xdr:col>36</xdr:col>
      <xdr:colOff>165100</xdr:colOff>
      <xdr:row>38</xdr:row>
      <xdr:rowOff>4355</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166931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1705</xdr:rowOff>
    </xdr:from>
    <xdr:to>
      <xdr:col>41</xdr:col>
      <xdr:colOff>101600</xdr:colOff>
      <xdr:row>38</xdr:row>
      <xdr:rowOff>103305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5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165644</xdr:rowOff>
    </xdr:from>
    <xdr:to>
      <xdr:col>36</xdr:col>
      <xdr:colOff>165100</xdr:colOff>
      <xdr:row>37</xdr:row>
      <xdr:rowOff>95794</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112321</xdr:rowOff>
    </xdr:from>
    <xdr:ext cx="469744"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37428" y="611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133738</xdr:rowOff>
    </xdr:from>
    <xdr:to>
      <xdr:col>55</xdr:col>
      <xdr:colOff>0</xdr:colOff>
      <xdr:row>52</xdr:row>
      <xdr:rowOff>58757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9639300" y="8877688"/>
          <a:ext cx="8382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133738</xdr:rowOff>
    </xdr:from>
    <xdr:to>
      <xdr:col>50</xdr:col>
      <xdr:colOff>114300</xdr:colOff>
      <xdr:row>52</xdr:row>
      <xdr:rowOff>164388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8877688"/>
          <a:ext cx="889000" cy="20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83865</xdr:rowOff>
    </xdr:from>
    <xdr:to>
      <xdr:col>45</xdr:col>
      <xdr:colOff>177800</xdr:colOff>
      <xdr:row>52</xdr:row>
      <xdr:rowOff>164388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8999265"/>
          <a:ext cx="889000" cy="8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83865</xdr:rowOff>
    </xdr:from>
    <xdr:to>
      <xdr:col>41</xdr:col>
      <xdr:colOff>50800</xdr:colOff>
      <xdr:row>53</xdr:row>
      <xdr:rowOff>149301</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8999265"/>
          <a:ext cx="889000" cy="2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7957</xdr:rowOff>
    </xdr:from>
    <xdr:to>
      <xdr:col>55</xdr:col>
      <xdr:colOff>50800</xdr:colOff>
      <xdr:row>52</xdr:row>
      <xdr:rowOff>109557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892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30834</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877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82938</xdr:rowOff>
    </xdr:from>
    <xdr:to>
      <xdr:col>50</xdr:col>
      <xdr:colOff>165100</xdr:colOff>
      <xdr:row>52</xdr:row>
      <xdr:rowOff>13088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882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29615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860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113588</xdr:rowOff>
    </xdr:from>
    <xdr:to>
      <xdr:col>46</xdr:col>
      <xdr:colOff>38100</xdr:colOff>
      <xdr:row>53</xdr:row>
      <xdr:rowOff>43738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0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60265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880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33065</xdr:rowOff>
    </xdr:from>
    <xdr:to>
      <xdr:col>41</xdr:col>
      <xdr:colOff>101600</xdr:colOff>
      <xdr:row>52</xdr:row>
      <xdr:rowOff>134665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89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151192</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872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98501</xdr:rowOff>
    </xdr:from>
    <xdr:to>
      <xdr:col>36</xdr:col>
      <xdr:colOff>165100</xdr:colOff>
      <xdr:row>54</xdr:row>
      <xdr:rowOff>28651</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1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45178</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896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171380</xdr:rowOff>
    </xdr:from>
    <xdr:to>
      <xdr:col>55</xdr:col>
      <xdr:colOff>0</xdr:colOff>
      <xdr:row>75</xdr:row>
      <xdr:rowOff>43021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2687230"/>
          <a:ext cx="838200" cy="2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43021</xdr:rowOff>
    </xdr:from>
    <xdr:to>
      <xdr:col>50</xdr:col>
      <xdr:colOff>114300</xdr:colOff>
      <xdr:row>76</xdr:row>
      <xdr:rowOff>79578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2901771"/>
          <a:ext cx="889000" cy="20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79578</xdr:rowOff>
    </xdr:from>
    <xdr:to>
      <xdr:col>45</xdr:col>
      <xdr:colOff>177800</xdr:colOff>
      <xdr:row>76</xdr:row>
      <xdr:rowOff>164370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109778"/>
          <a:ext cx="889000" cy="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769</xdr:rowOff>
    </xdr:from>
    <xdr:to>
      <xdr:col>41</xdr:col>
      <xdr:colOff>50800</xdr:colOff>
      <xdr:row>76</xdr:row>
      <xdr:rowOff>164370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6972300" y="13030969"/>
          <a:ext cx="889000" cy="1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59982</xdr:rowOff>
    </xdr:from>
    <xdr:to>
      <xdr:col>36</xdr:col>
      <xdr:colOff>165100</xdr:colOff>
      <xdr:row>78</xdr:row>
      <xdr:rowOff>161582</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152709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120580</xdr:rowOff>
    </xdr:from>
    <xdr:to>
      <xdr:col>55</xdr:col>
      <xdr:colOff>50800</xdr:colOff>
      <xdr:row>74</xdr:row>
      <xdr:rowOff>50730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26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143457</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48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163671</xdr:rowOff>
    </xdr:from>
    <xdr:to>
      <xdr:col>50</xdr:col>
      <xdr:colOff>165100</xdr:colOff>
      <xdr:row>75</xdr:row>
      <xdr:rowOff>93821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28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110348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6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28778</xdr:rowOff>
    </xdr:from>
    <xdr:to>
      <xdr:col>46</xdr:col>
      <xdr:colOff>38100</xdr:colOff>
      <xdr:row>76</xdr:row>
      <xdr:rowOff>130378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0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146905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8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113570</xdr:rowOff>
    </xdr:from>
    <xdr:to>
      <xdr:col>41</xdr:col>
      <xdr:colOff>101600</xdr:colOff>
      <xdr:row>77</xdr:row>
      <xdr:rowOff>43720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1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60247</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91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121418</xdr:rowOff>
    </xdr:from>
    <xdr:to>
      <xdr:col>36</xdr:col>
      <xdr:colOff>165100</xdr:colOff>
      <xdr:row>76</xdr:row>
      <xdr:rowOff>51569</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29801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68095</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7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80598</xdr:rowOff>
    </xdr:from>
    <xdr:to>
      <xdr:col>55</xdr:col>
      <xdr:colOff>0</xdr:colOff>
      <xdr:row>97</xdr:row>
      <xdr:rowOff>81274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711248"/>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81274</xdr:rowOff>
    </xdr:from>
    <xdr:to>
      <xdr:col>50</xdr:col>
      <xdr:colOff>114300</xdr:colOff>
      <xdr:row>97</xdr:row>
      <xdr:rowOff>84131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71192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84131</xdr:rowOff>
    </xdr:from>
    <xdr:to>
      <xdr:col>45</xdr:col>
      <xdr:colOff>177800</xdr:colOff>
      <xdr:row>97</xdr:row>
      <xdr:rowOff>100363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714781"/>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100363</xdr:rowOff>
    </xdr:from>
    <xdr:to>
      <xdr:col>41</xdr:col>
      <xdr:colOff>50800</xdr:colOff>
      <xdr:row>97</xdr:row>
      <xdr:rowOff>105955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731013"/>
          <a:ext cx="8890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80465</xdr:rowOff>
    </xdr:from>
    <xdr:to>
      <xdr:col>36</xdr:col>
      <xdr:colOff>165100</xdr:colOff>
      <xdr:row>98</xdr:row>
      <xdr:rowOff>10615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7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1742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29798</xdr:rowOff>
    </xdr:from>
    <xdr:to>
      <xdr:col>55</xdr:col>
      <xdr:colOff>50800</xdr:colOff>
      <xdr:row>97</xdr:row>
      <xdr:rowOff>131398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6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8225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3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30474</xdr:rowOff>
    </xdr:from>
    <xdr:to>
      <xdr:col>50</xdr:col>
      <xdr:colOff>165100</xdr:colOff>
      <xdr:row>97</xdr:row>
      <xdr:rowOff>132074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6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123201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7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33331</xdr:rowOff>
    </xdr:from>
    <xdr:to>
      <xdr:col>46</xdr:col>
      <xdr:colOff>38100</xdr:colOff>
      <xdr:row>97</xdr:row>
      <xdr:rowOff>134931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126058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49563</xdr:rowOff>
    </xdr:from>
    <xdr:to>
      <xdr:col>41</xdr:col>
      <xdr:colOff>101600</xdr:colOff>
      <xdr:row>97</xdr:row>
      <xdr:rowOff>151163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142290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77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55155</xdr:rowOff>
    </xdr:from>
    <xdr:to>
      <xdr:col>36</xdr:col>
      <xdr:colOff>165100</xdr:colOff>
      <xdr:row>97</xdr:row>
      <xdr:rowOff>156755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6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1832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4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4064</xdr:rowOff>
    </xdr:from>
    <xdr:to>
      <xdr:col>85</xdr:col>
      <xdr:colOff>127000</xdr:colOff>
      <xdr:row>34</xdr:row>
      <xdr:rowOff>72168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833364"/>
          <a:ext cx="838200" cy="6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72168</xdr:rowOff>
    </xdr:from>
    <xdr:to>
      <xdr:col>81</xdr:col>
      <xdr:colOff>50800</xdr:colOff>
      <xdr:row>35</xdr:row>
      <xdr:rowOff>21952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5901468"/>
          <a:ext cx="889000" cy="1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166694</xdr:rowOff>
    </xdr:from>
    <xdr:to>
      <xdr:col>76</xdr:col>
      <xdr:colOff>114300</xdr:colOff>
      <xdr:row>35</xdr:row>
      <xdr:rowOff>21952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995994"/>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31915</xdr:rowOff>
    </xdr:from>
    <xdr:to>
      <xdr:col>71</xdr:col>
      <xdr:colOff>177800</xdr:colOff>
      <xdr:row>34</xdr:row>
      <xdr:rowOff>166694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5689765"/>
          <a:ext cx="889000" cy="30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3023</xdr:rowOff>
    </xdr:from>
    <xdr:to>
      <xdr:col>67</xdr:col>
      <xdr:colOff>101600</xdr:colOff>
      <xdr:row>37</xdr:row>
      <xdr:rowOff>104623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95750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124714</xdr:rowOff>
    </xdr:from>
    <xdr:to>
      <xdr:col>85</xdr:col>
      <xdr:colOff>177800</xdr:colOff>
      <xdr:row>34</xdr:row>
      <xdr:rowOff>54864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7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147591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6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21368</xdr:rowOff>
    </xdr:from>
    <xdr:to>
      <xdr:col>81</xdr:col>
      <xdr:colOff>101600</xdr:colOff>
      <xdr:row>34</xdr:row>
      <xdr:rowOff>122968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8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139495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6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142602</xdr:rowOff>
    </xdr:from>
    <xdr:to>
      <xdr:col>76</xdr:col>
      <xdr:colOff>165100</xdr:colOff>
      <xdr:row>35</xdr:row>
      <xdr:rowOff>72752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9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89279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7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115894</xdr:rowOff>
    </xdr:from>
    <xdr:to>
      <xdr:col>72</xdr:col>
      <xdr:colOff>38100</xdr:colOff>
      <xdr:row>35</xdr:row>
      <xdr:rowOff>46044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94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62571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7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152565</xdr:rowOff>
    </xdr:from>
    <xdr:to>
      <xdr:col>67</xdr:col>
      <xdr:colOff>101600</xdr:colOff>
      <xdr:row>33</xdr:row>
      <xdr:rowOff>82715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6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99242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41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89303</xdr:rowOff>
    </xdr:from>
    <xdr:to>
      <xdr:col>85</xdr:col>
      <xdr:colOff>127000</xdr:colOff>
      <xdr:row>56</xdr:row>
      <xdr:rowOff>130570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690503"/>
          <a:ext cx="838200" cy="4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130570</xdr:rowOff>
    </xdr:from>
    <xdr:to>
      <xdr:col>81</xdr:col>
      <xdr:colOff>50800</xdr:colOff>
      <xdr:row>56</xdr:row>
      <xdr:rowOff>140258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31770"/>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140258</xdr:rowOff>
    </xdr:from>
    <xdr:to>
      <xdr:col>76</xdr:col>
      <xdr:colOff>114300</xdr:colOff>
      <xdr:row>57</xdr:row>
      <xdr:rowOff>16983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41458"/>
          <a:ext cx="889000" cy="4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77109</xdr:rowOff>
    </xdr:from>
    <xdr:to>
      <xdr:col>71</xdr:col>
      <xdr:colOff>177800</xdr:colOff>
      <xdr:row>57</xdr:row>
      <xdr:rowOff>16983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678309"/>
          <a:ext cx="889000" cy="1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46970</xdr:rowOff>
    </xdr:from>
    <xdr:to>
      <xdr:col>67</xdr:col>
      <xdr:colOff>101600</xdr:colOff>
      <xdr:row>57</xdr:row>
      <xdr:rowOff>148570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139697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1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38503</xdr:rowOff>
    </xdr:from>
    <xdr:to>
      <xdr:col>85</xdr:col>
      <xdr:colOff>177800</xdr:colOff>
      <xdr:row>56</xdr:row>
      <xdr:rowOff>140103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3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61380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49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79770</xdr:rowOff>
    </xdr:from>
    <xdr:to>
      <xdr:col>81</xdr:col>
      <xdr:colOff>101600</xdr:colOff>
      <xdr:row>57</xdr:row>
      <xdr:rowOff>9920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26447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45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89458</xdr:rowOff>
    </xdr:from>
    <xdr:to>
      <xdr:col>76</xdr:col>
      <xdr:colOff>165100</xdr:colOff>
      <xdr:row>57</xdr:row>
      <xdr:rowOff>19608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36135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4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137633</xdr:rowOff>
    </xdr:from>
    <xdr:to>
      <xdr:col>72</xdr:col>
      <xdr:colOff>38100</xdr:colOff>
      <xdr:row>57</xdr:row>
      <xdr:rowOff>67783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84310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51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26309</xdr:rowOff>
    </xdr:from>
    <xdr:to>
      <xdr:col>67</xdr:col>
      <xdr:colOff>101600</xdr:colOff>
      <xdr:row>56</xdr:row>
      <xdr:rowOff>127909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2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144436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40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7792</xdr:rowOff>
    </xdr:from>
    <xdr:to>
      <xdr:col>85</xdr:col>
      <xdr:colOff>127000</xdr:colOff>
      <xdr:row>78</xdr:row>
      <xdr:rowOff>20011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80892"/>
          <a:ext cx="838200" cy="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18456</xdr:rowOff>
    </xdr:from>
    <xdr:to>
      <xdr:col>81</xdr:col>
      <xdr:colOff>50800</xdr:colOff>
      <xdr:row>78</xdr:row>
      <xdr:rowOff>20011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1556"/>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16342</xdr:rowOff>
    </xdr:from>
    <xdr:to>
      <xdr:col>76</xdr:col>
      <xdr:colOff>114300</xdr:colOff>
      <xdr:row>78</xdr:row>
      <xdr:rowOff>18456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89442"/>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16342</xdr:rowOff>
    </xdr:from>
    <xdr:to>
      <xdr:col>71</xdr:col>
      <xdr:colOff>177800</xdr:colOff>
      <xdr:row>78</xdr:row>
      <xdr:rowOff>20679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89442"/>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138392</xdr:rowOff>
    </xdr:from>
    <xdr:to>
      <xdr:col>67</xdr:col>
      <xdr:colOff>101600</xdr:colOff>
      <xdr:row>78</xdr:row>
      <xdr:rowOff>68542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85069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128442</xdr:rowOff>
    </xdr:from>
    <xdr:to>
      <xdr:col>85</xdr:col>
      <xdr:colOff>177800</xdr:colOff>
      <xdr:row>78</xdr:row>
      <xdr:rowOff>58592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102748</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140661</xdr:rowOff>
    </xdr:from>
    <xdr:to>
      <xdr:col>81</xdr:col>
      <xdr:colOff>101600</xdr:colOff>
      <xdr:row>78</xdr:row>
      <xdr:rowOff>70811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61938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43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139106</xdr:rowOff>
    </xdr:from>
    <xdr:to>
      <xdr:col>76</xdr:col>
      <xdr:colOff>165100</xdr:colOff>
      <xdr:row>78</xdr:row>
      <xdr:rowOff>69256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60383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4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136992</xdr:rowOff>
    </xdr:from>
    <xdr:to>
      <xdr:col>72</xdr:col>
      <xdr:colOff>38100</xdr:colOff>
      <xdr:row>78</xdr:row>
      <xdr:rowOff>67142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58269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43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141329</xdr:rowOff>
    </xdr:from>
    <xdr:to>
      <xdr:col>67</xdr:col>
      <xdr:colOff>101600</xdr:colOff>
      <xdr:row>78</xdr:row>
      <xdr:rowOff>71479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62606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43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134373</xdr:rowOff>
    </xdr:from>
    <xdr:to>
      <xdr:col>85</xdr:col>
      <xdr:colOff>127000</xdr:colOff>
      <xdr:row>93</xdr:row>
      <xdr:rowOff>10947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5907773"/>
          <a:ext cx="838200" cy="4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20051</xdr:rowOff>
    </xdr:from>
    <xdr:to>
      <xdr:col>81</xdr:col>
      <xdr:colOff>50800</xdr:colOff>
      <xdr:row>92</xdr:row>
      <xdr:rowOff>134373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5793451"/>
          <a:ext cx="889000" cy="1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20051</xdr:rowOff>
    </xdr:from>
    <xdr:to>
      <xdr:col>76</xdr:col>
      <xdr:colOff>114300</xdr:colOff>
      <xdr:row>92</xdr:row>
      <xdr:rowOff>22713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5793451"/>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140855</xdr:rowOff>
    </xdr:from>
    <xdr:to>
      <xdr:col>71</xdr:col>
      <xdr:colOff>177800</xdr:colOff>
      <xdr:row>92</xdr:row>
      <xdr:rowOff>22713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5742805"/>
          <a:ext cx="889000" cy="5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127009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121789</xdr:rowOff>
    </xdr:from>
    <xdr:to>
      <xdr:col>67</xdr:col>
      <xdr:colOff>101600</xdr:colOff>
      <xdr:row>97</xdr:row>
      <xdr:rowOff>51939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43066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6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131597</xdr:rowOff>
    </xdr:from>
    <xdr:to>
      <xdr:col>85</xdr:col>
      <xdr:colOff>177800</xdr:colOff>
      <xdr:row>93</xdr:row>
      <xdr:rowOff>61747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59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154474</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7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83573</xdr:rowOff>
    </xdr:from>
    <xdr:to>
      <xdr:col>81</xdr:col>
      <xdr:colOff>101600</xdr:colOff>
      <xdr:row>93</xdr:row>
      <xdr:rowOff>13723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8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30250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63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140701</xdr:rowOff>
    </xdr:from>
    <xdr:to>
      <xdr:col>76</xdr:col>
      <xdr:colOff>165100</xdr:colOff>
      <xdr:row>92</xdr:row>
      <xdr:rowOff>70851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57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87378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51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143363</xdr:rowOff>
    </xdr:from>
    <xdr:to>
      <xdr:col>72</xdr:col>
      <xdr:colOff>38100</xdr:colOff>
      <xdr:row>92</xdr:row>
      <xdr:rowOff>73513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7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90040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552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90055</xdr:rowOff>
    </xdr:from>
    <xdr:to>
      <xdr:col>67</xdr:col>
      <xdr:colOff>101600</xdr:colOff>
      <xdr:row>92</xdr:row>
      <xdr:rowOff>20205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36732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546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xdr:rowOff>
    </xdr:from>
    <xdr:to>
      <xdr:col>98</xdr:col>
      <xdr:colOff>38100</xdr:colOff>
      <xdr:row>38</xdr:row>
      <xdr:rowOff>117348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133875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・総務費の住民一人当たりの決算額が</a:t>
          </a:r>
          <a:r>
            <a:rPr kumimoji="1" lang="en-US" altLang="ja-JP" sz="1300">
              <a:latin typeface="ＭＳ Ｐゴシック" panose="020B0600070205080204" pitchFamily="50" charset="-128"/>
              <a:ea typeface="ＭＳ Ｐゴシック" panose="020B0600070205080204" pitchFamily="50" charset="-128"/>
            </a:rPr>
            <a:t>134,328</a:t>
          </a:r>
          <a:r>
            <a:rPr kumimoji="1" lang="ja-JP" altLang="en-US" sz="1300">
              <a:latin typeface="ＭＳ Ｐゴシック" panose="020B0600070205080204" pitchFamily="50" charset="-128"/>
              <a:ea typeface="ＭＳ Ｐゴシック" panose="020B0600070205080204" pitchFamily="50" charset="-128"/>
            </a:rPr>
            <a:t>円と類似団体平均より高くなっているのは、人件費と積立金による影響が大きくなっている。人件費についは、「定員適正化計画」により職員数は年々減少計画にあるが、類似団体と比較しても、依然として高い水準となっているため、今後も計画に基づき、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日までに</a:t>
          </a:r>
          <a:r>
            <a:rPr kumimoji="1" lang="en-US" altLang="ja-JP" sz="1300">
              <a:latin typeface="ＭＳ Ｐゴシック" panose="020B0600070205080204" pitchFamily="50" charset="-128"/>
              <a:ea typeface="ＭＳ Ｐゴシック" panose="020B0600070205080204" pitchFamily="50" charset="-128"/>
            </a:rPr>
            <a:t>299</a:t>
          </a:r>
          <a:r>
            <a:rPr kumimoji="1" lang="ja-JP" altLang="en-US" sz="1300">
              <a:latin typeface="ＭＳ Ｐゴシック" panose="020B0600070205080204" pitchFamily="50" charset="-128"/>
              <a:ea typeface="ＭＳ Ｐゴシック" panose="020B0600070205080204" pitchFamily="50" charset="-128"/>
            </a:rPr>
            <a:t>人体制（普通会計）を目標に削減を行っていく。積立金については、決算総額で</a:t>
          </a:r>
          <a:r>
            <a:rPr kumimoji="1" lang="en-US" altLang="ja-JP" sz="1300">
              <a:latin typeface="ＭＳ Ｐゴシック" panose="020B0600070205080204" pitchFamily="50" charset="-128"/>
              <a:ea typeface="ＭＳ Ｐゴシック" panose="020B0600070205080204" pitchFamily="50" charset="-128"/>
            </a:rPr>
            <a:t>639,463</a:t>
          </a:r>
          <a:r>
            <a:rPr kumimoji="1" lang="ja-JP" altLang="en-US" sz="1300">
              <a:latin typeface="ＭＳ Ｐゴシック" panose="020B0600070205080204" pitchFamily="50" charset="-128"/>
              <a:ea typeface="ＭＳ Ｐゴシック" panose="020B0600070205080204" pitchFamily="50" charset="-128"/>
            </a:rPr>
            <a:t>千円、主な内訳として、減債基金積立金</a:t>
          </a:r>
          <a:r>
            <a:rPr kumimoji="1" lang="en-US" altLang="ja-JP" sz="1300">
              <a:latin typeface="ＭＳ Ｐゴシック" panose="020B0600070205080204" pitchFamily="50" charset="-128"/>
              <a:ea typeface="ＭＳ Ｐゴシック" panose="020B0600070205080204" pitchFamily="50" charset="-128"/>
            </a:rPr>
            <a:t>351,911</a:t>
          </a:r>
          <a:r>
            <a:rPr kumimoji="1" lang="ja-JP" altLang="en-US" sz="1300">
              <a:latin typeface="ＭＳ Ｐゴシック" panose="020B0600070205080204" pitchFamily="50" charset="-128"/>
              <a:ea typeface="ＭＳ Ｐゴシック" panose="020B0600070205080204" pitchFamily="50" charset="-128"/>
            </a:rPr>
            <a:t>千円、財政調整基金積立金</a:t>
          </a:r>
          <a:r>
            <a:rPr kumimoji="1" lang="en-US" altLang="ja-JP" sz="1300">
              <a:latin typeface="ＭＳ Ｐゴシック" panose="020B0600070205080204" pitchFamily="50" charset="-128"/>
              <a:ea typeface="ＭＳ Ｐゴシック" panose="020B0600070205080204" pitchFamily="50" charset="-128"/>
            </a:rPr>
            <a:t>130,271</a:t>
          </a:r>
          <a:r>
            <a:rPr kumimoji="1" lang="ja-JP" altLang="en-US" sz="1300">
              <a:latin typeface="ＭＳ Ｐゴシック" panose="020B0600070205080204" pitchFamily="50" charset="-128"/>
              <a:ea typeface="ＭＳ Ｐゴシック" panose="020B0600070205080204" pitchFamily="50" charset="-128"/>
            </a:rPr>
            <a:t>千円、過疎地域自立促進基金積立金</a:t>
          </a:r>
          <a:r>
            <a:rPr kumimoji="1" lang="en-US" altLang="ja-JP" sz="1300">
              <a:latin typeface="ＭＳ Ｐゴシック" panose="020B0600070205080204" pitchFamily="50" charset="-128"/>
              <a:ea typeface="ＭＳ Ｐゴシック" panose="020B0600070205080204" pitchFamily="50" charset="-128"/>
            </a:rPr>
            <a:t>104,700</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・離島という地理的条件から他団体と広域的に管理することができないごみ焼却施設、汚泥再生処理センター等の衛生費、単独消防となっている消防費等において、類似団体と比較して大きく上回っている。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・農林水産業費、商工費については、普通建設事業費・積立金等の多少の増減があったものの、平成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年度から施行された有人国境離島法による補助制度の新規創設・拡充により施行前と比較して決算額は大幅増となっており、類似団体平均と比較しても高い水準となっている。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・教育費については、社会体育施設の大規模改修工事の実施等により、普通建設事業費の増となり、歳出決算額の増となった。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・公債費の住民一人当たりの決算額が</a:t>
          </a:r>
          <a:r>
            <a:rPr kumimoji="1" lang="en-US" altLang="ja-JP" sz="1300">
              <a:latin typeface="ＭＳ Ｐゴシック" panose="020B0600070205080204" pitchFamily="50" charset="-128"/>
              <a:ea typeface="ＭＳ Ｐゴシック" panose="020B0600070205080204" pitchFamily="50" charset="-128"/>
            </a:rPr>
            <a:t>152,529</a:t>
          </a:r>
          <a:r>
            <a:rPr kumimoji="1" lang="ja-JP" altLang="en-US" sz="1300">
              <a:latin typeface="ＭＳ Ｐゴシック" panose="020B0600070205080204" pitchFamily="50" charset="-128"/>
              <a:ea typeface="ＭＳ Ｐゴシック" panose="020B0600070205080204" pitchFamily="50" charset="-128"/>
            </a:rPr>
            <a:t>千円となっており、類似団体で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位となっているのは、合併前の大型事業の実施によって地方債残高が増加影響で、地方債の元利償還が膨らんでいることが要因である。合併当初の地方債残高は約</a:t>
          </a:r>
          <a:r>
            <a:rPr kumimoji="1" lang="en-US" altLang="ja-JP" sz="1300">
              <a:latin typeface="ＭＳ Ｐゴシック" panose="020B0600070205080204" pitchFamily="50" charset="-128"/>
              <a:ea typeface="ＭＳ Ｐゴシック" panose="020B0600070205080204" pitchFamily="50" charset="-128"/>
            </a:rPr>
            <a:t>400</a:t>
          </a:r>
          <a:r>
            <a:rPr kumimoji="1" lang="ja-JP" altLang="en-US" sz="1300">
              <a:latin typeface="ＭＳ Ｐゴシック" panose="020B0600070205080204" pitchFamily="50" charset="-128"/>
              <a:ea typeface="ＭＳ Ｐゴシック" panose="020B0600070205080204" pitchFamily="50" charset="-128"/>
            </a:rPr>
            <a:t>億円だったが、計画的な繰上償還により平成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年度末の地方債残高は約</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億円まで減少したが、類似団体と比較しても、依然として地方債残高は多額となっており、現在は「財政運営適正化計画」に基づき、地方債の新規発行を抑制するとともに、計画的な繰上償還を実施し、将来の償還額の圧縮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・財政調整基金残高については、同額積立・取崩しを行っており運用益分の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百万円の増となっているが、標準財政規模の減により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・実質収支額については、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百万円となっており、普通交付税の影響で標準財政規模の増減があるが、例年</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％前後で推移している。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・実質単年度収支については、例年計画的な繰上償還等を行っているため、</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・全会計ともに黒字である。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の増減により多少の変動はあるが、ほぼ横ばいで推移している。今後も各会計の使用料・手数料等の見直しを図るなど一般会計からの繰出金を抑制しつつ、連結実質赤字を出さないよう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・全体のおよそ</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％が元利償還金であり、平成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月に策定し、平成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月に見直しを行った「財政運営適正化計画」に基づき、地方債の新規発行を抑制するとともに、計画的な繰上償還を実施することで、元利償還金の減額に努めることが最重要である。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・満期一括償還借入実績なし。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年に策定し、平成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月に見直しを行った「財政運営適正化計画」に基づく地方債の発行上限の設定により、新規発行を抑制するとともに、計画的な繰上償還を実施したことで平成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から充当可能財源等が将来負担額を上回っているが、地方債残高については類似団体を大きく上回っており、今後も上記計画に基づき、財政の健全化を図り、それと同時に行財政改革により生じた効果額等を基金へ積立し、充当可能基金の増額にも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長崎県新上五島町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百万円の増となっており、主な要因として、まちづくり基金のうち合併特例債を財源とした合併特例基金の取崩し（▲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百万円）、長崎県の出資により造成された旧ふるさと市町村圏基金の廃止に伴う県への返還金のための取崩し（▲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百万円）、財源調整のための財政調整基金の取崩し（▲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百万円）、ふるさと応援寄附金により造成された、ふるさと応援基金の取崩し（▲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百万円）があったものの、将来の地方債の元利償還のための減債基金への積立て（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百万円）、過疎対策事業債を財源とした過疎地域自立促進基金への積立て（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百万円）、ふるさと応援基金への積立て（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百万円）、水産業振興基金への積立て（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百万円）、定額運用基金の残高調整による文教施設整備基金への積立て（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的には、財政調整基金については、現状維持、減債基金・特定目的基金については、歳計剰余金の積立てを行っていくこととするが、不要な積立て・取崩しは避けながら、歳入・歳出のバランスや地方債残高、優先事業等を見極めながら、基金の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条例に定めるように、まちづくり基金であれば、まちづくりに資する全般的な事業、水産業振興基金であれば、水産業の振興に資する事業等に活用していく。また、ふるさと応援基金については、ふるさと納税により造成された基金であり、寄附者の意向に沿っ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合併市町村が発行できる「合併特例債」を財源としたまちづくり基金の取崩し、県に出資により造成されてた「旧ふるさと市町村圏基金」の廃止に伴う県の返還のための取崩しにより、平成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ソフト分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を財源とした過疎地域自立促進基金やふるさと応援基金への積立て、定額運用基金の財源調整による文教施設整備基金への積立てを行ったことなどにより、前年比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各基金の使い道にあった事業に活用し、人件費や単なる事務的経費への充当は避け、町の振興、地域活性化に資する事業の中で、国や県の補助対象とならない事業に対し優先的に活用し、一般財源不足分を補うため今後も取崩しを行っていくが、基金に頼りすぎることがないよう、バランスをとりながら、財政運営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年度は同額の積立て・取崩しを行っており、運用益分のみの増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による今後更なる町税等の自主財源の減少、普通交付税の一本算定による縮減等を見据え、また近年頻発する自然災害に備え、不要な取崩しは行わないよう財政運営を行っていく。また、積立てについてもある程度制限し、現在高を維持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行財政改革大綱、財政運営適正化計画に基づき徹底的な歳出の見直し、地方債の新規発行上限の設定、継続的な繰上償還を行った結果、年々地方債残高は着実に減少しているものの、平成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億円と類似団体平均を大きく上回っており、特に繰上償還に関しては、将来負担を軽減させるためにも、今後も継続して実施していく必要があり、その財源とするため、剰余金の積立を行った、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公債費としての支出額は毎年度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で推移しており、今後、税収減・普通交付税の一本算定による歳入の減を考慮すると、将来的には財政的にも厳しくなり、基金からの繰入れが必要となってくるため、財政的に余裕のあるうちは減債基金への積立ては継続して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57CCA99-6EA4-45F0-AA64-AF36796AB1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F90E7F3-153F-4B83-A242-2173C8329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7437DFE-5A84-4670-8258-A3DEDCDB8A3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991DF314-092D-4252-A4C4-9E27D600925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467A87ED-F5CD-499B-886F-5AB593229D5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3650A32E-529F-41CD-863F-9CED1C9E6DD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CF157076-3CEE-4D35-B2F5-ABE73FD6FB8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AD2F18A6-160C-4BC5-80A5-3ED91FCB128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868128A5-2C66-4313-A5B1-020E2D3EA0C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1C505C16-F745-4338-B645-4D1C0BD6BA8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B8A4B10F-3D99-44A1-B0AF-EEE67658891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B590F723-BE37-4C87-A701-0A0833188DC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C6719043-CC83-4B32-95D1-703333F347F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2451382A-7E3E-41DC-B1FF-5948758614A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584D328A-AAE4-4C1C-A671-EE63069B1D2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99E8BF1A-BA1A-4540-80EB-CD9EBE2B37E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F37098C-7607-4A52-A554-05204AABDC8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28E88D0B-F029-4616-ABAF-B637A374E9F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A333A15F-BA34-4ABA-A541-A8F38E699E9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19,305
19,282
213.99
17,057,484
16,779,299
262,031
10,186,853
19,525,943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6A20AE5F-3106-44C1-B6AB-757A3457CFE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64E5A2E5-30BD-4379-80D9-88BDAF95E74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BD788C10-54DB-4700-9553-FEB13D4ADBA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2158EB02-0BF5-4F39-9165-21199817EBA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8D5F83D5-7B8B-4D3B-8EDA-E71122ECB98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D687E7F2-C389-4DB9-B306-476C7A71F69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219EBA54-9F89-4A9E-850B-D855EFB489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729E2E09-1D17-4751-937A-1DE948C3D0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3D758F17-18B0-441D-AF7E-E0C92EFE5C4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A61D208C-D06D-4F4C-8751-4491D3860FC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87C59587-9FAD-47EF-B78C-83ABDC09D8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114C7C12-31BE-4B59-942D-845A6BBE01C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BD7C22AC-E38F-4CDF-8BFD-DD3A3695E65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45FBB8F3-C693-453C-9D31-858F013197A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CC7B7E51-1035-47DC-9BFF-41CC0039AE2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347AA166-2536-4166-B2E2-7AD9364AEFB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C34E2955-0A3B-4848-8FE2-6462CA6E980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04256A7B-4DA6-4A8F-BBBB-79639702B744}"/>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a:extLst>
            <a:ext uri="{FF2B5EF4-FFF2-40B4-BE49-F238E27FC236}">
              <a16:creationId xmlns:a16="http://schemas.microsoft.com/office/drawing/2014/main" id="{D2BC6081-7730-4B47-965E-C0FCA81F0E6E}"/>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B3273299-0C0D-4B0D-879B-EF0DFF4A5C0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a:extLst>
            <a:ext uri="{FF2B5EF4-FFF2-40B4-BE49-F238E27FC236}">
              <a16:creationId xmlns:a16="http://schemas.microsoft.com/office/drawing/2014/main" id="{A921FE8B-EE90-4703-B2F8-51027DA294D6}"/>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547E2341-627A-490D-B0F3-4B3FF80EAAE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253E81D5-7EB9-4ED6-9193-441873FF614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B1B7E3C4-28E3-4153-AFFC-C90BFF1E926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1C821527-17E5-4FEF-A118-EDB36201376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4F7D1E39-43B0-43D5-8C5D-80F7D248F9C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C2BCD03-01E2-4D2C-ACC4-6595AAE0867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9B3DEE8A-3D81-4077-A615-2F59CE2CBE3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4D438CA-10B5-4744-A68E-DFD31CC344D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3CE40E52-00E9-4196-AC57-74D80D67851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BB9742BF-DA75-4CBE-A73E-F5AC036D49F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2EF7AE49-5218-4465-9B4B-E7DADB08BA8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FEB5498B-CDD8-46F9-A29C-7C673B67827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9CF7147D-E0FD-48C3-A13A-FAC198693FC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有形固定資産減価償却率については、類似団体と同程度となっている。現在は、合併特例債を活用し施設の更新や長寿命化が可能となっていることが大きく影響している。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当該比率は増加することが見込まれるため、合併特例債の発行期間が終了し、施設の更新や長寿命化の推進力が低下することを見据え、公共施設等総合管理計画を中心に施設の集約化・複合化及び公共施設等の除却・更新を計画的に行っていく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F33E0FDF-E7BC-4188-88D2-B938F38608D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BC2F6B7A-3C2A-46BE-856F-CF611D3B147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763BD227-597A-407A-A3B7-0B2798BFD71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5527E674-6F5E-4D45-8998-C8D956E0D26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B3867ACA-A692-4A62-A908-3490743B8DE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A9C8DB2D-5DFC-4ECE-966E-180DC5C71AE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B49E808C-F2B1-4615-AAFD-94EFB8F7F7C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76D72A80-D877-455A-97FA-64CF580E942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72A4F3CF-F4B2-4C46-BE10-7F825D29B51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26B3779F-6A05-4B4B-A25D-DA081DA6DE4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DE975F49-F053-4635-AD17-F92F5E21C5A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6AF50DAC-5153-4AA6-88B4-3DEF2579D1F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521FA274-C585-4067-BE21-825CD787A53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ACDCFDA3-4459-475D-9532-867DECC19E2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AE242DD9-1E1B-4B4B-926B-550C05D1334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175A1A4-5D6E-4666-BC17-EB023CFE068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C382AF43-F852-40EE-AB38-CABF72E90A9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B9AF17E4-B4CD-4D0B-B375-745D594576F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3" name="直線コネクタ 72">
          <a:extLst>
            <a:ext uri="{FF2B5EF4-FFF2-40B4-BE49-F238E27FC236}">
              <a16:creationId xmlns:a16="http://schemas.microsoft.com/office/drawing/2014/main" id="{C7FC3DBD-623E-4AE6-95C2-9A4CE111B217}"/>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4" name="有形固定資産減価償却率最小値テキスト">
          <a:extLst>
            <a:ext uri="{FF2B5EF4-FFF2-40B4-BE49-F238E27FC236}">
              <a16:creationId xmlns:a16="http://schemas.microsoft.com/office/drawing/2014/main" id="{C5AA2707-F99B-40BB-A81C-8AA823C5981B}"/>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5" name="直線コネクタ 74">
          <a:extLst>
            <a:ext uri="{FF2B5EF4-FFF2-40B4-BE49-F238E27FC236}">
              <a16:creationId xmlns:a16="http://schemas.microsoft.com/office/drawing/2014/main" id="{FDF0C06C-B2E5-4142-A89D-041A54D79CFA}"/>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6" name="有形固定資産減価償却率最大値テキスト">
          <a:extLst>
            <a:ext uri="{FF2B5EF4-FFF2-40B4-BE49-F238E27FC236}">
              <a16:creationId xmlns:a16="http://schemas.microsoft.com/office/drawing/2014/main" id="{15FE8C93-CC07-4AE2-9EDB-DE77EF3F22A8}"/>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7" name="直線コネクタ 76">
          <a:extLst>
            <a:ext uri="{FF2B5EF4-FFF2-40B4-BE49-F238E27FC236}">
              <a16:creationId xmlns:a16="http://schemas.microsoft.com/office/drawing/2014/main" id="{113BF2B2-9F8F-469A-A0E7-BC0FC274B429}"/>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8" name="有形固定資産減価償却率平均値テキスト">
          <a:extLst>
            <a:ext uri="{FF2B5EF4-FFF2-40B4-BE49-F238E27FC236}">
              <a16:creationId xmlns:a16="http://schemas.microsoft.com/office/drawing/2014/main" id="{E456007B-E8D8-4918-B5DE-9FE751F4B8F6}"/>
            </a:ext>
          </a:extLst>
        </xdr:cNvPr>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9" name="フローチャート: 判断 78">
          <a:extLst>
            <a:ext uri="{FF2B5EF4-FFF2-40B4-BE49-F238E27FC236}">
              <a16:creationId xmlns:a16="http://schemas.microsoft.com/office/drawing/2014/main" id="{09A44316-5DCF-40B6-A9AF-60C8846F30B0}"/>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0" name="フローチャート: 判断 79">
          <a:extLst>
            <a:ext uri="{FF2B5EF4-FFF2-40B4-BE49-F238E27FC236}">
              <a16:creationId xmlns:a16="http://schemas.microsoft.com/office/drawing/2014/main" id="{D4D89DC1-01D9-49E0-B747-B9E27949740E}"/>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1" name="フローチャート: 判断 80">
          <a:extLst>
            <a:ext uri="{FF2B5EF4-FFF2-40B4-BE49-F238E27FC236}">
              <a16:creationId xmlns:a16="http://schemas.microsoft.com/office/drawing/2014/main" id="{254F2B92-F5BF-42AD-B84E-B4B3479AD1D8}"/>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82" name="フローチャート: 判断 81">
          <a:extLst>
            <a:ext uri="{FF2B5EF4-FFF2-40B4-BE49-F238E27FC236}">
              <a16:creationId xmlns:a16="http://schemas.microsoft.com/office/drawing/2014/main" id="{F3C41DC4-5903-4791-99DC-3FC75C0966B3}"/>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6650A04-9230-4BEC-9204-4F1E9CF718E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74A16DB-A282-4A8E-B4A3-09115C86165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31AFF33-FA50-4C1C-9470-CE80C2AE6B8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73D9D92-EA0B-485A-ADB7-4BE2684393F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755EE9A-40B4-4D79-91CC-25E8EDF86DD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54338</xdr:rowOff>
    </xdr:from>
    <xdr:to>
      <xdr:col>23</xdr:col>
      <xdr:colOff>136525</xdr:colOff>
      <xdr:row>30</xdr:row>
      <xdr:rowOff>155938</xdr:rowOff>
    </xdr:to>
    <xdr:sp macro="" textlink="">
      <xdr:nvSpPr>
        <xdr:cNvPr id="88" name="楕円 87">
          <a:extLst>
            <a:ext uri="{FF2B5EF4-FFF2-40B4-BE49-F238E27FC236}">
              <a16:creationId xmlns:a16="http://schemas.microsoft.com/office/drawing/2014/main" id="{5B1748DC-89DB-4736-A53F-B5209F7A632F}"/>
            </a:ext>
          </a:extLst>
        </xdr:cNvPr>
        <xdr:cNvSpPr/>
      </xdr:nvSpPr>
      <xdr:spPr>
        <a:xfrm>
          <a:off x="47117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32765</xdr:rowOff>
    </xdr:from>
    <xdr:ext cx="405111" cy="259045"/>
    <xdr:sp macro="" textlink="">
      <xdr:nvSpPr>
        <xdr:cNvPr id="89" name="有形固定資産減価償却率該当値テキスト">
          <a:extLst>
            <a:ext uri="{FF2B5EF4-FFF2-40B4-BE49-F238E27FC236}">
              <a16:creationId xmlns:a16="http://schemas.microsoft.com/office/drawing/2014/main" id="{B5249C31-D594-456A-B2BB-7B491FC6024A}"/>
            </a:ext>
          </a:extLst>
        </xdr:cNvPr>
        <xdr:cNvSpPr txBox="1"/>
      </xdr:nvSpPr>
      <xdr:spPr>
        <a:xfrm>
          <a:off x="4813300" y="59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90" name="楕円 89">
          <a:extLst>
            <a:ext uri="{FF2B5EF4-FFF2-40B4-BE49-F238E27FC236}">
              <a16:creationId xmlns:a16="http://schemas.microsoft.com/office/drawing/2014/main" id="{DFB88094-7AB0-4324-BF01-A630C158DF9D}"/>
            </a:ext>
          </a:extLst>
        </xdr:cNvPr>
        <xdr:cNvSpPr/>
      </xdr:nvSpPr>
      <xdr:spPr>
        <a:xfrm>
          <a:off x="4000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105138</xdr:rowOff>
    </xdr:from>
    <xdr:to>
      <xdr:col>23</xdr:col>
      <xdr:colOff>85725</xdr:colOff>
      <xdr:row>30</xdr:row>
      <xdr:rowOff>148318</xdr:rowOff>
    </xdr:to>
    <xdr:cxnSp macro="">
      <xdr:nvCxnSpPr>
        <xdr:cNvPr id="91" name="直線コネクタ 90">
          <a:extLst>
            <a:ext uri="{FF2B5EF4-FFF2-40B4-BE49-F238E27FC236}">
              <a16:creationId xmlns:a16="http://schemas.microsoft.com/office/drawing/2014/main" id="{2135B5AC-8AD1-428D-8C88-F5CD9A7A177E}"/>
            </a:ext>
          </a:extLst>
        </xdr:cNvPr>
        <xdr:cNvCxnSpPr/>
      </xdr:nvCxnSpPr>
      <xdr:spPr>
        <a:xfrm flipV="1">
          <a:off x="4051300" y="602016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92" name="楕円 91">
          <a:extLst>
            <a:ext uri="{FF2B5EF4-FFF2-40B4-BE49-F238E27FC236}">
              <a16:creationId xmlns:a16="http://schemas.microsoft.com/office/drawing/2014/main" id="{55CF2C28-7136-4AE1-A581-3B580E00971A}"/>
            </a:ext>
          </a:extLst>
        </xdr:cNvPr>
        <xdr:cNvSpPr/>
      </xdr:nvSpPr>
      <xdr:spPr>
        <a:xfrm>
          <a:off x="3238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148318</xdr:rowOff>
    </xdr:from>
    <xdr:to>
      <xdr:col>19</xdr:col>
      <xdr:colOff>136525</xdr:colOff>
      <xdr:row>31</xdr:row>
      <xdr:rowOff>23132</xdr:rowOff>
    </xdr:to>
    <xdr:cxnSp macro="">
      <xdr:nvCxnSpPr>
        <xdr:cNvPr id="93" name="直線コネクタ 92">
          <a:extLst>
            <a:ext uri="{FF2B5EF4-FFF2-40B4-BE49-F238E27FC236}">
              <a16:creationId xmlns:a16="http://schemas.microsoft.com/office/drawing/2014/main" id="{5C850A73-AD13-4295-AF84-DBC85B53F14E}"/>
            </a:ext>
          </a:extLst>
        </xdr:cNvPr>
        <xdr:cNvCxnSpPr/>
      </xdr:nvCxnSpPr>
      <xdr:spPr>
        <a:xfrm flipV="1">
          <a:off x="3289300" y="606334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4" name="n_1aveValue有形固定資産減価償却率">
          <a:extLst>
            <a:ext uri="{FF2B5EF4-FFF2-40B4-BE49-F238E27FC236}">
              <a16:creationId xmlns:a16="http://schemas.microsoft.com/office/drawing/2014/main" id="{08E1A340-215E-4302-8C4D-1D1035DA3B46}"/>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5" name="n_2aveValue有形固定資産減価償却率">
          <a:extLst>
            <a:ext uri="{FF2B5EF4-FFF2-40B4-BE49-F238E27FC236}">
              <a16:creationId xmlns:a16="http://schemas.microsoft.com/office/drawing/2014/main" id="{A5B94AE8-192C-4670-8005-025FED9E768D}"/>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6" name="n_3aveValue有形固定資産減価償却率">
          <a:extLst>
            <a:ext uri="{FF2B5EF4-FFF2-40B4-BE49-F238E27FC236}">
              <a16:creationId xmlns:a16="http://schemas.microsoft.com/office/drawing/2014/main" id="{5DC098D6-7FE4-4A95-80ED-B1CCFA23F0B6}"/>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18795</xdr:rowOff>
    </xdr:from>
    <xdr:ext cx="405111" cy="259045"/>
    <xdr:sp macro="" textlink="">
      <xdr:nvSpPr>
        <xdr:cNvPr id="97" name="n_1mainValue有形固定資産減価償却率">
          <a:extLst>
            <a:ext uri="{FF2B5EF4-FFF2-40B4-BE49-F238E27FC236}">
              <a16:creationId xmlns:a16="http://schemas.microsoft.com/office/drawing/2014/main" id="{1E6655F3-45E3-4958-8AF2-E3942FF9F0FC}"/>
            </a:ext>
          </a:extLst>
        </xdr:cNvPr>
        <xdr:cNvSpPr txBox="1"/>
      </xdr:nvSpPr>
      <xdr:spPr>
        <a:xfrm>
          <a:off x="38360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65059</xdr:rowOff>
    </xdr:from>
    <xdr:ext cx="405111" cy="259045"/>
    <xdr:sp macro="" textlink="">
      <xdr:nvSpPr>
        <xdr:cNvPr id="98" name="n_2mainValue有形固定資産減価償却率">
          <a:extLst>
            <a:ext uri="{FF2B5EF4-FFF2-40B4-BE49-F238E27FC236}">
              <a16:creationId xmlns:a16="http://schemas.microsoft.com/office/drawing/2014/main" id="{E37E87FE-FC5F-4320-B54C-2AEFD5AEE1DE}"/>
            </a:ext>
          </a:extLst>
        </xdr:cNvPr>
        <xdr:cNvSpPr txBox="1"/>
      </xdr:nvSpPr>
      <xdr:spPr>
        <a:xfrm>
          <a:off x="3086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E184FF3-FDFD-4715-9174-FA0D3461B76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AB6586F-F3C0-4574-8036-7CBD956E157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39FA32C-3363-4DCA-9CBF-DFCD78E8405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93A9F06-D9AD-4F31-938A-76AD34892C9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117D959-ED36-453F-9A4A-B3EDCB98521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EFA334F-FACB-4F3C-A656-9FC8D0C5DBA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35938E1-D3C3-4628-B604-E1DFEBBDD32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5F6CBFD-C5F3-4F4E-9194-8419323FF7E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1EAF0F5-AFCB-41C7-BF3A-5DD78044CAE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4814CED-F0E2-472B-AE0B-C5B9EFE51E6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5CB8BD3-F8E8-4943-B1EC-0D72AA3BC7A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654CF06-C254-4305-8C14-C9BD6420EDD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6B65428-441B-4D82-B7C0-23D5EC8E565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当該比率は、類似団及び全国平均を下回った値となっている。今後も地方税等計上一般財源等の確保とともに、新規に発行する地方債の抑制、計画的な繰上償還を実施し、地方債残高の圧縮に努める。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算式</a:t>
          </a:r>
          <a:r>
            <a:rPr kumimoji="1" lang="en-US" altLang="ja-JP" sz="600">
              <a:latin typeface="ＭＳ Ｐゴシック" panose="020B0600070205080204" pitchFamily="50" charset="-128"/>
              <a:ea typeface="ＭＳ Ｐゴシック" panose="020B0600070205080204" pitchFamily="50" charset="-128"/>
            </a:rPr>
            <a:t>】</a:t>
          </a:r>
        </a:p>
        <a:p>
          <a:r>
            <a:rPr kumimoji="1" lang="ja-JP" altLang="en-US" sz="600">
              <a:latin typeface="ＭＳ Ｐゴシック" panose="020B0600070205080204" pitchFamily="50" charset="-128"/>
              <a:ea typeface="ＭＳ Ｐゴシック" panose="020B0600070205080204" pitchFamily="50" charset="-128"/>
            </a:rPr>
            <a:t>債務償還比率</a:t>
          </a:r>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（将来負担額</a:t>
          </a:r>
          <a:r>
            <a:rPr kumimoji="1" lang="en-US" altLang="ja-JP" sz="600">
              <a:latin typeface="ＭＳ Ｐゴシック" panose="020B0600070205080204" pitchFamily="50" charset="-128"/>
              <a:ea typeface="ＭＳ Ｐゴシック" panose="020B0600070205080204" pitchFamily="50" charset="-128"/>
            </a:rPr>
            <a:t>(※1)-</a:t>
          </a:r>
          <a:r>
            <a:rPr kumimoji="1" lang="ja-JP" altLang="en-US" sz="600">
              <a:latin typeface="ＭＳ Ｐゴシック" panose="020B0600070205080204" pitchFamily="50" charset="-128"/>
              <a:ea typeface="ＭＳ Ｐゴシック" panose="020B0600070205080204" pitchFamily="50" charset="-128"/>
            </a:rPr>
            <a:t>充当可能財源</a:t>
          </a:r>
          <a:r>
            <a:rPr kumimoji="1" lang="en-US" altLang="ja-JP" sz="600">
              <a:latin typeface="ＭＳ Ｐゴシック" panose="020B0600070205080204" pitchFamily="50" charset="-128"/>
              <a:ea typeface="ＭＳ Ｐゴシック" panose="020B0600070205080204" pitchFamily="50" charset="-128"/>
            </a:rPr>
            <a:t>(※2))/(</a:t>
          </a:r>
          <a:r>
            <a:rPr kumimoji="1" lang="ja-JP" altLang="en-US" sz="600">
              <a:latin typeface="ＭＳ Ｐゴシック" panose="020B0600070205080204" pitchFamily="50" charset="-128"/>
              <a:ea typeface="ＭＳ Ｐゴシック" panose="020B0600070205080204" pitchFamily="50" charset="-128"/>
            </a:rPr>
            <a:t>経常一般財源等</a:t>
          </a:r>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歳入</a:t>
          </a:r>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等</a:t>
          </a:r>
          <a:r>
            <a:rPr kumimoji="1" lang="en-US" altLang="ja-JP" sz="600">
              <a:latin typeface="ＭＳ Ｐゴシック" panose="020B0600070205080204" pitchFamily="50" charset="-128"/>
              <a:ea typeface="ＭＳ Ｐゴシック" panose="020B0600070205080204" pitchFamily="50" charset="-128"/>
            </a:rPr>
            <a:t>(※3)-</a:t>
          </a:r>
          <a:r>
            <a:rPr kumimoji="1" lang="ja-JP" altLang="en-US" sz="600">
              <a:latin typeface="ＭＳ Ｐゴシック" panose="020B0600070205080204" pitchFamily="50" charset="-128"/>
              <a:ea typeface="ＭＳ Ｐゴシック" panose="020B0600070205080204" pitchFamily="50" charset="-128"/>
            </a:rPr>
            <a:t>経常経費充当財源等</a:t>
          </a:r>
          <a:r>
            <a:rPr kumimoji="1" lang="en-US" altLang="ja-JP" sz="600">
              <a:latin typeface="ＭＳ Ｐゴシック" panose="020B0600070205080204" pitchFamily="50" charset="-128"/>
              <a:ea typeface="ＭＳ Ｐゴシック" panose="020B0600070205080204" pitchFamily="50" charset="-128"/>
            </a:rPr>
            <a:t>(※4)</a:t>
          </a:r>
          <a:r>
            <a:rPr kumimoji="1" lang="ja-JP" altLang="en-US" sz="600">
              <a:latin typeface="ＭＳ Ｐゴシック" panose="020B0600070205080204" pitchFamily="50" charset="-128"/>
              <a:ea typeface="ＭＳ Ｐゴシック" panose="020B0600070205080204" pitchFamily="50" charset="-128"/>
            </a:rPr>
            <a:t>）*</a:t>
          </a:r>
          <a:r>
            <a:rPr kumimoji="1" lang="en-US" altLang="ja-JP" sz="600">
              <a:latin typeface="ＭＳ Ｐゴシック" panose="020B0600070205080204" pitchFamily="50" charset="-128"/>
              <a:ea typeface="ＭＳ Ｐゴシック" panose="020B0600070205080204" pitchFamily="50" charset="-128"/>
            </a:rPr>
            <a:t>100</a:t>
          </a:r>
        </a:p>
        <a:p>
          <a:r>
            <a:rPr kumimoji="1" lang="en-US" altLang="ja-JP" sz="600">
              <a:latin typeface="ＭＳ Ｐゴシック" panose="020B0600070205080204" pitchFamily="50" charset="-128"/>
              <a:ea typeface="ＭＳ Ｐゴシック" panose="020B0600070205080204" pitchFamily="50" charset="-128"/>
            </a:rPr>
            <a:t>※1</a:t>
          </a:r>
          <a:r>
            <a:rPr kumimoji="1" lang="ja-JP" altLang="en-US" sz="600">
              <a:latin typeface="ＭＳ Ｐゴシック" panose="020B0600070205080204" pitchFamily="50" charset="-128"/>
              <a:ea typeface="ＭＳ Ｐゴシック" panose="020B0600070205080204" pitchFamily="50" charset="-128"/>
            </a:rPr>
            <a:t>健全化将来負担</a:t>
          </a:r>
          <a:r>
            <a:rPr kumimoji="1" lang="en-US" altLang="ja-JP" sz="600">
              <a:latin typeface="ＭＳ Ｐゴシック" panose="020B0600070205080204" pitchFamily="50" charset="-128"/>
              <a:ea typeface="ＭＳ Ｐゴシック" panose="020B0600070205080204" pitchFamily="50" charset="-128"/>
            </a:rPr>
            <a:t>24,122,982</a:t>
          </a:r>
        </a:p>
        <a:p>
          <a:r>
            <a:rPr kumimoji="1" lang="en-US" altLang="ja-JP" sz="600">
              <a:latin typeface="ＭＳ Ｐゴシック" panose="020B0600070205080204" pitchFamily="50" charset="-128"/>
              <a:ea typeface="ＭＳ Ｐゴシック" panose="020B0600070205080204" pitchFamily="50" charset="-128"/>
            </a:rPr>
            <a:t>※2</a:t>
          </a:r>
          <a:r>
            <a:rPr kumimoji="1" lang="ja-JP" altLang="en-US" sz="600">
              <a:latin typeface="ＭＳ Ｐゴシック" panose="020B0600070205080204" pitchFamily="50" charset="-128"/>
              <a:ea typeface="ＭＳ Ｐゴシック" panose="020B0600070205080204" pitchFamily="50" charset="-128"/>
            </a:rPr>
            <a:t>健全化充当可能基金残高</a:t>
          </a:r>
          <a:r>
            <a:rPr kumimoji="1" lang="en-US" altLang="ja-JP" sz="600">
              <a:latin typeface="ＭＳ Ｐゴシック" panose="020B0600070205080204" pitchFamily="50" charset="-128"/>
              <a:ea typeface="ＭＳ Ｐゴシック" panose="020B0600070205080204" pitchFamily="50" charset="-128"/>
            </a:rPr>
            <a:t>7,707,181+</a:t>
          </a:r>
          <a:r>
            <a:rPr kumimoji="1" lang="ja-JP" altLang="en-US" sz="600">
              <a:latin typeface="ＭＳ Ｐゴシック" panose="020B0600070205080204" pitchFamily="50" charset="-128"/>
              <a:ea typeface="ＭＳ Ｐゴシック" panose="020B0600070205080204" pitchFamily="50" charset="-128"/>
            </a:rPr>
            <a:t>充当可能特定歳入</a:t>
          </a:r>
          <a:r>
            <a:rPr kumimoji="1" lang="en-US" altLang="ja-JP" sz="600">
              <a:latin typeface="ＭＳ Ｐゴシック" panose="020B0600070205080204" pitchFamily="50" charset="-128"/>
              <a:ea typeface="ＭＳ Ｐゴシック" panose="020B0600070205080204" pitchFamily="50" charset="-128"/>
            </a:rPr>
            <a:t>311,735</a:t>
          </a:r>
        </a:p>
        <a:p>
          <a:r>
            <a:rPr kumimoji="1" lang="en-US" altLang="ja-JP" sz="600">
              <a:latin typeface="ＭＳ Ｐゴシック" panose="020B0600070205080204" pitchFamily="50" charset="-128"/>
              <a:ea typeface="ＭＳ Ｐゴシック" panose="020B0600070205080204" pitchFamily="50" charset="-128"/>
            </a:rPr>
            <a:t>※3</a:t>
          </a:r>
          <a:r>
            <a:rPr kumimoji="1" lang="ja-JP" altLang="en-US" sz="600">
              <a:latin typeface="ＭＳ Ｐゴシック" panose="020B0600070205080204" pitchFamily="50" charset="-128"/>
              <a:ea typeface="ＭＳ Ｐゴシック" panose="020B0600070205080204" pitchFamily="50" charset="-128"/>
            </a:rPr>
            <a:t>経常一般財源等</a:t>
          </a:r>
          <a:r>
            <a:rPr kumimoji="1" lang="en-US" altLang="ja-JP" sz="600">
              <a:latin typeface="ＭＳ Ｐゴシック" panose="020B0600070205080204" pitchFamily="50" charset="-128"/>
              <a:ea typeface="ＭＳ Ｐゴシック" panose="020B0600070205080204" pitchFamily="50" charset="-128"/>
            </a:rPr>
            <a:t>9,913,583+</a:t>
          </a:r>
          <a:r>
            <a:rPr kumimoji="1" lang="ja-JP" altLang="en-US" sz="600">
              <a:latin typeface="ＭＳ Ｐゴシック" panose="020B0600070205080204" pitchFamily="50" charset="-128"/>
              <a:ea typeface="ＭＳ Ｐゴシック" panose="020B0600070205080204" pitchFamily="50" charset="-128"/>
            </a:rPr>
            <a:t>臨財債</a:t>
          </a:r>
          <a:r>
            <a:rPr kumimoji="1" lang="en-US" altLang="ja-JP" sz="600">
              <a:latin typeface="ＭＳ Ｐゴシック" panose="020B0600070205080204" pitchFamily="50" charset="-128"/>
              <a:ea typeface="ＭＳ Ｐゴシック" panose="020B0600070205080204" pitchFamily="50" charset="-128"/>
            </a:rPr>
            <a:t>395,213</a:t>
          </a:r>
        </a:p>
        <a:p>
          <a:r>
            <a:rPr kumimoji="1" lang="en-US" altLang="ja-JP" sz="600">
              <a:latin typeface="ＭＳ Ｐゴシック" panose="020B0600070205080204" pitchFamily="50" charset="-128"/>
              <a:ea typeface="ＭＳ Ｐゴシック" panose="020B0600070205080204" pitchFamily="50" charset="-128"/>
            </a:rPr>
            <a:t>※4</a:t>
          </a:r>
          <a:r>
            <a:rPr kumimoji="1" lang="ja-JP" altLang="en-US" sz="600">
              <a:latin typeface="ＭＳ Ｐゴシック" panose="020B0600070205080204" pitchFamily="50" charset="-128"/>
              <a:ea typeface="ＭＳ Ｐゴシック" panose="020B0600070205080204" pitchFamily="50" charset="-128"/>
            </a:rPr>
            <a:t>経常経費充当一般財源等</a:t>
          </a:r>
          <a:r>
            <a:rPr kumimoji="1" lang="en-US" altLang="ja-JP" sz="600">
              <a:latin typeface="ＭＳ Ｐゴシック" panose="020B0600070205080204" pitchFamily="50" charset="-128"/>
              <a:ea typeface="ＭＳ Ｐゴシック" panose="020B0600070205080204" pitchFamily="50" charset="-128"/>
            </a:rPr>
            <a:t>8,369,837-</a:t>
          </a:r>
          <a:r>
            <a:rPr kumimoji="1" lang="ja-JP" altLang="en-US" sz="600">
              <a:latin typeface="ＭＳ Ｐゴシック" panose="020B0600070205080204" pitchFamily="50" charset="-128"/>
              <a:ea typeface="ＭＳ Ｐゴシック" panose="020B0600070205080204" pitchFamily="50" charset="-128"/>
            </a:rPr>
            <a:t>債務負担行為に基づく支出</a:t>
          </a:r>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うち公債費分</a:t>
          </a:r>
          <a:r>
            <a:rPr kumimoji="1" lang="en-US" altLang="ja-JP" sz="600">
              <a:latin typeface="ＭＳ Ｐゴシック" panose="020B0600070205080204" pitchFamily="50" charset="-128"/>
              <a:ea typeface="ＭＳ Ｐゴシック" panose="020B0600070205080204" pitchFamily="50" charset="-128"/>
            </a:rPr>
            <a:t>)1,980-</a:t>
          </a:r>
          <a:r>
            <a:rPr kumimoji="1" lang="ja-JP" altLang="en-US" sz="600">
              <a:latin typeface="ＭＳ Ｐゴシック" panose="020B0600070205080204" pitchFamily="50" charset="-128"/>
              <a:ea typeface="ＭＳ Ｐゴシック" panose="020B0600070205080204" pitchFamily="50" charset="-128"/>
            </a:rPr>
            <a:t> 一般会計等特別会計への繰出金</a:t>
          </a:r>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うち公営企業債償還財源充当分</a:t>
          </a:r>
          <a:r>
            <a:rPr kumimoji="1" lang="en-US" altLang="ja-JP" sz="600">
              <a:latin typeface="ＭＳ Ｐゴシック" panose="020B0600070205080204" pitchFamily="50" charset="-128"/>
              <a:ea typeface="ＭＳ Ｐゴシック" panose="020B0600070205080204" pitchFamily="50" charset="-128"/>
            </a:rPr>
            <a:t>)276,076-</a:t>
          </a:r>
          <a:r>
            <a:rPr kumimoji="1" lang="ja-JP" altLang="en-US" sz="600">
              <a:latin typeface="ＭＳ Ｐゴシック" panose="020B0600070205080204" pitchFamily="50" charset="-128"/>
              <a:ea typeface="ＭＳ Ｐゴシック" panose="020B0600070205080204" pitchFamily="50" charset="-128"/>
            </a:rPr>
            <a:t>組合等への負担金・補助金</a:t>
          </a:r>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うち組合等の地方債償還財源充当分</a:t>
          </a:r>
          <a:r>
            <a:rPr kumimoji="1" lang="en-US" altLang="ja-JP" sz="600">
              <a:latin typeface="ＭＳ Ｐゴシック" panose="020B0600070205080204" pitchFamily="50" charset="-128"/>
              <a:ea typeface="ＭＳ Ｐゴシック" panose="020B0600070205080204" pitchFamily="50" charset="-128"/>
            </a:rPr>
            <a:t>)55,658-</a:t>
          </a:r>
          <a:r>
            <a:rPr kumimoji="1" lang="ja-JP" altLang="en-US" sz="600">
              <a:latin typeface="ＭＳ Ｐゴシック" panose="020B0600070205080204" pitchFamily="50" charset="-128"/>
              <a:ea typeface="ＭＳ Ｐゴシック" panose="020B0600070205080204" pitchFamily="50" charset="-128"/>
            </a:rPr>
            <a:t>元金償還金</a:t>
          </a:r>
          <a:r>
            <a:rPr kumimoji="1" lang="en-US" altLang="ja-JP" sz="600">
              <a:latin typeface="ＭＳ Ｐゴシック" panose="020B0600070205080204" pitchFamily="50" charset="-128"/>
              <a:ea typeface="ＭＳ Ｐゴシック" panose="020B0600070205080204" pitchFamily="50" charset="-128"/>
            </a:rPr>
            <a:t>(</a:t>
          </a:r>
          <a:r>
            <a:rPr kumimoji="1" lang="ja-JP" altLang="en-US" sz="600">
              <a:latin typeface="ＭＳ Ｐゴシック" panose="020B0600070205080204" pitchFamily="50" charset="-128"/>
              <a:ea typeface="ＭＳ Ｐゴシック" panose="020B0600070205080204" pitchFamily="50" charset="-128"/>
            </a:rPr>
            <a:t>経常経費充当一般財源等</a:t>
          </a:r>
          <a:r>
            <a:rPr kumimoji="1" lang="en-US" altLang="ja-JP" sz="600">
              <a:latin typeface="ＭＳ Ｐゴシック" panose="020B0600070205080204" pitchFamily="50" charset="-128"/>
              <a:ea typeface="ＭＳ Ｐゴシック" panose="020B0600070205080204" pitchFamily="50" charset="-128"/>
            </a:rPr>
            <a:t>)1,809,690</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3FF6105-D815-41CC-A55B-F6245286729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AD2EDD1-F483-4C3F-9E0D-8EF6B034005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4" name="直線コネクタ 113">
          <a:extLst>
            <a:ext uri="{FF2B5EF4-FFF2-40B4-BE49-F238E27FC236}">
              <a16:creationId xmlns:a16="http://schemas.microsoft.com/office/drawing/2014/main" id="{D7D3A2B5-1829-4EC2-96D7-97FCB0C83873}"/>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5" name="テキスト ボックス 114">
          <a:extLst>
            <a:ext uri="{FF2B5EF4-FFF2-40B4-BE49-F238E27FC236}">
              <a16:creationId xmlns:a16="http://schemas.microsoft.com/office/drawing/2014/main" id="{3BF5F5D5-A338-423E-912C-97041AD80ADE}"/>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6" name="直線コネクタ 115">
          <a:extLst>
            <a:ext uri="{FF2B5EF4-FFF2-40B4-BE49-F238E27FC236}">
              <a16:creationId xmlns:a16="http://schemas.microsoft.com/office/drawing/2014/main" id="{1B17CA60-7096-40B1-BF91-36C46D6BC657}"/>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7" name="テキスト ボックス 116">
          <a:extLst>
            <a:ext uri="{FF2B5EF4-FFF2-40B4-BE49-F238E27FC236}">
              <a16:creationId xmlns:a16="http://schemas.microsoft.com/office/drawing/2014/main" id="{769501A5-D1F9-47D2-BAB5-53B78085CAE9}"/>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8" name="直線コネクタ 117">
          <a:extLst>
            <a:ext uri="{FF2B5EF4-FFF2-40B4-BE49-F238E27FC236}">
              <a16:creationId xmlns:a16="http://schemas.microsoft.com/office/drawing/2014/main" id="{91856B30-6162-4BFA-A5EA-A64E0023FD73}"/>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9" name="テキスト ボックス 118">
          <a:extLst>
            <a:ext uri="{FF2B5EF4-FFF2-40B4-BE49-F238E27FC236}">
              <a16:creationId xmlns:a16="http://schemas.microsoft.com/office/drawing/2014/main" id="{C91BD7AD-CDFF-4C58-B883-FCF4F853F42D}"/>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0" name="直線コネクタ 119">
          <a:extLst>
            <a:ext uri="{FF2B5EF4-FFF2-40B4-BE49-F238E27FC236}">
              <a16:creationId xmlns:a16="http://schemas.microsoft.com/office/drawing/2014/main" id="{3963781D-AF62-49FB-99C1-02C60FF505D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1" name="テキスト ボックス 120">
          <a:extLst>
            <a:ext uri="{FF2B5EF4-FFF2-40B4-BE49-F238E27FC236}">
              <a16:creationId xmlns:a16="http://schemas.microsoft.com/office/drawing/2014/main" id="{F8FD02ED-13A4-4754-9494-FF943000BAC7}"/>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16539E9D-AF60-4471-8E96-CA496991A67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a:extLst>
            <a:ext uri="{FF2B5EF4-FFF2-40B4-BE49-F238E27FC236}">
              <a16:creationId xmlns:a16="http://schemas.microsoft.com/office/drawing/2014/main" id="{BEBA6FF8-FED8-4E0F-B2A1-734EB7E8DA75}"/>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F7603AF4-B9A6-42D8-9EFB-0D720BDB7A4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5" name="直線コネクタ 124">
          <a:extLst>
            <a:ext uri="{FF2B5EF4-FFF2-40B4-BE49-F238E27FC236}">
              <a16:creationId xmlns:a16="http://schemas.microsoft.com/office/drawing/2014/main" id="{2A452A36-5383-499E-B3EC-9E16C53E675F}"/>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6" name="債務償還比率最小値テキスト">
          <a:extLst>
            <a:ext uri="{FF2B5EF4-FFF2-40B4-BE49-F238E27FC236}">
              <a16:creationId xmlns:a16="http://schemas.microsoft.com/office/drawing/2014/main" id="{0415B659-209D-44DE-B40D-38D42E8911D5}"/>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7" name="直線コネクタ 126">
          <a:extLst>
            <a:ext uri="{FF2B5EF4-FFF2-40B4-BE49-F238E27FC236}">
              <a16:creationId xmlns:a16="http://schemas.microsoft.com/office/drawing/2014/main" id="{02D2A4A2-BA2A-4871-BCA4-D859639BEBCA}"/>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8" name="債務償還比率最大値テキスト">
          <a:extLst>
            <a:ext uri="{FF2B5EF4-FFF2-40B4-BE49-F238E27FC236}">
              <a16:creationId xmlns:a16="http://schemas.microsoft.com/office/drawing/2014/main" id="{A345D76D-8548-4A3D-AC31-A65B6B6DD520}"/>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9" name="直線コネクタ 128">
          <a:extLst>
            <a:ext uri="{FF2B5EF4-FFF2-40B4-BE49-F238E27FC236}">
              <a16:creationId xmlns:a16="http://schemas.microsoft.com/office/drawing/2014/main" id="{7657F07E-6ABB-4BBF-96C2-A558CE508052}"/>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0" name="債務償還比率平均値テキスト">
          <a:extLst>
            <a:ext uri="{FF2B5EF4-FFF2-40B4-BE49-F238E27FC236}">
              <a16:creationId xmlns:a16="http://schemas.microsoft.com/office/drawing/2014/main" id="{85E655B8-18DA-4847-B3C6-20E6D706CEF0}"/>
            </a:ext>
          </a:extLst>
        </xdr:cNvPr>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1" name="フローチャート: 判断 130">
          <a:extLst>
            <a:ext uri="{FF2B5EF4-FFF2-40B4-BE49-F238E27FC236}">
              <a16:creationId xmlns:a16="http://schemas.microsoft.com/office/drawing/2014/main" id="{C9E64912-F126-4DA0-8047-3AC3BA47BD5D}"/>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2" name="フローチャート: 判断 131">
          <a:extLst>
            <a:ext uri="{FF2B5EF4-FFF2-40B4-BE49-F238E27FC236}">
              <a16:creationId xmlns:a16="http://schemas.microsoft.com/office/drawing/2014/main" id="{454B8F00-A453-45E7-841A-BD5A726EC7F8}"/>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8931913-3B5B-4AE2-9C3E-D9C5F86312D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EA82653-7BDD-47BE-BDD4-4EC098A0F83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2B56D67-1660-490C-A8EF-EA74D84C207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BF8415C-E9B9-4C1A-8DB4-0619E57EF66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89101E5-092A-49F0-950B-50E5B8447DA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30785</xdr:rowOff>
    </xdr:from>
    <xdr:to>
      <xdr:col>76</xdr:col>
      <xdr:colOff>73025</xdr:colOff>
      <xdr:row>32</xdr:row>
      <xdr:rowOff>132385</xdr:rowOff>
    </xdr:to>
    <xdr:sp macro="" textlink="">
      <xdr:nvSpPr>
        <xdr:cNvPr id="138" name="楕円 137">
          <a:extLst>
            <a:ext uri="{FF2B5EF4-FFF2-40B4-BE49-F238E27FC236}">
              <a16:creationId xmlns:a16="http://schemas.microsoft.com/office/drawing/2014/main" id="{E8B28B3F-E608-49E9-8773-758B54E48D3A}"/>
            </a:ext>
          </a:extLst>
        </xdr:cNvPr>
        <xdr:cNvSpPr/>
      </xdr:nvSpPr>
      <xdr:spPr>
        <a:xfrm>
          <a:off x="14744700" y="62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9212</xdr:rowOff>
    </xdr:from>
    <xdr:ext cx="469744" cy="259045"/>
    <xdr:sp macro="" textlink="">
      <xdr:nvSpPr>
        <xdr:cNvPr id="139" name="債務償還比率該当値テキスト">
          <a:extLst>
            <a:ext uri="{FF2B5EF4-FFF2-40B4-BE49-F238E27FC236}">
              <a16:creationId xmlns:a16="http://schemas.microsoft.com/office/drawing/2014/main" id="{54E66B16-2B99-4468-ACEC-CA7B282E6D1D}"/>
            </a:ext>
          </a:extLst>
        </xdr:cNvPr>
        <xdr:cNvSpPr txBox="1"/>
      </xdr:nvSpPr>
      <xdr:spPr>
        <a:xfrm>
          <a:off x="14846300" y="62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17744</xdr:rowOff>
    </xdr:from>
    <xdr:to>
      <xdr:col>72</xdr:col>
      <xdr:colOff>123825</xdr:colOff>
      <xdr:row>32</xdr:row>
      <xdr:rowOff>119344</xdr:rowOff>
    </xdr:to>
    <xdr:sp macro="" textlink="">
      <xdr:nvSpPr>
        <xdr:cNvPr id="140" name="楕円 139">
          <a:extLst>
            <a:ext uri="{FF2B5EF4-FFF2-40B4-BE49-F238E27FC236}">
              <a16:creationId xmlns:a16="http://schemas.microsoft.com/office/drawing/2014/main" id="{6066413A-6952-4F22-830C-41D15881B6B7}"/>
            </a:ext>
          </a:extLst>
        </xdr:cNvPr>
        <xdr:cNvSpPr/>
      </xdr:nvSpPr>
      <xdr:spPr>
        <a:xfrm>
          <a:off x="14033500" y="62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68544</xdr:rowOff>
    </xdr:from>
    <xdr:to>
      <xdr:col>76</xdr:col>
      <xdr:colOff>22225</xdr:colOff>
      <xdr:row>32</xdr:row>
      <xdr:rowOff>81585</xdr:rowOff>
    </xdr:to>
    <xdr:cxnSp macro="">
      <xdr:nvCxnSpPr>
        <xdr:cNvPr id="141" name="直線コネクタ 140">
          <a:extLst>
            <a:ext uri="{FF2B5EF4-FFF2-40B4-BE49-F238E27FC236}">
              <a16:creationId xmlns:a16="http://schemas.microsoft.com/office/drawing/2014/main" id="{086D0A8D-0537-4775-9C99-5D3D4C7A9BF1}"/>
            </a:ext>
          </a:extLst>
        </xdr:cNvPr>
        <xdr:cNvCxnSpPr/>
      </xdr:nvCxnSpPr>
      <xdr:spPr>
        <a:xfrm>
          <a:off x="14084300" y="6326469"/>
          <a:ext cx="7112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42" name="n_1aveValue債務償還比率">
          <a:extLst>
            <a:ext uri="{FF2B5EF4-FFF2-40B4-BE49-F238E27FC236}">
              <a16:creationId xmlns:a16="http://schemas.microsoft.com/office/drawing/2014/main" id="{B9395779-8FBC-42B7-9B97-823F48BF258F}"/>
            </a:ext>
          </a:extLst>
        </xdr:cNvPr>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110471</xdr:rowOff>
    </xdr:from>
    <xdr:ext cx="469744" cy="259045"/>
    <xdr:sp macro="" textlink="">
      <xdr:nvSpPr>
        <xdr:cNvPr id="143" name="n_1mainValue債務償還比率">
          <a:extLst>
            <a:ext uri="{FF2B5EF4-FFF2-40B4-BE49-F238E27FC236}">
              <a16:creationId xmlns:a16="http://schemas.microsoft.com/office/drawing/2014/main" id="{6E263D48-AF5A-4E7D-84D8-16991341DDAD}"/>
            </a:ext>
          </a:extLst>
        </xdr:cNvPr>
        <xdr:cNvSpPr txBox="1"/>
      </xdr:nvSpPr>
      <xdr:spPr>
        <a:xfrm>
          <a:off x="13836727" y="636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D2A82BCD-EEB2-450D-B950-9C8AB82EAFA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05F3479B-F8E1-4DEA-850B-DF0558875CC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293D0F2B-FE2E-4B21-9D08-BAF5930A6D8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5832F346-1084-46EA-B706-A840016EAA3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3AB153D8-EE60-41EF-98AF-0A2584CC154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8B683DBC-72A6-4135-A3BE-2AD0246E03D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6CEE50-0B4B-4A7D-B4D1-7354C5B4B3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D9BCF2-D778-493A-BF06-AB5E126A09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C4D0DD-3CB0-4489-839C-E5D1E291114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D11C14-8674-43F5-8337-DF87D3F8F0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EAE720-C496-40C4-A8FB-BE0281D351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6E9223-BF1D-4CA2-B4EC-38CF0BA062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B41EEF-71B1-4F66-80D7-F9445A4BF0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2C7CA6-F4B3-4D3F-9707-75566F22B38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9E3897-D6F9-4C5C-A844-5E0BAD25DCF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22D35A-9E82-46B0-8095-85588C0B21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19,305
19,282
213.99
17,057,484
16,779,299
262,031
10,186,853
19,525,943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5A196E-1B2D-49EC-9134-355C75233F9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F6A231-91C0-41F3-8DE2-A48037180B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3589D3-AD4B-4D3A-AB43-C832B50695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BF180A-120B-4C00-9575-711A7B5D0D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99331B-F87F-4C5B-A841-C156AB9E132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4A31400-1719-4115-B33A-F226197D684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F1D3E0-56D8-432C-BA43-22EF7F9437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6A3B55-1A0D-4248-ABFA-42C9CB17FE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5C20ED-7593-4E68-90C6-D13CFFEE3B1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FC9C0E-4086-40B6-86F2-88E66146B9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5C8FD1-4017-46A0-AB40-1159864C58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214217-E788-4C57-BCF8-E31768D5E72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F8C5AE-1E4E-42D5-8D24-05A3D3ABF36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034BCD-8C68-487F-8C0B-15F9EFF9B37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F3BAA6-AA30-4697-ABF3-B937DE5EE9C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C4C8A3-47FA-4FBB-8950-F406F518FB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FF18D6-B390-44B0-8D46-C07A5E15B8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EA918C-7050-401C-83AC-00A18E8DBA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1373C85-D13A-42E5-BF8B-EE63EAFD0DE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FDA07BD-2769-4E7A-9FF0-43FAB6CC436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552EC89-09F4-4DD7-A70E-06DC93815F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56CB5A6-D672-41DD-94B5-F5D6EC5F63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72C8B9D-127B-4DB7-AA3A-D7D2B5AE8E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4B030F1-2E9D-4DCD-A227-13338797FE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61915F5-11EA-4E9D-B09C-A0DC81275EB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33DBAD7-FE68-4BB3-A55D-630A47177A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951617D-C7ED-43D1-804D-CED8E764E21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6834582-DB86-488A-979E-062F2CD4EE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9869DC6-222D-42DC-B2AE-C21BDD69D9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F3E9561-64EA-4BCA-9ADC-F2DAEFDD6A8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898567A-1BAC-4E7E-A423-CA748E6EA2E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D8A06A33-0E25-46FC-9266-9D8C4C966F5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7D22B4DB-E145-41C8-9F10-940CC9AB56E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299D1756-4A19-4B93-8522-9488236A829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828B0CD-87C0-4A02-BE2E-732FD2ACF8D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8C061AB-604A-4247-839F-C75942AFCC1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54EB4B2-AF37-497F-89D2-F9AE0E2F69B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1E16A48-B8AD-4843-BDB9-3722DED453D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2128CF4-FF0B-40F5-BA29-F23BCF92FB1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129B353-6B6D-4538-930B-FD05E79672B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181EB88-6981-4C79-879F-B7D1D1F70EFA}"/>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99942672-4CC2-48BF-B0F4-BF381897A0F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CA7C2AB-8F37-4BA3-BB46-4B59A2BC8D6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0C2BBBC-ACD3-4E1E-AED5-A752696C10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D7863DC4-9835-4221-A637-58F1C98A3F2A}"/>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982A3076-B14D-47D1-9440-95557B5BA9E8}"/>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7291AA40-10A5-476F-BD96-FFE229B7646E}"/>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93F273AA-0C65-4CEA-ACF6-2D9B77AC5954}"/>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91303556-E310-42D6-BFCB-7E7D44BD06D1}"/>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0269F752-533B-48E2-9938-F7465D94C786}"/>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0F3BC369-4EEB-4432-8A5A-5A587FF75FB2}"/>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652C4877-654F-4CCB-BCD3-3360943E555A}"/>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44AD1087-1019-4F33-AC36-2F7F912A8F10}"/>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6366EB7D-366E-4B1D-8F84-1A731A690CF5}"/>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BC3C80B-61DC-451E-95FC-91A5654C1C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097330D-5E5F-4074-9FFE-E3E09EE325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4F206A8-93C9-4E9B-B731-535CD3572E6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C28F91-0C2D-4692-9D05-30F7D7662DD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8DBD01-072A-4B99-BF5A-481EF82740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71" name="楕円 70">
          <a:extLst>
            <a:ext uri="{FF2B5EF4-FFF2-40B4-BE49-F238E27FC236}">
              <a16:creationId xmlns:a16="http://schemas.microsoft.com/office/drawing/2014/main" id="{55A894C5-0244-4758-A2EE-4D3C5142F45D}"/>
            </a:ext>
          </a:extLst>
        </xdr:cNvPr>
        <xdr:cNvSpPr/>
      </xdr:nvSpPr>
      <xdr:spPr>
        <a:xfrm>
          <a:off x="4584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91457</xdr:rowOff>
    </xdr:from>
    <xdr:ext cx="405111" cy="259045"/>
    <xdr:sp macro="" textlink="">
      <xdr:nvSpPr>
        <xdr:cNvPr id="72" name="【道路】&#10;有形固定資産減価償却率該当値テキスト">
          <a:extLst>
            <a:ext uri="{FF2B5EF4-FFF2-40B4-BE49-F238E27FC236}">
              <a16:creationId xmlns:a16="http://schemas.microsoft.com/office/drawing/2014/main" id="{B9917892-C89D-4088-ACE7-69D4E40A1361}"/>
            </a:ext>
          </a:extLst>
        </xdr:cNvPr>
        <xdr:cNvSpPr txBox="1"/>
      </xdr:nvSpPr>
      <xdr:spPr>
        <a:xfrm>
          <a:off x="4673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135890</xdr:rowOff>
    </xdr:from>
    <xdr:to>
      <xdr:col>20</xdr:col>
      <xdr:colOff>38100</xdr:colOff>
      <xdr:row>39</xdr:row>
      <xdr:rowOff>66040</xdr:rowOff>
    </xdr:to>
    <xdr:sp macro="" textlink="">
      <xdr:nvSpPr>
        <xdr:cNvPr id="73" name="楕円 72">
          <a:extLst>
            <a:ext uri="{FF2B5EF4-FFF2-40B4-BE49-F238E27FC236}">
              <a16:creationId xmlns:a16="http://schemas.microsoft.com/office/drawing/2014/main" id="{E83679A0-90AB-4CCE-95A9-63884814410B}"/>
            </a:ext>
          </a:extLst>
        </xdr:cNvPr>
        <xdr:cNvSpPr/>
      </xdr:nvSpPr>
      <xdr:spPr>
        <a:xfrm>
          <a:off x="3746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39</xdr:row>
      <xdr:rowOff>15240</xdr:rowOff>
    </xdr:to>
    <xdr:cxnSp macro="">
      <xdr:nvCxnSpPr>
        <xdr:cNvPr id="74" name="直線コネクタ 73">
          <a:extLst>
            <a:ext uri="{FF2B5EF4-FFF2-40B4-BE49-F238E27FC236}">
              <a16:creationId xmlns:a16="http://schemas.microsoft.com/office/drawing/2014/main" id="{3FB9BB7B-18E7-4DE0-B112-CAEACB9F5D99}"/>
            </a:ext>
          </a:extLst>
        </xdr:cNvPr>
        <xdr:cNvCxnSpPr/>
      </xdr:nvCxnSpPr>
      <xdr:spPr>
        <a:xfrm flipV="1">
          <a:off x="3797300" y="66789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160655</xdr:rowOff>
    </xdr:from>
    <xdr:to>
      <xdr:col>15</xdr:col>
      <xdr:colOff>101600</xdr:colOff>
      <xdr:row>39</xdr:row>
      <xdr:rowOff>90805</xdr:rowOff>
    </xdr:to>
    <xdr:sp macro="" textlink="">
      <xdr:nvSpPr>
        <xdr:cNvPr id="75" name="楕円 74">
          <a:extLst>
            <a:ext uri="{FF2B5EF4-FFF2-40B4-BE49-F238E27FC236}">
              <a16:creationId xmlns:a16="http://schemas.microsoft.com/office/drawing/2014/main" id="{2D29AF15-0B8E-428E-AC18-72A299C62E77}"/>
            </a:ext>
          </a:extLst>
        </xdr:cNvPr>
        <xdr:cNvSpPr/>
      </xdr:nvSpPr>
      <xdr:spPr>
        <a:xfrm>
          <a:off x="2857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xdr:rowOff>
    </xdr:from>
    <xdr:to>
      <xdr:col>19</xdr:col>
      <xdr:colOff>177800</xdr:colOff>
      <xdr:row>39</xdr:row>
      <xdr:rowOff>40005</xdr:rowOff>
    </xdr:to>
    <xdr:cxnSp macro="">
      <xdr:nvCxnSpPr>
        <xdr:cNvPr id="76" name="直線コネクタ 75">
          <a:extLst>
            <a:ext uri="{FF2B5EF4-FFF2-40B4-BE49-F238E27FC236}">
              <a16:creationId xmlns:a16="http://schemas.microsoft.com/office/drawing/2014/main" id="{D98A488E-39F5-4EFC-B221-EB6E96088FBC}"/>
            </a:ext>
          </a:extLst>
        </xdr:cNvPr>
        <xdr:cNvCxnSpPr/>
      </xdr:nvCxnSpPr>
      <xdr:spPr>
        <a:xfrm flipV="1">
          <a:off x="2908300" y="67017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7" name="n_1aveValue【道路】&#10;有形固定資産減価償却率">
          <a:extLst>
            <a:ext uri="{FF2B5EF4-FFF2-40B4-BE49-F238E27FC236}">
              <a16:creationId xmlns:a16="http://schemas.microsoft.com/office/drawing/2014/main" id="{AEC4CF7E-6B75-4A07-BCC7-081F2E802A84}"/>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8" name="n_2aveValue【道路】&#10;有形固定資産減価償却率">
          <a:extLst>
            <a:ext uri="{FF2B5EF4-FFF2-40B4-BE49-F238E27FC236}">
              <a16:creationId xmlns:a16="http://schemas.microsoft.com/office/drawing/2014/main" id="{D90D23DB-F92B-42C6-A547-2BCD94DBAF2D}"/>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9" name="n_3aveValue【道路】&#10;有形固定資産減価償却率">
          <a:extLst>
            <a:ext uri="{FF2B5EF4-FFF2-40B4-BE49-F238E27FC236}">
              <a16:creationId xmlns:a16="http://schemas.microsoft.com/office/drawing/2014/main" id="{C7886488-1160-44F5-A9F2-F4BF64302743}"/>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57167</xdr:rowOff>
    </xdr:from>
    <xdr:ext cx="405111" cy="259045"/>
    <xdr:sp macro="" textlink="">
      <xdr:nvSpPr>
        <xdr:cNvPr id="80" name="n_1mainValue【道路】&#10;有形固定資産減価償却率">
          <a:extLst>
            <a:ext uri="{FF2B5EF4-FFF2-40B4-BE49-F238E27FC236}">
              <a16:creationId xmlns:a16="http://schemas.microsoft.com/office/drawing/2014/main" id="{5DCA825B-FEDE-46A6-A1A5-CD06044D8C97}"/>
            </a:ext>
          </a:extLst>
        </xdr:cNvPr>
        <xdr:cNvSpPr txBox="1"/>
      </xdr:nvSpPr>
      <xdr:spPr>
        <a:xfrm>
          <a:off x="3582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81932</xdr:rowOff>
    </xdr:from>
    <xdr:ext cx="405111" cy="259045"/>
    <xdr:sp macro="" textlink="">
      <xdr:nvSpPr>
        <xdr:cNvPr id="81" name="n_2mainValue【道路】&#10;有形固定資産減価償却率">
          <a:extLst>
            <a:ext uri="{FF2B5EF4-FFF2-40B4-BE49-F238E27FC236}">
              <a16:creationId xmlns:a16="http://schemas.microsoft.com/office/drawing/2014/main" id="{E1E8C59A-6749-42BA-8782-655A6DA8BCDE}"/>
            </a:ext>
          </a:extLst>
        </xdr:cNvPr>
        <xdr:cNvSpPr txBox="1"/>
      </xdr:nvSpPr>
      <xdr:spPr>
        <a:xfrm>
          <a:off x="2705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70C3CAB6-2928-4861-B682-9DEF3EC674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5EFFA0B2-C466-49B7-A75C-22F7670299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CE363094-A0BE-41DA-8D42-AEE33D3678B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674C19BF-DDD6-4826-A3DD-4524A571E7F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E66C8D2F-633F-4835-A380-809B7DC4DF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69D7A2AD-DE89-4052-A1C6-EE119B1B01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2426DE1D-1ECB-4CDF-B32F-FE0CAB113B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B997F4EE-598D-4234-AAB6-62EAE58B03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BAA368E1-0A9E-4062-A787-D6EC3AF0784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4974C043-1A70-45AB-912C-F7A950093F4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E002ED45-07FC-4445-BB4D-0BEFC6BDDBC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78F6D10F-6240-41C1-94D6-255B2C3613A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11B7D53B-262E-4332-B58B-42AADA11B6D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a:extLst>
            <a:ext uri="{FF2B5EF4-FFF2-40B4-BE49-F238E27FC236}">
              <a16:creationId xmlns:a16="http://schemas.microsoft.com/office/drawing/2014/main" id="{7192B2B8-4875-49BB-9DDE-D7EBD13B7989}"/>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41ADE839-BE03-47AC-AF93-3FAE905F914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a:extLst>
            <a:ext uri="{FF2B5EF4-FFF2-40B4-BE49-F238E27FC236}">
              <a16:creationId xmlns:a16="http://schemas.microsoft.com/office/drawing/2014/main" id="{E09D8E83-5B10-4A1E-95CC-3217B23BFBF8}"/>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90E7507D-7D46-4011-9061-8E567B646D2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a:extLst>
            <a:ext uri="{FF2B5EF4-FFF2-40B4-BE49-F238E27FC236}">
              <a16:creationId xmlns:a16="http://schemas.microsoft.com/office/drawing/2014/main" id="{6DA9EBA5-F5C4-4984-9CB3-EB7C8E1C16B1}"/>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6B3F0612-8D15-4457-AE1B-3B42FC08716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a:extLst>
            <a:ext uri="{FF2B5EF4-FFF2-40B4-BE49-F238E27FC236}">
              <a16:creationId xmlns:a16="http://schemas.microsoft.com/office/drawing/2014/main" id="{4135CD21-12CA-4997-8DE5-2F9C2543A89D}"/>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E0CC7E39-1A00-4D40-8586-77F9254966F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a:extLst>
            <a:ext uri="{FF2B5EF4-FFF2-40B4-BE49-F238E27FC236}">
              <a16:creationId xmlns:a16="http://schemas.microsoft.com/office/drawing/2014/main" id="{D02FE9B4-CC54-40CF-BBF3-509CF467DC9C}"/>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CF5DDCE9-34D9-41E8-8F65-EBE49506FD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a:extLst>
            <a:ext uri="{FF2B5EF4-FFF2-40B4-BE49-F238E27FC236}">
              <a16:creationId xmlns:a16="http://schemas.microsoft.com/office/drawing/2014/main" id="{869587CE-DC17-46F8-BC0E-B2B35837442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8C315186-32BE-4944-AE1D-F5A50B15E97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a:extLst>
            <a:ext uri="{FF2B5EF4-FFF2-40B4-BE49-F238E27FC236}">
              <a16:creationId xmlns:a16="http://schemas.microsoft.com/office/drawing/2014/main" id="{8F7213C5-2F69-4626-9BF9-7E52EDAC9C33}"/>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a:extLst>
            <a:ext uri="{FF2B5EF4-FFF2-40B4-BE49-F238E27FC236}">
              <a16:creationId xmlns:a16="http://schemas.microsoft.com/office/drawing/2014/main" id="{FEA103E1-3A45-4EF7-9886-26F62279F9DE}"/>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a:extLst>
            <a:ext uri="{FF2B5EF4-FFF2-40B4-BE49-F238E27FC236}">
              <a16:creationId xmlns:a16="http://schemas.microsoft.com/office/drawing/2014/main" id="{7478D4F9-EE03-47E1-9884-42F00A556F2A}"/>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a:extLst>
            <a:ext uri="{FF2B5EF4-FFF2-40B4-BE49-F238E27FC236}">
              <a16:creationId xmlns:a16="http://schemas.microsoft.com/office/drawing/2014/main" id="{657ACAD3-5BCF-4163-BAD8-8FF3ECB6F668}"/>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a:extLst>
            <a:ext uri="{FF2B5EF4-FFF2-40B4-BE49-F238E27FC236}">
              <a16:creationId xmlns:a16="http://schemas.microsoft.com/office/drawing/2014/main" id="{0C6B4A2C-ECE9-48CF-808B-4AC2CB73095B}"/>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a:extLst>
            <a:ext uri="{FF2B5EF4-FFF2-40B4-BE49-F238E27FC236}">
              <a16:creationId xmlns:a16="http://schemas.microsoft.com/office/drawing/2014/main" id="{546FAA8C-9E81-44E6-80FE-732C38D48DC1}"/>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a:extLst>
            <a:ext uri="{FF2B5EF4-FFF2-40B4-BE49-F238E27FC236}">
              <a16:creationId xmlns:a16="http://schemas.microsoft.com/office/drawing/2014/main" id="{AD939971-3356-44B3-97E7-AE20EDEB2860}"/>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a:extLst>
            <a:ext uri="{FF2B5EF4-FFF2-40B4-BE49-F238E27FC236}">
              <a16:creationId xmlns:a16="http://schemas.microsoft.com/office/drawing/2014/main" id="{B847EAA9-DFE5-4B0E-A981-E341D9131509}"/>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a:extLst>
            <a:ext uri="{FF2B5EF4-FFF2-40B4-BE49-F238E27FC236}">
              <a16:creationId xmlns:a16="http://schemas.microsoft.com/office/drawing/2014/main" id="{0333B3C4-D708-4AAE-BBB4-908944359F3A}"/>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a:extLst>
            <a:ext uri="{FF2B5EF4-FFF2-40B4-BE49-F238E27FC236}">
              <a16:creationId xmlns:a16="http://schemas.microsoft.com/office/drawing/2014/main" id="{92B30511-8229-4B54-A19B-3A87D615133A}"/>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4FB8589-A165-4626-B0FE-FAA811EDC76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F4BC53D-6991-454E-BB45-5BC7AA0CB53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FBF2B23-7940-4746-B7B6-67110AB1F7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163248F-F969-4EF8-AA32-228500E8057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E9C9286-3E36-4D78-AFD6-31ECBC9DD05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6254</xdr:rowOff>
    </xdr:from>
    <xdr:to>
      <xdr:col>55</xdr:col>
      <xdr:colOff>50800</xdr:colOff>
      <xdr:row>42</xdr:row>
      <xdr:rowOff>107854</xdr:rowOff>
    </xdr:to>
    <xdr:sp macro="" textlink="">
      <xdr:nvSpPr>
        <xdr:cNvPr id="122" name="楕円 121">
          <a:extLst>
            <a:ext uri="{FF2B5EF4-FFF2-40B4-BE49-F238E27FC236}">
              <a16:creationId xmlns:a16="http://schemas.microsoft.com/office/drawing/2014/main" id="{E7A87EEA-8DB4-4CAE-9293-88321ADD8331}"/>
            </a:ext>
          </a:extLst>
        </xdr:cNvPr>
        <xdr:cNvSpPr/>
      </xdr:nvSpPr>
      <xdr:spPr>
        <a:xfrm>
          <a:off x="10426700" y="72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3" name="【道路】&#10;一人当たり延長該当値テキスト">
          <a:extLst>
            <a:ext uri="{FF2B5EF4-FFF2-40B4-BE49-F238E27FC236}">
              <a16:creationId xmlns:a16="http://schemas.microsoft.com/office/drawing/2014/main" id="{150CA535-FAF6-45EF-846E-CEB0903944E8}"/>
            </a:ext>
          </a:extLst>
        </xdr:cNvPr>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7214</xdr:rowOff>
    </xdr:from>
    <xdr:to>
      <xdr:col>50</xdr:col>
      <xdr:colOff>165100</xdr:colOff>
      <xdr:row>42</xdr:row>
      <xdr:rowOff>108814</xdr:rowOff>
    </xdr:to>
    <xdr:sp macro="" textlink="">
      <xdr:nvSpPr>
        <xdr:cNvPr id="124" name="楕円 123">
          <a:extLst>
            <a:ext uri="{FF2B5EF4-FFF2-40B4-BE49-F238E27FC236}">
              <a16:creationId xmlns:a16="http://schemas.microsoft.com/office/drawing/2014/main" id="{E8D3D8BC-4E43-454C-BA37-9DA6005B8717}"/>
            </a:ext>
          </a:extLst>
        </xdr:cNvPr>
        <xdr:cNvSpPr/>
      </xdr:nvSpPr>
      <xdr:spPr>
        <a:xfrm>
          <a:off x="9588500" y="72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57054</xdr:rowOff>
    </xdr:from>
    <xdr:to>
      <xdr:col>55</xdr:col>
      <xdr:colOff>0</xdr:colOff>
      <xdr:row>42</xdr:row>
      <xdr:rowOff>58014</xdr:rowOff>
    </xdr:to>
    <xdr:cxnSp macro="">
      <xdr:nvCxnSpPr>
        <xdr:cNvPr id="125" name="直線コネクタ 124">
          <a:extLst>
            <a:ext uri="{FF2B5EF4-FFF2-40B4-BE49-F238E27FC236}">
              <a16:creationId xmlns:a16="http://schemas.microsoft.com/office/drawing/2014/main" id="{B0352147-8C9F-485D-B95F-FEE3CE401F67}"/>
            </a:ext>
          </a:extLst>
        </xdr:cNvPr>
        <xdr:cNvCxnSpPr/>
      </xdr:nvCxnSpPr>
      <xdr:spPr>
        <a:xfrm flipV="1">
          <a:off x="9639300" y="7257954"/>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7933</xdr:rowOff>
    </xdr:from>
    <xdr:to>
      <xdr:col>46</xdr:col>
      <xdr:colOff>38100</xdr:colOff>
      <xdr:row>42</xdr:row>
      <xdr:rowOff>109533</xdr:rowOff>
    </xdr:to>
    <xdr:sp macro="" textlink="">
      <xdr:nvSpPr>
        <xdr:cNvPr id="126" name="楕円 125">
          <a:extLst>
            <a:ext uri="{FF2B5EF4-FFF2-40B4-BE49-F238E27FC236}">
              <a16:creationId xmlns:a16="http://schemas.microsoft.com/office/drawing/2014/main" id="{9EF99C80-AD83-4712-9619-64F2110AB0C1}"/>
            </a:ext>
          </a:extLst>
        </xdr:cNvPr>
        <xdr:cNvSpPr/>
      </xdr:nvSpPr>
      <xdr:spPr>
        <a:xfrm>
          <a:off x="8699500" y="72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58014</xdr:rowOff>
    </xdr:from>
    <xdr:to>
      <xdr:col>50</xdr:col>
      <xdr:colOff>114300</xdr:colOff>
      <xdr:row>42</xdr:row>
      <xdr:rowOff>58733</xdr:rowOff>
    </xdr:to>
    <xdr:cxnSp macro="">
      <xdr:nvCxnSpPr>
        <xdr:cNvPr id="127" name="直線コネクタ 126">
          <a:extLst>
            <a:ext uri="{FF2B5EF4-FFF2-40B4-BE49-F238E27FC236}">
              <a16:creationId xmlns:a16="http://schemas.microsoft.com/office/drawing/2014/main" id="{8BC79963-7056-4A01-847C-956C3E000C24}"/>
            </a:ext>
          </a:extLst>
        </xdr:cNvPr>
        <xdr:cNvCxnSpPr/>
      </xdr:nvCxnSpPr>
      <xdr:spPr>
        <a:xfrm flipV="1">
          <a:off x="8750300" y="7258914"/>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a:extLst>
            <a:ext uri="{FF2B5EF4-FFF2-40B4-BE49-F238E27FC236}">
              <a16:creationId xmlns:a16="http://schemas.microsoft.com/office/drawing/2014/main" id="{C5A82319-7C89-4505-B52D-5E25FE6CB88D}"/>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29" name="n_2aveValue【道路】&#10;一人当たり延長">
          <a:extLst>
            <a:ext uri="{FF2B5EF4-FFF2-40B4-BE49-F238E27FC236}">
              <a16:creationId xmlns:a16="http://schemas.microsoft.com/office/drawing/2014/main" id="{A5679BB7-E844-4C22-B31E-0C79B43A972D}"/>
            </a:ext>
          </a:extLst>
        </xdr:cNvPr>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0" name="n_3aveValue【道路】&#10;一人当たり延長">
          <a:extLst>
            <a:ext uri="{FF2B5EF4-FFF2-40B4-BE49-F238E27FC236}">
              <a16:creationId xmlns:a16="http://schemas.microsoft.com/office/drawing/2014/main" id="{8A99BCE8-3FAC-4D70-8DF9-667D6C5FE395}"/>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99941</xdr:rowOff>
    </xdr:from>
    <xdr:ext cx="534377" cy="259045"/>
    <xdr:sp macro="" textlink="">
      <xdr:nvSpPr>
        <xdr:cNvPr id="131" name="n_1mainValue【道路】&#10;一人当たり延長">
          <a:extLst>
            <a:ext uri="{FF2B5EF4-FFF2-40B4-BE49-F238E27FC236}">
              <a16:creationId xmlns:a16="http://schemas.microsoft.com/office/drawing/2014/main" id="{5207F8DF-5914-4B9E-8702-B36685C487AE}"/>
            </a:ext>
          </a:extLst>
        </xdr:cNvPr>
        <xdr:cNvSpPr txBox="1"/>
      </xdr:nvSpPr>
      <xdr:spPr>
        <a:xfrm>
          <a:off x="9359411" y="730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126060</xdr:rowOff>
    </xdr:from>
    <xdr:ext cx="534377" cy="259045"/>
    <xdr:sp macro="" textlink="">
      <xdr:nvSpPr>
        <xdr:cNvPr id="132" name="n_2mainValue【道路】&#10;一人当たり延長">
          <a:extLst>
            <a:ext uri="{FF2B5EF4-FFF2-40B4-BE49-F238E27FC236}">
              <a16:creationId xmlns:a16="http://schemas.microsoft.com/office/drawing/2014/main" id="{45DD2019-A9D3-4C92-A101-124928220156}"/>
            </a:ext>
          </a:extLst>
        </xdr:cNvPr>
        <xdr:cNvSpPr txBox="1"/>
      </xdr:nvSpPr>
      <xdr:spPr>
        <a:xfrm>
          <a:off x="8483111" y="698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E148C890-4A98-436A-98F0-17A2095941B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63C55DF3-91F7-41CB-AA7E-6CA63ED208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ED8FB650-81A2-460B-B1BB-2AAD81705D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FC01DD69-1F7E-4D45-B62C-FF9B28EB89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FA35F30B-AF80-4752-AA0C-8675C17B4E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17445EAE-6DB5-48E7-8BC3-0CF5BD1E69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3FF4BA92-F032-45AD-8DC7-D5C6D1230B7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BC72E6C6-3DBC-43C2-8679-E658B607A7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5D6E0A84-EDFE-42E2-B0AC-7227ADAD125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111428B1-AA99-44AC-A6E9-AAF1F47822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417F848D-8FE0-4F15-9D38-E22578B672C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198E8153-9A52-42A3-B535-62957096700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BE21137A-B948-4873-BFC6-A9555B3066E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A0564DE7-2082-424C-A9DE-DD6814CFF0D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161EAA49-A380-4ABE-918B-540AD5F550E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0876A42F-8013-4DBA-8C35-3F97BA0A6A8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15704642-8771-462B-A40A-F724A14D65E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6FA1B98D-DFA2-4B2F-831F-DA20B959670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9139ACB7-3CDF-408B-B863-14033A01484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0C0F5208-5052-4A0C-B2A2-600CE036E98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BB2EB03E-840B-4080-99FD-D4B630D918A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D71A7122-4CA2-410D-A303-8055F451859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151CD835-CC05-4215-8D23-C97C9BAED4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B0D55F87-4155-4563-8B6D-18B90F311A7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53C9EFD3-7F64-4A98-A8CD-88928E4B2E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a:extLst>
            <a:ext uri="{FF2B5EF4-FFF2-40B4-BE49-F238E27FC236}">
              <a16:creationId xmlns:a16="http://schemas.microsoft.com/office/drawing/2014/main" id="{A4894E0C-8F38-41BC-818F-E12387E7F457}"/>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2C72BA4F-D9FD-4642-9C8D-6257DED6ED6A}"/>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a:extLst>
            <a:ext uri="{FF2B5EF4-FFF2-40B4-BE49-F238E27FC236}">
              <a16:creationId xmlns:a16="http://schemas.microsoft.com/office/drawing/2014/main" id="{1C7E79CC-CCAB-451A-8DD5-7CF87EA8FB5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5A5C9FD8-0E67-4657-92F7-1418527C7BB3}"/>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a:extLst>
            <a:ext uri="{FF2B5EF4-FFF2-40B4-BE49-F238E27FC236}">
              <a16:creationId xmlns:a16="http://schemas.microsoft.com/office/drawing/2014/main" id="{A6BC5803-5185-4E88-A351-1F2F5FEA5B9D}"/>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C4BC4E2A-478F-4902-A3E6-47A59D3AC493}"/>
            </a:ext>
          </a:extLst>
        </xdr:cNvPr>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a:extLst>
            <a:ext uri="{FF2B5EF4-FFF2-40B4-BE49-F238E27FC236}">
              <a16:creationId xmlns:a16="http://schemas.microsoft.com/office/drawing/2014/main" id="{ABB3404E-F5AF-4965-A690-0E9D6F3F1229}"/>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a:extLst>
            <a:ext uri="{FF2B5EF4-FFF2-40B4-BE49-F238E27FC236}">
              <a16:creationId xmlns:a16="http://schemas.microsoft.com/office/drawing/2014/main" id="{BB0FD4D8-5256-4A49-BB9F-3C897A4F4095}"/>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a:extLst>
            <a:ext uri="{FF2B5EF4-FFF2-40B4-BE49-F238E27FC236}">
              <a16:creationId xmlns:a16="http://schemas.microsoft.com/office/drawing/2014/main" id="{AC8A13B9-E357-4026-9D39-05ECBB5F35DC}"/>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a:extLst>
            <a:ext uri="{FF2B5EF4-FFF2-40B4-BE49-F238E27FC236}">
              <a16:creationId xmlns:a16="http://schemas.microsoft.com/office/drawing/2014/main" id="{DA93BE77-B9DF-4D74-AA82-B96CD3FACB79}"/>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3E09B0A1-5C60-4CA5-932D-CC949E2BAD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2656BF0-1FF5-400B-B180-EBA84EBF630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0648318-A4A1-4E42-8499-F2495C356F3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12BC887-1BCF-4C1F-85B2-A01DB594898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B32A99B-E0ED-49F0-B92E-A2D9DF9C73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173" name="楕円 172">
          <a:extLst>
            <a:ext uri="{FF2B5EF4-FFF2-40B4-BE49-F238E27FC236}">
              <a16:creationId xmlns:a16="http://schemas.microsoft.com/office/drawing/2014/main" id="{67F1E8FA-3377-4328-9642-C97A01945AF4}"/>
            </a:ext>
          </a:extLst>
        </xdr:cNvPr>
        <xdr:cNvSpPr/>
      </xdr:nvSpPr>
      <xdr:spPr>
        <a:xfrm>
          <a:off x="45847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128831</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92A55F07-17D0-4FB0-96DD-9CCFFBED1C8E}"/>
            </a:ext>
          </a:extLst>
        </xdr:cNvPr>
        <xdr:cNvSpPr txBox="1"/>
      </xdr:nvSpPr>
      <xdr:spPr>
        <a:xfrm>
          <a:off x="4673600"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130447</xdr:rowOff>
    </xdr:from>
    <xdr:to>
      <xdr:col>20</xdr:col>
      <xdr:colOff>38100</xdr:colOff>
      <xdr:row>58</xdr:row>
      <xdr:rowOff>60597</xdr:rowOff>
    </xdr:to>
    <xdr:sp macro="" textlink="">
      <xdr:nvSpPr>
        <xdr:cNvPr id="175" name="楕円 174">
          <a:extLst>
            <a:ext uri="{FF2B5EF4-FFF2-40B4-BE49-F238E27FC236}">
              <a16:creationId xmlns:a16="http://schemas.microsoft.com/office/drawing/2014/main" id="{A160F9A1-E33C-482E-A336-6D9CA9F5E65E}"/>
            </a:ext>
          </a:extLst>
        </xdr:cNvPr>
        <xdr:cNvSpPr/>
      </xdr:nvSpPr>
      <xdr:spPr>
        <a:xfrm>
          <a:off x="3746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156754</xdr:rowOff>
    </xdr:from>
    <xdr:to>
      <xdr:col>24</xdr:col>
      <xdr:colOff>63500</xdr:colOff>
      <xdr:row>58</xdr:row>
      <xdr:rowOff>9797</xdr:rowOff>
    </xdr:to>
    <xdr:cxnSp macro="">
      <xdr:nvCxnSpPr>
        <xdr:cNvPr id="176" name="直線コネクタ 175">
          <a:extLst>
            <a:ext uri="{FF2B5EF4-FFF2-40B4-BE49-F238E27FC236}">
              <a16:creationId xmlns:a16="http://schemas.microsoft.com/office/drawing/2014/main" id="{DB76F160-07BF-4CDC-8192-CF61AA64C9D8}"/>
            </a:ext>
          </a:extLst>
        </xdr:cNvPr>
        <xdr:cNvCxnSpPr/>
      </xdr:nvCxnSpPr>
      <xdr:spPr>
        <a:xfrm flipV="1">
          <a:off x="3797300" y="992940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151674</xdr:rowOff>
    </xdr:from>
    <xdr:to>
      <xdr:col>15</xdr:col>
      <xdr:colOff>101600</xdr:colOff>
      <xdr:row>58</xdr:row>
      <xdr:rowOff>81824</xdr:rowOff>
    </xdr:to>
    <xdr:sp macro="" textlink="">
      <xdr:nvSpPr>
        <xdr:cNvPr id="177" name="楕円 176">
          <a:extLst>
            <a:ext uri="{FF2B5EF4-FFF2-40B4-BE49-F238E27FC236}">
              <a16:creationId xmlns:a16="http://schemas.microsoft.com/office/drawing/2014/main" id="{3503BF25-2C3D-4445-9F41-B51E86906680}"/>
            </a:ext>
          </a:extLst>
        </xdr:cNvPr>
        <xdr:cNvSpPr/>
      </xdr:nvSpPr>
      <xdr:spPr>
        <a:xfrm>
          <a:off x="2857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xdr:rowOff>
    </xdr:from>
    <xdr:to>
      <xdr:col>19</xdr:col>
      <xdr:colOff>177800</xdr:colOff>
      <xdr:row>58</xdr:row>
      <xdr:rowOff>31024</xdr:rowOff>
    </xdr:to>
    <xdr:cxnSp macro="">
      <xdr:nvCxnSpPr>
        <xdr:cNvPr id="178" name="直線コネクタ 177">
          <a:extLst>
            <a:ext uri="{FF2B5EF4-FFF2-40B4-BE49-F238E27FC236}">
              <a16:creationId xmlns:a16="http://schemas.microsoft.com/office/drawing/2014/main" id="{767B20DE-54F6-4EAB-9FB6-7044762AC988}"/>
            </a:ext>
          </a:extLst>
        </xdr:cNvPr>
        <xdr:cNvCxnSpPr/>
      </xdr:nvCxnSpPr>
      <xdr:spPr>
        <a:xfrm flipV="1">
          <a:off x="2908300" y="99538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AF88FEA4-71C5-497F-A817-BD1A863AFC49}"/>
            </a:ext>
          </a:extLst>
        </xdr:cNvPr>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C3138D9D-F9F6-4A2E-AEE9-57C7F1B5C2EA}"/>
            </a:ext>
          </a:extLst>
        </xdr:cNvPr>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FD1CE12C-9FE7-4B90-9D16-74F104557AB9}"/>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77124</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EDD8BAA0-E16F-4F0C-B3BA-B0991775FD26}"/>
            </a:ext>
          </a:extLst>
        </xdr:cNvPr>
        <xdr:cNvSpPr txBox="1"/>
      </xdr:nvSpPr>
      <xdr:spPr>
        <a:xfrm>
          <a:off x="35820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98351</xdr:rowOff>
    </xdr:from>
    <xdr:ext cx="405111" cy="259045"/>
    <xdr:sp macro="" textlink="">
      <xdr:nvSpPr>
        <xdr:cNvPr id="183" name="n_2mainValue【橋りょう・トンネル】&#10;有形固定資産減価償却率">
          <a:extLst>
            <a:ext uri="{FF2B5EF4-FFF2-40B4-BE49-F238E27FC236}">
              <a16:creationId xmlns:a16="http://schemas.microsoft.com/office/drawing/2014/main" id="{9B864D31-EAC3-4E55-962D-99C96DAF865D}"/>
            </a:ext>
          </a:extLst>
        </xdr:cNvPr>
        <xdr:cNvSpPr txBox="1"/>
      </xdr:nvSpPr>
      <xdr:spPr>
        <a:xfrm>
          <a:off x="27057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5DB0D4FC-30FB-4D2A-9015-A7F591BB492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BC216FF1-D365-485C-AB4D-32BFAB4D92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AB985A13-D198-4F29-87C5-1A08A79282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E9A678F2-230E-44B1-8595-A395F3CA8F3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7BB1047A-6CA8-466E-8990-EE5D7133C9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4B3822D7-0E27-44AB-A013-C1AEBF9327D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BC17CCE1-7DB9-4F3D-B4E2-F322143D43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8BD4D3E-8B9E-49BD-8778-C3323C7FE3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9A637F10-1D7C-46E1-9A78-D1E84B93C2E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91EBC209-FC55-41B8-B5C6-9DCA98262F6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a:extLst>
            <a:ext uri="{FF2B5EF4-FFF2-40B4-BE49-F238E27FC236}">
              <a16:creationId xmlns:a16="http://schemas.microsoft.com/office/drawing/2014/main" id="{56BC6EB0-F9A7-43B5-B955-17BCEE4709C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a:extLst>
            <a:ext uri="{FF2B5EF4-FFF2-40B4-BE49-F238E27FC236}">
              <a16:creationId xmlns:a16="http://schemas.microsoft.com/office/drawing/2014/main" id="{1193AD6E-7EA1-4A64-9426-FF18E203174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a:extLst>
            <a:ext uri="{FF2B5EF4-FFF2-40B4-BE49-F238E27FC236}">
              <a16:creationId xmlns:a16="http://schemas.microsoft.com/office/drawing/2014/main" id="{C23A17DF-E250-4854-A5C0-7732E657973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a:extLst>
            <a:ext uri="{FF2B5EF4-FFF2-40B4-BE49-F238E27FC236}">
              <a16:creationId xmlns:a16="http://schemas.microsoft.com/office/drawing/2014/main" id="{4C5C7C0C-05DE-4F99-BEC7-40AB9CE523DB}"/>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a:extLst>
            <a:ext uri="{FF2B5EF4-FFF2-40B4-BE49-F238E27FC236}">
              <a16:creationId xmlns:a16="http://schemas.microsoft.com/office/drawing/2014/main" id="{AB5EDD04-3202-4B05-96AE-6FF6D1644A7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a:extLst>
            <a:ext uri="{FF2B5EF4-FFF2-40B4-BE49-F238E27FC236}">
              <a16:creationId xmlns:a16="http://schemas.microsoft.com/office/drawing/2014/main" id="{455F4509-1E57-4E0F-9209-896B71FA442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a:extLst>
            <a:ext uri="{FF2B5EF4-FFF2-40B4-BE49-F238E27FC236}">
              <a16:creationId xmlns:a16="http://schemas.microsoft.com/office/drawing/2014/main" id="{0FC95871-F37B-430E-B5D1-CD48DE5A1A2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a:extLst>
            <a:ext uri="{FF2B5EF4-FFF2-40B4-BE49-F238E27FC236}">
              <a16:creationId xmlns:a16="http://schemas.microsoft.com/office/drawing/2014/main" id="{0DF51856-A6BB-4D8B-B604-A12B27E1B94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a:extLst>
            <a:ext uri="{FF2B5EF4-FFF2-40B4-BE49-F238E27FC236}">
              <a16:creationId xmlns:a16="http://schemas.microsoft.com/office/drawing/2014/main" id="{9C68D2F3-B151-4FA7-993A-A9633E9006C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a:extLst>
            <a:ext uri="{FF2B5EF4-FFF2-40B4-BE49-F238E27FC236}">
              <a16:creationId xmlns:a16="http://schemas.microsoft.com/office/drawing/2014/main" id="{7E19E8E6-BBD9-4AE5-BD0F-9008E53A6C8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a:extLst>
            <a:ext uri="{FF2B5EF4-FFF2-40B4-BE49-F238E27FC236}">
              <a16:creationId xmlns:a16="http://schemas.microsoft.com/office/drawing/2014/main" id="{7A9D5FBA-64DB-4347-AE43-B94B0E46225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a:extLst>
            <a:ext uri="{FF2B5EF4-FFF2-40B4-BE49-F238E27FC236}">
              <a16:creationId xmlns:a16="http://schemas.microsoft.com/office/drawing/2014/main" id="{41FB57AF-1D2D-4F99-A019-0630EACE6BE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9B5FDFBC-5858-4E7B-9D69-596EE1BF1C5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a:extLst>
            <a:ext uri="{FF2B5EF4-FFF2-40B4-BE49-F238E27FC236}">
              <a16:creationId xmlns:a16="http://schemas.microsoft.com/office/drawing/2014/main" id="{F63D072F-52F8-40C7-A798-8E7B7FD8295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503D625B-F285-4A98-BBE9-F616281574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a:extLst>
            <a:ext uri="{FF2B5EF4-FFF2-40B4-BE49-F238E27FC236}">
              <a16:creationId xmlns:a16="http://schemas.microsoft.com/office/drawing/2014/main" id="{96D1569F-8639-4D0B-911C-0381AE8DE9CA}"/>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a:extLst>
            <a:ext uri="{FF2B5EF4-FFF2-40B4-BE49-F238E27FC236}">
              <a16:creationId xmlns:a16="http://schemas.microsoft.com/office/drawing/2014/main" id="{13EF4203-7189-47F1-9254-4E3517A9D20A}"/>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a:extLst>
            <a:ext uri="{FF2B5EF4-FFF2-40B4-BE49-F238E27FC236}">
              <a16:creationId xmlns:a16="http://schemas.microsoft.com/office/drawing/2014/main" id="{8C2571B5-4EFB-45DF-A2D5-F62C8BA2D7B7}"/>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a:extLst>
            <a:ext uri="{FF2B5EF4-FFF2-40B4-BE49-F238E27FC236}">
              <a16:creationId xmlns:a16="http://schemas.microsoft.com/office/drawing/2014/main" id="{05E9696C-959F-4458-9F17-4F6923295428}"/>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a:extLst>
            <a:ext uri="{FF2B5EF4-FFF2-40B4-BE49-F238E27FC236}">
              <a16:creationId xmlns:a16="http://schemas.microsoft.com/office/drawing/2014/main" id="{2AB9B67E-337D-4BB3-8F05-E62089B8032B}"/>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id="{43A3342F-86B0-44D4-A160-3B23C4353264}"/>
            </a:ext>
          </a:extLst>
        </xdr:cNvPr>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a:extLst>
            <a:ext uri="{FF2B5EF4-FFF2-40B4-BE49-F238E27FC236}">
              <a16:creationId xmlns:a16="http://schemas.microsoft.com/office/drawing/2014/main" id="{85D0A2C3-74C5-43CE-AA9C-2D654C635F91}"/>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a:extLst>
            <a:ext uri="{FF2B5EF4-FFF2-40B4-BE49-F238E27FC236}">
              <a16:creationId xmlns:a16="http://schemas.microsoft.com/office/drawing/2014/main" id="{E5610437-05C1-4352-B7F2-35D80F162728}"/>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a:extLst>
            <a:ext uri="{FF2B5EF4-FFF2-40B4-BE49-F238E27FC236}">
              <a16:creationId xmlns:a16="http://schemas.microsoft.com/office/drawing/2014/main" id="{B48458E9-E49A-4D29-88AE-BF9A77860E35}"/>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a:extLst>
            <a:ext uri="{FF2B5EF4-FFF2-40B4-BE49-F238E27FC236}">
              <a16:creationId xmlns:a16="http://schemas.microsoft.com/office/drawing/2014/main" id="{9F6D0978-8A54-4013-84F2-84B3D916E8FA}"/>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BF152677-159F-4B12-A8E4-C2CD93C3C0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2F93E0DB-5A95-4411-859D-D52A1FEDEDE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BE017148-8685-4D33-9D46-DC888450EB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9B1BFEB5-69D2-45BE-A936-C33817FEA6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98A45271-B52D-4B42-8B77-13537747C3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4579</xdr:rowOff>
    </xdr:from>
    <xdr:to>
      <xdr:col>55</xdr:col>
      <xdr:colOff>50800</xdr:colOff>
      <xdr:row>64</xdr:row>
      <xdr:rowOff>106179</xdr:rowOff>
    </xdr:to>
    <xdr:sp macro="" textlink="">
      <xdr:nvSpPr>
        <xdr:cNvPr id="224" name="楕円 223">
          <a:extLst>
            <a:ext uri="{FF2B5EF4-FFF2-40B4-BE49-F238E27FC236}">
              <a16:creationId xmlns:a16="http://schemas.microsoft.com/office/drawing/2014/main" id="{7AC46085-637D-495D-9F51-1571BE579D62}"/>
            </a:ext>
          </a:extLst>
        </xdr:cNvPr>
        <xdr:cNvSpPr/>
      </xdr:nvSpPr>
      <xdr:spPr>
        <a:xfrm>
          <a:off x="10426700" y="1097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92588</xdr:rowOff>
    </xdr:from>
    <xdr:ext cx="599010" cy="259045"/>
    <xdr:sp macro="" textlink="">
      <xdr:nvSpPr>
        <xdr:cNvPr id="225" name="【橋りょう・トンネル】&#10;一人当たり有形固定資産（償却資産）額該当値テキスト">
          <a:extLst>
            <a:ext uri="{FF2B5EF4-FFF2-40B4-BE49-F238E27FC236}">
              <a16:creationId xmlns:a16="http://schemas.microsoft.com/office/drawing/2014/main" id="{DDFCD7C1-2463-41B4-9318-C4B1440A031E}"/>
            </a:ext>
          </a:extLst>
        </xdr:cNvPr>
        <xdr:cNvSpPr txBox="1"/>
      </xdr:nvSpPr>
      <xdr:spPr>
        <a:xfrm>
          <a:off x="10515600" y="1089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6314</xdr:rowOff>
    </xdr:from>
    <xdr:to>
      <xdr:col>50</xdr:col>
      <xdr:colOff>165100</xdr:colOff>
      <xdr:row>64</xdr:row>
      <xdr:rowOff>107914</xdr:rowOff>
    </xdr:to>
    <xdr:sp macro="" textlink="">
      <xdr:nvSpPr>
        <xdr:cNvPr id="226" name="楕円 225">
          <a:extLst>
            <a:ext uri="{FF2B5EF4-FFF2-40B4-BE49-F238E27FC236}">
              <a16:creationId xmlns:a16="http://schemas.microsoft.com/office/drawing/2014/main" id="{DB378CB3-3B46-4EBA-8FCA-4AD1F0AA37B0}"/>
            </a:ext>
          </a:extLst>
        </xdr:cNvPr>
        <xdr:cNvSpPr/>
      </xdr:nvSpPr>
      <xdr:spPr>
        <a:xfrm>
          <a:off x="9588500" y="109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55379</xdr:rowOff>
    </xdr:from>
    <xdr:to>
      <xdr:col>55</xdr:col>
      <xdr:colOff>0</xdr:colOff>
      <xdr:row>64</xdr:row>
      <xdr:rowOff>57114</xdr:rowOff>
    </xdr:to>
    <xdr:cxnSp macro="">
      <xdr:nvCxnSpPr>
        <xdr:cNvPr id="227" name="直線コネクタ 226">
          <a:extLst>
            <a:ext uri="{FF2B5EF4-FFF2-40B4-BE49-F238E27FC236}">
              <a16:creationId xmlns:a16="http://schemas.microsoft.com/office/drawing/2014/main" id="{410B83E2-DF86-485C-958C-6D1E1C71B663}"/>
            </a:ext>
          </a:extLst>
        </xdr:cNvPr>
        <xdr:cNvCxnSpPr/>
      </xdr:nvCxnSpPr>
      <xdr:spPr>
        <a:xfrm flipV="1">
          <a:off x="9639300" y="11028179"/>
          <a:ext cx="838200" cy="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8291</xdr:rowOff>
    </xdr:from>
    <xdr:to>
      <xdr:col>46</xdr:col>
      <xdr:colOff>38100</xdr:colOff>
      <xdr:row>64</xdr:row>
      <xdr:rowOff>109891</xdr:rowOff>
    </xdr:to>
    <xdr:sp macro="" textlink="">
      <xdr:nvSpPr>
        <xdr:cNvPr id="228" name="楕円 227">
          <a:extLst>
            <a:ext uri="{FF2B5EF4-FFF2-40B4-BE49-F238E27FC236}">
              <a16:creationId xmlns:a16="http://schemas.microsoft.com/office/drawing/2014/main" id="{41968DBE-795E-4C4B-A128-2A3D693A4123}"/>
            </a:ext>
          </a:extLst>
        </xdr:cNvPr>
        <xdr:cNvSpPr/>
      </xdr:nvSpPr>
      <xdr:spPr>
        <a:xfrm>
          <a:off x="8699500" y="1098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57114</xdr:rowOff>
    </xdr:from>
    <xdr:to>
      <xdr:col>50</xdr:col>
      <xdr:colOff>114300</xdr:colOff>
      <xdr:row>64</xdr:row>
      <xdr:rowOff>59091</xdr:rowOff>
    </xdr:to>
    <xdr:cxnSp macro="">
      <xdr:nvCxnSpPr>
        <xdr:cNvPr id="229" name="直線コネクタ 228">
          <a:extLst>
            <a:ext uri="{FF2B5EF4-FFF2-40B4-BE49-F238E27FC236}">
              <a16:creationId xmlns:a16="http://schemas.microsoft.com/office/drawing/2014/main" id="{AB2FDA78-6DC8-4B79-BAE2-DF7804578AE2}"/>
            </a:ext>
          </a:extLst>
        </xdr:cNvPr>
        <xdr:cNvCxnSpPr/>
      </xdr:nvCxnSpPr>
      <xdr:spPr>
        <a:xfrm flipV="1">
          <a:off x="8750300" y="11029914"/>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0" name="n_1aveValue【橋りょう・トンネル】&#10;一人当たり有形固定資産（償却資産）額">
          <a:extLst>
            <a:ext uri="{FF2B5EF4-FFF2-40B4-BE49-F238E27FC236}">
              <a16:creationId xmlns:a16="http://schemas.microsoft.com/office/drawing/2014/main" id="{EA8AAEC2-9D8C-457A-910C-D0C5F17F2C36}"/>
            </a:ext>
          </a:extLst>
        </xdr:cNvPr>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1" name="n_2aveValue【橋りょう・トンネル】&#10;一人当たり有形固定資産（償却資産）額">
          <a:extLst>
            <a:ext uri="{FF2B5EF4-FFF2-40B4-BE49-F238E27FC236}">
              <a16:creationId xmlns:a16="http://schemas.microsoft.com/office/drawing/2014/main" id="{E6D03D9D-D5D3-4642-9616-864A7149B5CA}"/>
            </a:ext>
          </a:extLst>
        </xdr:cNvPr>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2" name="n_3aveValue【橋りょう・トンネル】&#10;一人当たり有形固定資産（償却資産）額">
          <a:extLst>
            <a:ext uri="{FF2B5EF4-FFF2-40B4-BE49-F238E27FC236}">
              <a16:creationId xmlns:a16="http://schemas.microsoft.com/office/drawing/2014/main" id="{4A6F7C70-3039-4A21-86B8-6B2C09CC2ACE}"/>
            </a:ext>
          </a:extLst>
        </xdr:cNvPr>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99041</xdr:rowOff>
    </xdr:from>
    <xdr:ext cx="599010" cy="259045"/>
    <xdr:sp macro="" textlink="">
      <xdr:nvSpPr>
        <xdr:cNvPr id="233" name="n_1mainValue【橋りょう・トンネル】&#10;一人当たり有形固定資産（償却資産）額">
          <a:extLst>
            <a:ext uri="{FF2B5EF4-FFF2-40B4-BE49-F238E27FC236}">
              <a16:creationId xmlns:a16="http://schemas.microsoft.com/office/drawing/2014/main" id="{0C96A0D2-525E-4037-B735-67BBF8DAF9BA}"/>
            </a:ext>
          </a:extLst>
        </xdr:cNvPr>
        <xdr:cNvSpPr txBox="1"/>
      </xdr:nvSpPr>
      <xdr:spPr>
        <a:xfrm>
          <a:off x="9327095" y="1107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101018</xdr:rowOff>
    </xdr:from>
    <xdr:ext cx="599010" cy="259045"/>
    <xdr:sp macro="" textlink="">
      <xdr:nvSpPr>
        <xdr:cNvPr id="234" name="n_2mainValue【橋りょう・トンネル】&#10;一人当たり有形固定資産（償却資産）額">
          <a:extLst>
            <a:ext uri="{FF2B5EF4-FFF2-40B4-BE49-F238E27FC236}">
              <a16:creationId xmlns:a16="http://schemas.microsoft.com/office/drawing/2014/main" id="{0CC09673-D458-43FC-940F-FA875B8460B6}"/>
            </a:ext>
          </a:extLst>
        </xdr:cNvPr>
        <xdr:cNvSpPr txBox="1"/>
      </xdr:nvSpPr>
      <xdr:spPr>
        <a:xfrm>
          <a:off x="8450795" y="1107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D12E7402-F669-4D58-89AD-8CAADADAC6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6C71CD9C-B5C2-4FB0-9057-B09F8AD7371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D3494323-A3B6-424F-B1D8-086FC4BAA4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6A09788D-DE6D-4A7C-AF4E-09E94A0012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AD16A9F2-ABF5-4324-B004-8B9334C60B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36A3C415-F79A-46BC-9DE3-62777804244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287BE312-697B-473E-9FD8-09A7B2F0F68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DD149859-171A-49EB-B67C-E70A09ACDC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CBC9884A-B6E8-43D8-96CE-0032F51CB1B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1D2B7969-E1E2-4193-A478-29D725F280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id="{0B35C188-80DD-4150-9D58-B764BE8012E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F92DB1A5-22E7-4E97-88EC-A4CDC0B5D02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60B18F67-D0EB-448C-842F-1CA0DB7D904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2BE3789B-2952-481B-A2B9-131B61EB637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FF7F97D5-8AE5-45BE-BC4B-E953CA10E55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FB173009-B040-4FF9-B415-5267A7A63D6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337E47FC-6319-4ED7-B786-C29EAF7F08D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00C70DB4-AEF2-46C4-890C-0C1C45386F5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D0CEE4A4-C2E0-435E-93CE-1A623D8D7EA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5A245E87-A2F3-470E-BA69-ACE90306D73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138CD730-F369-4941-B0A8-D2667035279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439B91E0-B2BF-4B9A-AE6F-3002812184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F3FDE434-61A5-4E63-969B-0F2C398AC89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22A7E29C-3D77-4F8B-B745-D529967175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59" name="直線コネクタ 258">
          <a:extLst>
            <a:ext uri="{FF2B5EF4-FFF2-40B4-BE49-F238E27FC236}">
              <a16:creationId xmlns:a16="http://schemas.microsoft.com/office/drawing/2014/main" id="{5203DC18-E374-4D92-A527-75F46941BF86}"/>
            </a:ext>
          </a:extLst>
        </xdr:cNvPr>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0" name="【公営住宅】&#10;有形固定資産減価償却率最小値テキスト">
          <a:extLst>
            <a:ext uri="{FF2B5EF4-FFF2-40B4-BE49-F238E27FC236}">
              <a16:creationId xmlns:a16="http://schemas.microsoft.com/office/drawing/2014/main" id="{3FD20D35-80BE-4CC3-AF05-41497FFA6D61}"/>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1" name="直線コネクタ 260">
          <a:extLst>
            <a:ext uri="{FF2B5EF4-FFF2-40B4-BE49-F238E27FC236}">
              <a16:creationId xmlns:a16="http://schemas.microsoft.com/office/drawing/2014/main" id="{20EFDAFF-66EE-42BE-B192-E2AB9EBEA414}"/>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公営住宅】&#10;有形固定資産減価償却率最大値テキスト">
          <a:extLst>
            <a:ext uri="{FF2B5EF4-FFF2-40B4-BE49-F238E27FC236}">
              <a16:creationId xmlns:a16="http://schemas.microsoft.com/office/drawing/2014/main" id="{7CA555B6-F3AE-42DC-8830-E6006447AB65}"/>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4F17DF6F-317F-410C-9573-F19B49DCFAD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A49BCC99-4077-4193-843D-72297F1045FB}"/>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5" name="フローチャート: 判断 264">
          <a:extLst>
            <a:ext uri="{FF2B5EF4-FFF2-40B4-BE49-F238E27FC236}">
              <a16:creationId xmlns:a16="http://schemas.microsoft.com/office/drawing/2014/main" id="{17E966E2-6272-4872-93DC-C43C1370DD43}"/>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66" name="フローチャート: 判断 265">
          <a:extLst>
            <a:ext uri="{FF2B5EF4-FFF2-40B4-BE49-F238E27FC236}">
              <a16:creationId xmlns:a16="http://schemas.microsoft.com/office/drawing/2014/main" id="{61946EA2-415F-48EC-BF5D-5853E3F8483C}"/>
            </a:ext>
          </a:extLst>
        </xdr:cNvPr>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7" name="フローチャート: 判断 266">
          <a:extLst>
            <a:ext uri="{FF2B5EF4-FFF2-40B4-BE49-F238E27FC236}">
              <a16:creationId xmlns:a16="http://schemas.microsoft.com/office/drawing/2014/main" id="{B7D8094F-83D8-4516-A73F-C8FB8B907F25}"/>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68" name="フローチャート: 判断 267">
          <a:extLst>
            <a:ext uri="{FF2B5EF4-FFF2-40B4-BE49-F238E27FC236}">
              <a16:creationId xmlns:a16="http://schemas.microsoft.com/office/drawing/2014/main" id="{C77417B8-59D0-4CF9-BF3D-6F5F78C7AB75}"/>
            </a:ext>
          </a:extLst>
        </xdr:cNvPr>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6F3E9FC6-BDA5-4392-B51B-53D2533749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B8772ABE-AF4B-4CA5-A840-503B1EFDF7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12E79A86-8F9A-408F-A25E-4300677DA61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B410FCB6-04DE-4C4C-AFB9-0D4D13F0CA6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2D9DC719-811E-489C-B634-EF2E52A23F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120650</xdr:rowOff>
    </xdr:from>
    <xdr:to>
      <xdr:col>24</xdr:col>
      <xdr:colOff>114300</xdr:colOff>
      <xdr:row>81</xdr:row>
      <xdr:rowOff>50800</xdr:rowOff>
    </xdr:to>
    <xdr:sp macro="" textlink="">
      <xdr:nvSpPr>
        <xdr:cNvPr id="274" name="楕円 273">
          <a:extLst>
            <a:ext uri="{FF2B5EF4-FFF2-40B4-BE49-F238E27FC236}">
              <a16:creationId xmlns:a16="http://schemas.microsoft.com/office/drawing/2014/main" id="{940A5B5F-29F3-444F-857D-7780A545A658}"/>
            </a:ext>
          </a:extLst>
        </xdr:cNvPr>
        <xdr:cNvSpPr/>
      </xdr:nvSpPr>
      <xdr:spPr>
        <a:xfrm>
          <a:off x="4584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143527</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FB5541D0-5CC2-43EE-B58B-E536CA71F868}"/>
            </a:ext>
          </a:extLst>
        </xdr:cNvPr>
        <xdr:cNvSpPr txBox="1"/>
      </xdr:nvSpPr>
      <xdr:spPr>
        <a:xfrm>
          <a:off x="4673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27305</xdr:rowOff>
    </xdr:from>
    <xdr:to>
      <xdr:col>20</xdr:col>
      <xdr:colOff>38100</xdr:colOff>
      <xdr:row>81</xdr:row>
      <xdr:rowOff>128905</xdr:rowOff>
    </xdr:to>
    <xdr:sp macro="" textlink="">
      <xdr:nvSpPr>
        <xdr:cNvPr id="276" name="楕円 275">
          <a:extLst>
            <a:ext uri="{FF2B5EF4-FFF2-40B4-BE49-F238E27FC236}">
              <a16:creationId xmlns:a16="http://schemas.microsoft.com/office/drawing/2014/main" id="{E1F241B1-3776-4053-AE66-0DC1E15010F5}"/>
            </a:ext>
          </a:extLst>
        </xdr:cNvPr>
        <xdr:cNvSpPr/>
      </xdr:nvSpPr>
      <xdr:spPr>
        <a:xfrm>
          <a:off x="3746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0</xdr:rowOff>
    </xdr:from>
    <xdr:to>
      <xdr:col>24</xdr:col>
      <xdr:colOff>63500</xdr:colOff>
      <xdr:row>81</xdr:row>
      <xdr:rowOff>78105</xdr:rowOff>
    </xdr:to>
    <xdr:cxnSp macro="">
      <xdr:nvCxnSpPr>
        <xdr:cNvPr id="277" name="直線コネクタ 276">
          <a:extLst>
            <a:ext uri="{FF2B5EF4-FFF2-40B4-BE49-F238E27FC236}">
              <a16:creationId xmlns:a16="http://schemas.microsoft.com/office/drawing/2014/main" id="{9B9D5CDA-AF0E-46B0-AA54-9AF750B3DA8F}"/>
            </a:ext>
          </a:extLst>
        </xdr:cNvPr>
        <xdr:cNvCxnSpPr/>
      </xdr:nvCxnSpPr>
      <xdr:spPr>
        <a:xfrm flipV="1">
          <a:off x="3797300" y="1388745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34925</xdr:rowOff>
    </xdr:from>
    <xdr:to>
      <xdr:col>15</xdr:col>
      <xdr:colOff>101600</xdr:colOff>
      <xdr:row>81</xdr:row>
      <xdr:rowOff>136525</xdr:rowOff>
    </xdr:to>
    <xdr:sp macro="" textlink="">
      <xdr:nvSpPr>
        <xdr:cNvPr id="278" name="楕円 277">
          <a:extLst>
            <a:ext uri="{FF2B5EF4-FFF2-40B4-BE49-F238E27FC236}">
              <a16:creationId xmlns:a16="http://schemas.microsoft.com/office/drawing/2014/main" id="{410496A8-06B2-42AB-A7CE-C90FF5FDA7F0}"/>
            </a:ext>
          </a:extLst>
        </xdr:cNvPr>
        <xdr:cNvSpPr/>
      </xdr:nvSpPr>
      <xdr:spPr>
        <a:xfrm>
          <a:off x="2857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78105</xdr:rowOff>
    </xdr:from>
    <xdr:to>
      <xdr:col>19</xdr:col>
      <xdr:colOff>177800</xdr:colOff>
      <xdr:row>81</xdr:row>
      <xdr:rowOff>85725</xdr:rowOff>
    </xdr:to>
    <xdr:cxnSp macro="">
      <xdr:nvCxnSpPr>
        <xdr:cNvPr id="279" name="直線コネクタ 278">
          <a:extLst>
            <a:ext uri="{FF2B5EF4-FFF2-40B4-BE49-F238E27FC236}">
              <a16:creationId xmlns:a16="http://schemas.microsoft.com/office/drawing/2014/main" id="{079EC4A7-C20F-491B-89BF-040C04352182}"/>
            </a:ext>
          </a:extLst>
        </xdr:cNvPr>
        <xdr:cNvCxnSpPr/>
      </xdr:nvCxnSpPr>
      <xdr:spPr>
        <a:xfrm flipV="1">
          <a:off x="2908300" y="139655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80" name="n_1aveValue【公営住宅】&#10;有形固定資産減価償却率">
          <a:extLst>
            <a:ext uri="{FF2B5EF4-FFF2-40B4-BE49-F238E27FC236}">
              <a16:creationId xmlns:a16="http://schemas.microsoft.com/office/drawing/2014/main" id="{21445917-0EAB-4E6C-8CF2-4FACA7F66A90}"/>
            </a:ext>
          </a:extLst>
        </xdr:cNvPr>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81" name="n_2aveValue【公営住宅】&#10;有形固定資産減価償却率">
          <a:extLst>
            <a:ext uri="{FF2B5EF4-FFF2-40B4-BE49-F238E27FC236}">
              <a16:creationId xmlns:a16="http://schemas.microsoft.com/office/drawing/2014/main" id="{335E0DF7-4D59-4263-84CD-1505EDB21977}"/>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82" name="n_3aveValue【公営住宅】&#10;有形固定資産減価償却率">
          <a:extLst>
            <a:ext uri="{FF2B5EF4-FFF2-40B4-BE49-F238E27FC236}">
              <a16:creationId xmlns:a16="http://schemas.microsoft.com/office/drawing/2014/main" id="{5D4AE6DA-D6A4-49FB-BEB6-3BEE2ABAA34C}"/>
            </a:ext>
          </a:extLst>
        </xdr:cNvPr>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120032</xdr:rowOff>
    </xdr:from>
    <xdr:ext cx="405111" cy="259045"/>
    <xdr:sp macro="" textlink="">
      <xdr:nvSpPr>
        <xdr:cNvPr id="283" name="n_1mainValue【公営住宅】&#10;有形固定資産減価償却率">
          <a:extLst>
            <a:ext uri="{FF2B5EF4-FFF2-40B4-BE49-F238E27FC236}">
              <a16:creationId xmlns:a16="http://schemas.microsoft.com/office/drawing/2014/main" id="{1A620769-5D86-4342-B82E-E8AB8D9C048A}"/>
            </a:ext>
          </a:extLst>
        </xdr:cNvPr>
        <xdr:cNvSpPr txBox="1"/>
      </xdr:nvSpPr>
      <xdr:spPr>
        <a:xfrm>
          <a:off x="35820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127652</xdr:rowOff>
    </xdr:from>
    <xdr:ext cx="405111" cy="259045"/>
    <xdr:sp macro="" textlink="">
      <xdr:nvSpPr>
        <xdr:cNvPr id="284" name="n_2mainValue【公営住宅】&#10;有形固定資産減価償却率">
          <a:extLst>
            <a:ext uri="{FF2B5EF4-FFF2-40B4-BE49-F238E27FC236}">
              <a16:creationId xmlns:a16="http://schemas.microsoft.com/office/drawing/2014/main" id="{ADD18F35-3DEA-4A22-A423-9BDB659B2B6C}"/>
            </a:ext>
          </a:extLst>
        </xdr:cNvPr>
        <xdr:cNvSpPr txBox="1"/>
      </xdr:nvSpPr>
      <xdr:spPr>
        <a:xfrm>
          <a:off x="2705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BF806FBD-1740-4415-BCF1-567DFAB39FF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AEEC32FC-F35E-4C3F-BDA7-72FF56C0BB9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9E855D69-C690-4E99-AA4B-6C9BF10D83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5E53C0E8-E724-45E3-89A4-B0B1DE38F35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E3B3728B-28F4-4BBC-86FC-EFD7D3346A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6AC34935-51CA-4983-A95F-A9AFF505754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E13A79C5-4312-428F-A95D-F2FB5910A64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BDE9D006-6EDB-437B-9819-7CADD93561B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1127396E-707D-4A9A-9C22-F8B128BFEC7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CE0EAF04-8D37-4943-9E6F-41F532B9705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a:extLst>
            <a:ext uri="{FF2B5EF4-FFF2-40B4-BE49-F238E27FC236}">
              <a16:creationId xmlns:a16="http://schemas.microsoft.com/office/drawing/2014/main" id="{61AFBA68-8C2B-40BA-A0CC-A2F3F97BAAA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a:extLst>
            <a:ext uri="{FF2B5EF4-FFF2-40B4-BE49-F238E27FC236}">
              <a16:creationId xmlns:a16="http://schemas.microsoft.com/office/drawing/2014/main" id="{8FDCACEF-7D30-4B4A-ADAF-93E6C7845C9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a:extLst>
            <a:ext uri="{FF2B5EF4-FFF2-40B4-BE49-F238E27FC236}">
              <a16:creationId xmlns:a16="http://schemas.microsoft.com/office/drawing/2014/main" id="{59CA1E28-6FAE-412F-9307-DA9A9BFF0E1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a:extLst>
            <a:ext uri="{FF2B5EF4-FFF2-40B4-BE49-F238E27FC236}">
              <a16:creationId xmlns:a16="http://schemas.microsoft.com/office/drawing/2014/main" id="{675158EC-2EFA-4D5C-8303-8F07E847A04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a:extLst>
            <a:ext uri="{FF2B5EF4-FFF2-40B4-BE49-F238E27FC236}">
              <a16:creationId xmlns:a16="http://schemas.microsoft.com/office/drawing/2014/main" id="{FD3ED5C9-0DF3-4A74-A587-19A6DE74DC6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a:extLst>
            <a:ext uri="{FF2B5EF4-FFF2-40B4-BE49-F238E27FC236}">
              <a16:creationId xmlns:a16="http://schemas.microsoft.com/office/drawing/2014/main" id="{A1A679F6-73E7-4954-AE05-FFEC9A72AA5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a:extLst>
            <a:ext uri="{FF2B5EF4-FFF2-40B4-BE49-F238E27FC236}">
              <a16:creationId xmlns:a16="http://schemas.microsoft.com/office/drawing/2014/main" id="{0B7F9250-F984-4042-AF7A-00A61205D68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a:extLst>
            <a:ext uri="{FF2B5EF4-FFF2-40B4-BE49-F238E27FC236}">
              <a16:creationId xmlns:a16="http://schemas.microsoft.com/office/drawing/2014/main" id="{DEA9DFE3-1910-4A9B-9C7A-043B69B08B7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C309E112-FD83-4EB4-95CF-92B318494F8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0CDB6167-75D4-4CAB-9C19-12D59340A1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a:extLst>
            <a:ext uri="{FF2B5EF4-FFF2-40B4-BE49-F238E27FC236}">
              <a16:creationId xmlns:a16="http://schemas.microsoft.com/office/drawing/2014/main" id="{7CD113A8-614D-4D1A-8EE4-9F895B7D18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06" name="直線コネクタ 305">
          <a:extLst>
            <a:ext uri="{FF2B5EF4-FFF2-40B4-BE49-F238E27FC236}">
              <a16:creationId xmlns:a16="http://schemas.microsoft.com/office/drawing/2014/main" id="{959B00A2-AE9E-4F0B-8F1F-361494D206FD}"/>
            </a:ext>
          </a:extLst>
        </xdr:cNvPr>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07" name="【公営住宅】&#10;一人当たり面積最小値テキスト">
          <a:extLst>
            <a:ext uri="{FF2B5EF4-FFF2-40B4-BE49-F238E27FC236}">
              <a16:creationId xmlns:a16="http://schemas.microsoft.com/office/drawing/2014/main" id="{0BC1AA0F-CA74-4235-B307-1BE736D9C555}"/>
            </a:ext>
          </a:extLst>
        </xdr:cNvPr>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08" name="直線コネクタ 307">
          <a:extLst>
            <a:ext uri="{FF2B5EF4-FFF2-40B4-BE49-F238E27FC236}">
              <a16:creationId xmlns:a16="http://schemas.microsoft.com/office/drawing/2014/main" id="{5FED417A-2006-45A7-97F8-05EC948D6638}"/>
            </a:ext>
          </a:extLst>
        </xdr:cNvPr>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09" name="【公営住宅】&#10;一人当たり面積最大値テキスト">
          <a:extLst>
            <a:ext uri="{FF2B5EF4-FFF2-40B4-BE49-F238E27FC236}">
              <a16:creationId xmlns:a16="http://schemas.microsoft.com/office/drawing/2014/main" id="{2448370E-D437-4234-8A1F-27E68D80EF13}"/>
            </a:ext>
          </a:extLst>
        </xdr:cNvPr>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10" name="直線コネクタ 309">
          <a:extLst>
            <a:ext uri="{FF2B5EF4-FFF2-40B4-BE49-F238E27FC236}">
              <a16:creationId xmlns:a16="http://schemas.microsoft.com/office/drawing/2014/main" id="{4FFB3DF0-1AF6-4340-A070-9824535E9617}"/>
            </a:ext>
          </a:extLst>
        </xdr:cNvPr>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11" name="【公営住宅】&#10;一人当たり面積平均値テキスト">
          <a:extLst>
            <a:ext uri="{FF2B5EF4-FFF2-40B4-BE49-F238E27FC236}">
              <a16:creationId xmlns:a16="http://schemas.microsoft.com/office/drawing/2014/main" id="{6FD5EFA5-49E4-45E5-A1E8-66A3B3F0115C}"/>
            </a:ext>
          </a:extLst>
        </xdr:cNvPr>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12" name="フローチャート: 判断 311">
          <a:extLst>
            <a:ext uri="{FF2B5EF4-FFF2-40B4-BE49-F238E27FC236}">
              <a16:creationId xmlns:a16="http://schemas.microsoft.com/office/drawing/2014/main" id="{B029224D-5361-4BF9-A4C7-E082FE9A62D9}"/>
            </a:ext>
          </a:extLst>
        </xdr:cNvPr>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13" name="フローチャート: 判断 312">
          <a:extLst>
            <a:ext uri="{FF2B5EF4-FFF2-40B4-BE49-F238E27FC236}">
              <a16:creationId xmlns:a16="http://schemas.microsoft.com/office/drawing/2014/main" id="{332629D3-CF04-455B-BF6D-5976028FD787}"/>
            </a:ext>
          </a:extLst>
        </xdr:cNvPr>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14" name="フローチャート: 判断 313">
          <a:extLst>
            <a:ext uri="{FF2B5EF4-FFF2-40B4-BE49-F238E27FC236}">
              <a16:creationId xmlns:a16="http://schemas.microsoft.com/office/drawing/2014/main" id="{1E998206-D7A1-4D19-B547-3A3AEF333C2F}"/>
            </a:ext>
          </a:extLst>
        </xdr:cNvPr>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15" name="フローチャート: 判断 314">
          <a:extLst>
            <a:ext uri="{FF2B5EF4-FFF2-40B4-BE49-F238E27FC236}">
              <a16:creationId xmlns:a16="http://schemas.microsoft.com/office/drawing/2014/main" id="{FA78104A-F701-4416-AB96-B144527EAD76}"/>
            </a:ext>
          </a:extLst>
        </xdr:cNvPr>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B04BA93-CA8C-4E2B-90D2-FBB733EC118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B00D0294-B7F9-495E-9B54-0391BC65EA5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F5A632F7-43CB-4EC8-9BB3-02A764CF471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F0CE83CC-B6C5-4700-812C-870F012921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C1B80DBA-E7B0-4EF2-9518-CF10C4C6602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54966</xdr:rowOff>
    </xdr:from>
    <xdr:to>
      <xdr:col>55</xdr:col>
      <xdr:colOff>50800</xdr:colOff>
      <xdr:row>82</xdr:row>
      <xdr:rowOff>156566</xdr:rowOff>
    </xdr:to>
    <xdr:sp macro="" textlink="">
      <xdr:nvSpPr>
        <xdr:cNvPr id="321" name="楕円 320">
          <a:extLst>
            <a:ext uri="{FF2B5EF4-FFF2-40B4-BE49-F238E27FC236}">
              <a16:creationId xmlns:a16="http://schemas.microsoft.com/office/drawing/2014/main" id="{A7CCC46B-4299-4945-BB15-84D54A32A552}"/>
            </a:ext>
          </a:extLst>
        </xdr:cNvPr>
        <xdr:cNvSpPr/>
      </xdr:nvSpPr>
      <xdr:spPr>
        <a:xfrm>
          <a:off x="10426700" y="141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77843</xdr:rowOff>
    </xdr:from>
    <xdr:ext cx="469744" cy="259045"/>
    <xdr:sp macro="" textlink="">
      <xdr:nvSpPr>
        <xdr:cNvPr id="322" name="【公営住宅】&#10;一人当たり面積該当値テキスト">
          <a:extLst>
            <a:ext uri="{FF2B5EF4-FFF2-40B4-BE49-F238E27FC236}">
              <a16:creationId xmlns:a16="http://schemas.microsoft.com/office/drawing/2014/main" id="{49598E56-4EFF-4BCE-9B44-5390629AE450}"/>
            </a:ext>
          </a:extLst>
        </xdr:cNvPr>
        <xdr:cNvSpPr txBox="1"/>
      </xdr:nvSpPr>
      <xdr:spPr>
        <a:xfrm>
          <a:off x="10515600" y="1396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8331</xdr:rowOff>
    </xdr:from>
    <xdr:to>
      <xdr:col>50</xdr:col>
      <xdr:colOff>165100</xdr:colOff>
      <xdr:row>83</xdr:row>
      <xdr:rowOff>109931</xdr:rowOff>
    </xdr:to>
    <xdr:sp macro="" textlink="">
      <xdr:nvSpPr>
        <xdr:cNvPr id="323" name="楕円 322">
          <a:extLst>
            <a:ext uri="{FF2B5EF4-FFF2-40B4-BE49-F238E27FC236}">
              <a16:creationId xmlns:a16="http://schemas.microsoft.com/office/drawing/2014/main" id="{8E474D8A-F8DD-4FB8-B485-7097F7D9A723}"/>
            </a:ext>
          </a:extLst>
        </xdr:cNvPr>
        <xdr:cNvSpPr/>
      </xdr:nvSpPr>
      <xdr:spPr>
        <a:xfrm>
          <a:off x="9588500" y="1423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105766</xdr:rowOff>
    </xdr:from>
    <xdr:to>
      <xdr:col>55</xdr:col>
      <xdr:colOff>0</xdr:colOff>
      <xdr:row>83</xdr:row>
      <xdr:rowOff>59131</xdr:rowOff>
    </xdr:to>
    <xdr:cxnSp macro="">
      <xdr:nvCxnSpPr>
        <xdr:cNvPr id="324" name="直線コネクタ 323">
          <a:extLst>
            <a:ext uri="{FF2B5EF4-FFF2-40B4-BE49-F238E27FC236}">
              <a16:creationId xmlns:a16="http://schemas.microsoft.com/office/drawing/2014/main" id="{35821883-EB80-42C9-8C44-1662D19719DC}"/>
            </a:ext>
          </a:extLst>
        </xdr:cNvPr>
        <xdr:cNvCxnSpPr/>
      </xdr:nvCxnSpPr>
      <xdr:spPr>
        <a:xfrm flipV="1">
          <a:off x="9639300" y="14164666"/>
          <a:ext cx="8382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7417</xdr:rowOff>
    </xdr:from>
    <xdr:to>
      <xdr:col>46</xdr:col>
      <xdr:colOff>38100</xdr:colOff>
      <xdr:row>83</xdr:row>
      <xdr:rowOff>109017</xdr:rowOff>
    </xdr:to>
    <xdr:sp macro="" textlink="">
      <xdr:nvSpPr>
        <xdr:cNvPr id="325" name="楕円 324">
          <a:extLst>
            <a:ext uri="{FF2B5EF4-FFF2-40B4-BE49-F238E27FC236}">
              <a16:creationId xmlns:a16="http://schemas.microsoft.com/office/drawing/2014/main" id="{DC94C6EC-EC99-491D-B988-35BD3EA86DC2}"/>
            </a:ext>
          </a:extLst>
        </xdr:cNvPr>
        <xdr:cNvSpPr/>
      </xdr:nvSpPr>
      <xdr:spPr>
        <a:xfrm>
          <a:off x="8699500" y="142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58217</xdr:rowOff>
    </xdr:from>
    <xdr:to>
      <xdr:col>50</xdr:col>
      <xdr:colOff>114300</xdr:colOff>
      <xdr:row>83</xdr:row>
      <xdr:rowOff>59131</xdr:rowOff>
    </xdr:to>
    <xdr:cxnSp macro="">
      <xdr:nvCxnSpPr>
        <xdr:cNvPr id="326" name="直線コネクタ 325">
          <a:extLst>
            <a:ext uri="{FF2B5EF4-FFF2-40B4-BE49-F238E27FC236}">
              <a16:creationId xmlns:a16="http://schemas.microsoft.com/office/drawing/2014/main" id="{4B740B84-560E-4A9E-9EC8-4D77C2A2AD19}"/>
            </a:ext>
          </a:extLst>
        </xdr:cNvPr>
        <xdr:cNvCxnSpPr/>
      </xdr:nvCxnSpPr>
      <xdr:spPr>
        <a:xfrm>
          <a:off x="8750300" y="1428856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27" name="n_1aveValue【公営住宅】&#10;一人当たり面積">
          <a:extLst>
            <a:ext uri="{FF2B5EF4-FFF2-40B4-BE49-F238E27FC236}">
              <a16:creationId xmlns:a16="http://schemas.microsoft.com/office/drawing/2014/main" id="{4F0391BA-199C-4A46-96CC-6603331C8780}"/>
            </a:ext>
          </a:extLst>
        </xdr:cNvPr>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28" name="n_2aveValue【公営住宅】&#10;一人当たり面積">
          <a:extLst>
            <a:ext uri="{FF2B5EF4-FFF2-40B4-BE49-F238E27FC236}">
              <a16:creationId xmlns:a16="http://schemas.microsoft.com/office/drawing/2014/main" id="{463D64AB-FE47-41D9-B2F0-22A49E4C036F}"/>
            </a:ext>
          </a:extLst>
        </xdr:cNvPr>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29" name="n_3aveValue【公営住宅】&#10;一人当たり面積">
          <a:extLst>
            <a:ext uri="{FF2B5EF4-FFF2-40B4-BE49-F238E27FC236}">
              <a16:creationId xmlns:a16="http://schemas.microsoft.com/office/drawing/2014/main" id="{543D9E5D-A0A8-40B8-8C54-7765A62A1037}"/>
            </a:ext>
          </a:extLst>
        </xdr:cNvPr>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101058</xdr:rowOff>
    </xdr:from>
    <xdr:ext cx="469744" cy="259045"/>
    <xdr:sp macro="" textlink="">
      <xdr:nvSpPr>
        <xdr:cNvPr id="330" name="n_1mainValue【公営住宅】&#10;一人当たり面積">
          <a:extLst>
            <a:ext uri="{FF2B5EF4-FFF2-40B4-BE49-F238E27FC236}">
              <a16:creationId xmlns:a16="http://schemas.microsoft.com/office/drawing/2014/main" id="{DE735B1D-FBD3-4404-8EAD-21830BCFD0F2}"/>
            </a:ext>
          </a:extLst>
        </xdr:cNvPr>
        <xdr:cNvSpPr txBox="1"/>
      </xdr:nvSpPr>
      <xdr:spPr>
        <a:xfrm>
          <a:off x="9391727" y="143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100144</xdr:rowOff>
    </xdr:from>
    <xdr:ext cx="469744" cy="259045"/>
    <xdr:sp macro="" textlink="">
      <xdr:nvSpPr>
        <xdr:cNvPr id="331" name="n_2mainValue【公営住宅】&#10;一人当たり面積">
          <a:extLst>
            <a:ext uri="{FF2B5EF4-FFF2-40B4-BE49-F238E27FC236}">
              <a16:creationId xmlns:a16="http://schemas.microsoft.com/office/drawing/2014/main" id="{814E72D4-D323-412E-A53C-825D52ACB7A8}"/>
            </a:ext>
          </a:extLst>
        </xdr:cNvPr>
        <xdr:cNvSpPr txBox="1"/>
      </xdr:nvSpPr>
      <xdr:spPr>
        <a:xfrm>
          <a:off x="8515427" y="1433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2E4F9444-3FC2-4B08-8EF6-06BF4C4F3F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B8325D35-2671-4D12-ADDC-BC81FB54B0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98DB6FEA-7B93-4C6C-812D-14F63408752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39C66C85-A6DE-4E27-8553-BCAF9F9FF0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2C0A9310-8E83-47AC-AD3A-749364E83F7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2C955FC6-1324-46AC-8832-32ACD0BACE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5D364113-59E1-4A6B-B699-E95148E5E23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1F757219-27DC-4196-96FD-8515152DBDE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a:extLst>
            <a:ext uri="{FF2B5EF4-FFF2-40B4-BE49-F238E27FC236}">
              <a16:creationId xmlns:a16="http://schemas.microsoft.com/office/drawing/2014/main" id="{9B67A23C-EE60-4F9D-B95D-E864E2DC7FC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a:extLst>
            <a:ext uri="{FF2B5EF4-FFF2-40B4-BE49-F238E27FC236}">
              <a16:creationId xmlns:a16="http://schemas.microsoft.com/office/drawing/2014/main" id="{FDB68749-12BB-408B-82B4-549B3BE46D6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2" name="直線コネクタ 341">
          <a:extLst>
            <a:ext uri="{FF2B5EF4-FFF2-40B4-BE49-F238E27FC236}">
              <a16:creationId xmlns:a16="http://schemas.microsoft.com/office/drawing/2014/main" id="{FC0AA8FA-E0B3-4876-962D-08C4F08F3CB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3" name="テキスト ボックス 342">
          <a:extLst>
            <a:ext uri="{FF2B5EF4-FFF2-40B4-BE49-F238E27FC236}">
              <a16:creationId xmlns:a16="http://schemas.microsoft.com/office/drawing/2014/main" id="{EB8182F3-E6BC-4416-808E-E1E7461A11A6}"/>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4" name="直線コネクタ 343">
          <a:extLst>
            <a:ext uri="{FF2B5EF4-FFF2-40B4-BE49-F238E27FC236}">
              <a16:creationId xmlns:a16="http://schemas.microsoft.com/office/drawing/2014/main" id="{9B5443EC-31C8-40A4-B822-5CA4B8E10AF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5" name="テキスト ボックス 344">
          <a:extLst>
            <a:ext uri="{FF2B5EF4-FFF2-40B4-BE49-F238E27FC236}">
              <a16:creationId xmlns:a16="http://schemas.microsoft.com/office/drawing/2014/main" id="{5DFEC070-169A-4D71-B2B0-DA7AE9FEF77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6" name="直線コネクタ 345">
          <a:extLst>
            <a:ext uri="{FF2B5EF4-FFF2-40B4-BE49-F238E27FC236}">
              <a16:creationId xmlns:a16="http://schemas.microsoft.com/office/drawing/2014/main" id="{49CFD3D6-7B56-41CB-8767-7484565E026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7" name="テキスト ボックス 346">
          <a:extLst>
            <a:ext uri="{FF2B5EF4-FFF2-40B4-BE49-F238E27FC236}">
              <a16:creationId xmlns:a16="http://schemas.microsoft.com/office/drawing/2014/main" id="{831F32D8-9B52-402D-801B-7DC381DF9CF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8" name="直線コネクタ 347">
          <a:extLst>
            <a:ext uri="{FF2B5EF4-FFF2-40B4-BE49-F238E27FC236}">
              <a16:creationId xmlns:a16="http://schemas.microsoft.com/office/drawing/2014/main" id="{BF66FA94-EA2F-4D68-9632-BEE4BAA3B20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9" name="テキスト ボックス 348">
          <a:extLst>
            <a:ext uri="{FF2B5EF4-FFF2-40B4-BE49-F238E27FC236}">
              <a16:creationId xmlns:a16="http://schemas.microsoft.com/office/drawing/2014/main" id="{32D33886-21AE-4428-847A-6B185F7B121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0" name="直線コネクタ 349">
          <a:extLst>
            <a:ext uri="{FF2B5EF4-FFF2-40B4-BE49-F238E27FC236}">
              <a16:creationId xmlns:a16="http://schemas.microsoft.com/office/drawing/2014/main" id="{E53206AD-F64F-47A7-A875-50B380A2699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1" name="テキスト ボックス 350">
          <a:extLst>
            <a:ext uri="{FF2B5EF4-FFF2-40B4-BE49-F238E27FC236}">
              <a16:creationId xmlns:a16="http://schemas.microsoft.com/office/drawing/2014/main" id="{30D1A959-3AFF-44A0-9692-FF67F0F6A83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a:extLst>
            <a:ext uri="{FF2B5EF4-FFF2-40B4-BE49-F238E27FC236}">
              <a16:creationId xmlns:a16="http://schemas.microsoft.com/office/drawing/2014/main" id="{8960ECF5-42AD-4AB4-BB57-417FD189B66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292D15EA-3178-445D-9EF5-6F14BE87BB2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港湾・漁港】&#10;有形固定資産減価償却率グラフ枠">
          <a:extLst>
            <a:ext uri="{FF2B5EF4-FFF2-40B4-BE49-F238E27FC236}">
              <a16:creationId xmlns:a16="http://schemas.microsoft.com/office/drawing/2014/main" id="{D70F13E1-306C-4B0E-B8B8-7039C8829D0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38100</xdr:rowOff>
    </xdr:from>
    <xdr:to>
      <xdr:col>24</xdr:col>
      <xdr:colOff>62865</xdr:colOff>
      <xdr:row>108</xdr:row>
      <xdr:rowOff>72389</xdr:rowOff>
    </xdr:to>
    <xdr:cxnSp macro="">
      <xdr:nvCxnSpPr>
        <xdr:cNvPr id="355" name="直線コネクタ 354">
          <a:extLst>
            <a:ext uri="{FF2B5EF4-FFF2-40B4-BE49-F238E27FC236}">
              <a16:creationId xmlns:a16="http://schemas.microsoft.com/office/drawing/2014/main" id="{4D188E9C-3E4A-4F4D-B066-6F0D5B724028}"/>
            </a:ext>
          </a:extLst>
        </xdr:cNvPr>
        <xdr:cNvCxnSpPr/>
      </xdr:nvCxnSpPr>
      <xdr:spPr>
        <a:xfrm flipV="1">
          <a:off x="4634865" y="1735455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76216</xdr:rowOff>
    </xdr:from>
    <xdr:ext cx="340478" cy="259045"/>
    <xdr:sp macro="" textlink="">
      <xdr:nvSpPr>
        <xdr:cNvPr id="356" name="【港湾・漁港】&#10;有形固定資産減価償却率最小値テキスト">
          <a:extLst>
            <a:ext uri="{FF2B5EF4-FFF2-40B4-BE49-F238E27FC236}">
              <a16:creationId xmlns:a16="http://schemas.microsoft.com/office/drawing/2014/main" id="{148CE9BD-8774-4556-B896-5A5345617657}"/>
            </a:ext>
          </a:extLst>
        </xdr:cNvPr>
        <xdr:cNvSpPr txBox="1"/>
      </xdr:nvSpPr>
      <xdr:spPr>
        <a:xfrm>
          <a:off x="4673600" y="18592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72389</xdr:rowOff>
    </xdr:from>
    <xdr:to>
      <xdr:col>24</xdr:col>
      <xdr:colOff>152400</xdr:colOff>
      <xdr:row>108</xdr:row>
      <xdr:rowOff>72389</xdr:rowOff>
    </xdr:to>
    <xdr:cxnSp macro="">
      <xdr:nvCxnSpPr>
        <xdr:cNvPr id="357" name="直線コネクタ 356">
          <a:extLst>
            <a:ext uri="{FF2B5EF4-FFF2-40B4-BE49-F238E27FC236}">
              <a16:creationId xmlns:a16="http://schemas.microsoft.com/office/drawing/2014/main" id="{CEF40DB9-461B-46B3-87E8-20B8797EF6AB}"/>
            </a:ext>
          </a:extLst>
        </xdr:cNvPr>
        <xdr:cNvCxnSpPr/>
      </xdr:nvCxnSpPr>
      <xdr:spPr>
        <a:xfrm>
          <a:off x="4546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156227</xdr:rowOff>
    </xdr:from>
    <xdr:ext cx="405111" cy="259045"/>
    <xdr:sp macro="" textlink="">
      <xdr:nvSpPr>
        <xdr:cNvPr id="358" name="【港湾・漁港】&#10;有形固定資産減価償却率最大値テキスト">
          <a:extLst>
            <a:ext uri="{FF2B5EF4-FFF2-40B4-BE49-F238E27FC236}">
              <a16:creationId xmlns:a16="http://schemas.microsoft.com/office/drawing/2014/main" id="{C0EB9EDF-D6AD-4D3A-BFA2-39B6D3934CB2}"/>
            </a:ext>
          </a:extLst>
        </xdr:cNvPr>
        <xdr:cNvSpPr txBox="1"/>
      </xdr:nvSpPr>
      <xdr:spPr>
        <a:xfrm>
          <a:off x="4673600"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38100</xdr:rowOff>
    </xdr:from>
    <xdr:to>
      <xdr:col>24</xdr:col>
      <xdr:colOff>152400</xdr:colOff>
      <xdr:row>101</xdr:row>
      <xdr:rowOff>38100</xdr:rowOff>
    </xdr:to>
    <xdr:cxnSp macro="">
      <xdr:nvCxnSpPr>
        <xdr:cNvPr id="359" name="直線コネクタ 358">
          <a:extLst>
            <a:ext uri="{FF2B5EF4-FFF2-40B4-BE49-F238E27FC236}">
              <a16:creationId xmlns:a16="http://schemas.microsoft.com/office/drawing/2014/main" id="{26E5EC3B-F8A0-43C5-8708-842759F04AB6}"/>
            </a:ext>
          </a:extLst>
        </xdr:cNvPr>
        <xdr:cNvCxnSpPr/>
      </xdr:nvCxnSpPr>
      <xdr:spPr>
        <a:xfrm>
          <a:off x="4546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85741</xdr:rowOff>
    </xdr:from>
    <xdr:ext cx="405111" cy="259045"/>
    <xdr:sp macro="" textlink="">
      <xdr:nvSpPr>
        <xdr:cNvPr id="360" name="【港湾・漁港】&#10;有形固定資産減価償却率平均値テキスト">
          <a:extLst>
            <a:ext uri="{FF2B5EF4-FFF2-40B4-BE49-F238E27FC236}">
              <a16:creationId xmlns:a16="http://schemas.microsoft.com/office/drawing/2014/main" id="{336635CA-4DC5-4312-B0BE-11362BCE8165}"/>
            </a:ext>
          </a:extLst>
        </xdr:cNvPr>
        <xdr:cNvSpPr txBox="1"/>
      </xdr:nvSpPr>
      <xdr:spPr>
        <a:xfrm>
          <a:off x="4673600" y="17402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107314</xdr:rowOff>
    </xdr:from>
    <xdr:to>
      <xdr:col>24</xdr:col>
      <xdr:colOff>114300</xdr:colOff>
      <xdr:row>102</xdr:row>
      <xdr:rowOff>37464</xdr:rowOff>
    </xdr:to>
    <xdr:sp macro="" textlink="">
      <xdr:nvSpPr>
        <xdr:cNvPr id="361" name="フローチャート: 判断 360">
          <a:extLst>
            <a:ext uri="{FF2B5EF4-FFF2-40B4-BE49-F238E27FC236}">
              <a16:creationId xmlns:a16="http://schemas.microsoft.com/office/drawing/2014/main" id="{B1488F93-7217-40BC-9740-9A839B2BEE8B}"/>
            </a:ext>
          </a:extLst>
        </xdr:cNvPr>
        <xdr:cNvSpPr/>
      </xdr:nvSpPr>
      <xdr:spPr>
        <a:xfrm>
          <a:off x="4584700" y="1742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31114</xdr:rowOff>
    </xdr:from>
    <xdr:to>
      <xdr:col>20</xdr:col>
      <xdr:colOff>38100</xdr:colOff>
      <xdr:row>101</xdr:row>
      <xdr:rowOff>132714</xdr:rowOff>
    </xdr:to>
    <xdr:sp macro="" textlink="">
      <xdr:nvSpPr>
        <xdr:cNvPr id="362" name="フローチャート: 判断 361">
          <a:extLst>
            <a:ext uri="{FF2B5EF4-FFF2-40B4-BE49-F238E27FC236}">
              <a16:creationId xmlns:a16="http://schemas.microsoft.com/office/drawing/2014/main" id="{A13DC6AC-1C2E-43D5-92CC-2CD5084504AA}"/>
            </a:ext>
          </a:extLst>
        </xdr:cNvPr>
        <xdr:cNvSpPr/>
      </xdr:nvSpPr>
      <xdr:spPr>
        <a:xfrm>
          <a:off x="3746500" y="173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59689</xdr:rowOff>
    </xdr:from>
    <xdr:to>
      <xdr:col>15</xdr:col>
      <xdr:colOff>101600</xdr:colOff>
      <xdr:row>101</xdr:row>
      <xdr:rowOff>161289</xdr:rowOff>
    </xdr:to>
    <xdr:sp macro="" textlink="">
      <xdr:nvSpPr>
        <xdr:cNvPr id="363" name="フローチャート: 判断 362">
          <a:extLst>
            <a:ext uri="{FF2B5EF4-FFF2-40B4-BE49-F238E27FC236}">
              <a16:creationId xmlns:a16="http://schemas.microsoft.com/office/drawing/2014/main" id="{0B29E533-B362-4595-82B5-97CD6E01CFDC}"/>
            </a:ext>
          </a:extLst>
        </xdr:cNvPr>
        <xdr:cNvSpPr/>
      </xdr:nvSpPr>
      <xdr:spPr>
        <a:xfrm>
          <a:off x="2857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57786</xdr:rowOff>
    </xdr:from>
    <xdr:to>
      <xdr:col>10</xdr:col>
      <xdr:colOff>165100</xdr:colOff>
      <xdr:row>102</xdr:row>
      <xdr:rowOff>159386</xdr:rowOff>
    </xdr:to>
    <xdr:sp macro="" textlink="">
      <xdr:nvSpPr>
        <xdr:cNvPr id="364" name="フローチャート: 判断 363">
          <a:extLst>
            <a:ext uri="{FF2B5EF4-FFF2-40B4-BE49-F238E27FC236}">
              <a16:creationId xmlns:a16="http://schemas.microsoft.com/office/drawing/2014/main" id="{BD55E781-FCD0-483C-A150-4A96691FB1A6}"/>
            </a:ext>
          </a:extLst>
        </xdr:cNvPr>
        <xdr:cNvSpPr/>
      </xdr:nvSpPr>
      <xdr:spPr>
        <a:xfrm>
          <a:off x="1968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7F14A161-C638-436A-A07D-4093C0B04CB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665F59DB-73DA-44DE-8C44-02D05ACD42D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D7F5D182-8457-4B7F-B830-CA9BAB23927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F9A03C35-C334-424A-9091-A70D164D939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2E6DFED5-E2DE-4DBC-B2C9-FDB60F157E3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13970</xdr:rowOff>
    </xdr:from>
    <xdr:to>
      <xdr:col>24</xdr:col>
      <xdr:colOff>114300</xdr:colOff>
      <xdr:row>101</xdr:row>
      <xdr:rowOff>115570</xdr:rowOff>
    </xdr:to>
    <xdr:sp macro="" textlink="">
      <xdr:nvSpPr>
        <xdr:cNvPr id="370" name="楕円 369">
          <a:extLst>
            <a:ext uri="{FF2B5EF4-FFF2-40B4-BE49-F238E27FC236}">
              <a16:creationId xmlns:a16="http://schemas.microsoft.com/office/drawing/2014/main" id="{EFD26899-6DB8-4223-8B64-3D1B308065F5}"/>
            </a:ext>
          </a:extLst>
        </xdr:cNvPr>
        <xdr:cNvSpPr/>
      </xdr:nvSpPr>
      <xdr:spPr>
        <a:xfrm>
          <a:off x="4584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111777</xdr:rowOff>
    </xdr:from>
    <xdr:ext cx="405111" cy="259045"/>
    <xdr:sp macro="" textlink="">
      <xdr:nvSpPr>
        <xdr:cNvPr id="371" name="【港湾・漁港】&#10;有形固定資産減価償却率該当値テキスト">
          <a:extLst>
            <a:ext uri="{FF2B5EF4-FFF2-40B4-BE49-F238E27FC236}">
              <a16:creationId xmlns:a16="http://schemas.microsoft.com/office/drawing/2014/main" id="{8D6DDCB5-C88E-424B-991D-E5F27AD5699F}"/>
            </a:ext>
          </a:extLst>
        </xdr:cNvPr>
        <xdr:cNvSpPr txBox="1"/>
      </xdr:nvSpPr>
      <xdr:spPr>
        <a:xfrm>
          <a:off x="4673600" y="1725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53975</xdr:rowOff>
    </xdr:from>
    <xdr:to>
      <xdr:col>20</xdr:col>
      <xdr:colOff>38100</xdr:colOff>
      <xdr:row>101</xdr:row>
      <xdr:rowOff>155575</xdr:rowOff>
    </xdr:to>
    <xdr:sp macro="" textlink="">
      <xdr:nvSpPr>
        <xdr:cNvPr id="372" name="楕円 371">
          <a:extLst>
            <a:ext uri="{FF2B5EF4-FFF2-40B4-BE49-F238E27FC236}">
              <a16:creationId xmlns:a16="http://schemas.microsoft.com/office/drawing/2014/main" id="{39944303-9C7D-4EFC-9DC6-A6CF2D64886B}"/>
            </a:ext>
          </a:extLst>
        </xdr:cNvPr>
        <xdr:cNvSpPr/>
      </xdr:nvSpPr>
      <xdr:spPr>
        <a:xfrm>
          <a:off x="3746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64770</xdr:rowOff>
    </xdr:from>
    <xdr:to>
      <xdr:col>24</xdr:col>
      <xdr:colOff>63500</xdr:colOff>
      <xdr:row>101</xdr:row>
      <xdr:rowOff>104775</xdr:rowOff>
    </xdr:to>
    <xdr:cxnSp macro="">
      <xdr:nvCxnSpPr>
        <xdr:cNvPr id="373" name="直線コネクタ 372">
          <a:extLst>
            <a:ext uri="{FF2B5EF4-FFF2-40B4-BE49-F238E27FC236}">
              <a16:creationId xmlns:a16="http://schemas.microsoft.com/office/drawing/2014/main" id="{F6376842-070E-45B7-BF0C-FFC7604F02CD}"/>
            </a:ext>
          </a:extLst>
        </xdr:cNvPr>
        <xdr:cNvCxnSpPr/>
      </xdr:nvCxnSpPr>
      <xdr:spPr>
        <a:xfrm flipV="1">
          <a:off x="3797300" y="173812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93980</xdr:rowOff>
    </xdr:from>
    <xdr:to>
      <xdr:col>15</xdr:col>
      <xdr:colOff>101600</xdr:colOff>
      <xdr:row>102</xdr:row>
      <xdr:rowOff>24130</xdr:rowOff>
    </xdr:to>
    <xdr:sp macro="" textlink="">
      <xdr:nvSpPr>
        <xdr:cNvPr id="374" name="楕円 373">
          <a:extLst>
            <a:ext uri="{FF2B5EF4-FFF2-40B4-BE49-F238E27FC236}">
              <a16:creationId xmlns:a16="http://schemas.microsoft.com/office/drawing/2014/main" id="{95AB6C70-7179-4F6E-97DC-A91B99FC41C7}"/>
            </a:ext>
          </a:extLst>
        </xdr:cNvPr>
        <xdr:cNvSpPr/>
      </xdr:nvSpPr>
      <xdr:spPr>
        <a:xfrm>
          <a:off x="2857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104775</xdr:rowOff>
    </xdr:from>
    <xdr:to>
      <xdr:col>19</xdr:col>
      <xdr:colOff>177800</xdr:colOff>
      <xdr:row>101</xdr:row>
      <xdr:rowOff>144780</xdr:rowOff>
    </xdr:to>
    <xdr:cxnSp macro="">
      <xdr:nvCxnSpPr>
        <xdr:cNvPr id="375" name="直線コネクタ 374">
          <a:extLst>
            <a:ext uri="{FF2B5EF4-FFF2-40B4-BE49-F238E27FC236}">
              <a16:creationId xmlns:a16="http://schemas.microsoft.com/office/drawing/2014/main" id="{65CA15D5-FA25-4CC3-AF12-F9E40C44D167}"/>
            </a:ext>
          </a:extLst>
        </xdr:cNvPr>
        <xdr:cNvCxnSpPr/>
      </xdr:nvCxnSpPr>
      <xdr:spPr>
        <a:xfrm flipV="1">
          <a:off x="2908300" y="17421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149241</xdr:rowOff>
    </xdr:from>
    <xdr:ext cx="405111" cy="259045"/>
    <xdr:sp macro="" textlink="">
      <xdr:nvSpPr>
        <xdr:cNvPr id="376" name="n_1aveValue【港湾・漁港】&#10;有形固定資産減価償却率">
          <a:extLst>
            <a:ext uri="{FF2B5EF4-FFF2-40B4-BE49-F238E27FC236}">
              <a16:creationId xmlns:a16="http://schemas.microsoft.com/office/drawing/2014/main" id="{149C75D4-495B-4266-B840-78941A333DCE}"/>
            </a:ext>
          </a:extLst>
        </xdr:cNvPr>
        <xdr:cNvSpPr txBox="1"/>
      </xdr:nvSpPr>
      <xdr:spPr>
        <a:xfrm>
          <a:off x="3582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377" name="n_2aveValue【港湾・漁港】&#10;有形固定資産減価償却率">
          <a:extLst>
            <a:ext uri="{FF2B5EF4-FFF2-40B4-BE49-F238E27FC236}">
              <a16:creationId xmlns:a16="http://schemas.microsoft.com/office/drawing/2014/main" id="{F03A02A8-D311-4BFE-9CD4-7EDF95D18CA5}"/>
            </a:ext>
          </a:extLst>
        </xdr:cNvPr>
        <xdr:cNvSpPr txBox="1"/>
      </xdr:nvSpPr>
      <xdr:spPr>
        <a:xfrm>
          <a:off x="2705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4463</xdr:rowOff>
    </xdr:from>
    <xdr:ext cx="405111" cy="259045"/>
    <xdr:sp macro="" textlink="">
      <xdr:nvSpPr>
        <xdr:cNvPr id="378" name="n_3aveValue【港湾・漁港】&#10;有形固定資産減価償却率">
          <a:extLst>
            <a:ext uri="{FF2B5EF4-FFF2-40B4-BE49-F238E27FC236}">
              <a16:creationId xmlns:a16="http://schemas.microsoft.com/office/drawing/2014/main" id="{37857569-A6AA-4232-AB1E-C9B7090FFF17}"/>
            </a:ext>
          </a:extLst>
        </xdr:cNvPr>
        <xdr:cNvSpPr txBox="1"/>
      </xdr:nvSpPr>
      <xdr:spPr>
        <a:xfrm>
          <a:off x="1816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146702</xdr:rowOff>
    </xdr:from>
    <xdr:ext cx="405111" cy="259045"/>
    <xdr:sp macro="" textlink="">
      <xdr:nvSpPr>
        <xdr:cNvPr id="379" name="n_1mainValue【港湾・漁港】&#10;有形固定資産減価償却率">
          <a:extLst>
            <a:ext uri="{FF2B5EF4-FFF2-40B4-BE49-F238E27FC236}">
              <a16:creationId xmlns:a16="http://schemas.microsoft.com/office/drawing/2014/main" id="{4E5A9442-5DE4-4077-8999-612E055B402E}"/>
            </a:ext>
          </a:extLst>
        </xdr:cNvPr>
        <xdr:cNvSpPr txBox="1"/>
      </xdr:nvSpPr>
      <xdr:spPr>
        <a:xfrm>
          <a:off x="3582044" y="1746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15257</xdr:rowOff>
    </xdr:from>
    <xdr:ext cx="405111" cy="259045"/>
    <xdr:sp macro="" textlink="">
      <xdr:nvSpPr>
        <xdr:cNvPr id="380" name="n_2mainValue【港湾・漁港】&#10;有形固定資産減価償却率">
          <a:extLst>
            <a:ext uri="{FF2B5EF4-FFF2-40B4-BE49-F238E27FC236}">
              <a16:creationId xmlns:a16="http://schemas.microsoft.com/office/drawing/2014/main" id="{BECC8582-0669-4E5D-B874-DFC7CBDB436D}"/>
            </a:ext>
          </a:extLst>
        </xdr:cNvPr>
        <xdr:cNvSpPr txBox="1"/>
      </xdr:nvSpPr>
      <xdr:spPr>
        <a:xfrm>
          <a:off x="27057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587ABE9-1197-4337-87C7-92B2C6823C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226936FE-5DAE-4A7C-A021-46722BBC55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B3D4F280-185D-4E65-A560-62B27061AE2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A2DB5390-C353-4F81-B082-1820367C7FD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A46179EF-93DA-4A79-B5F3-B55A02A34C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71907195-E3B7-4357-A6C2-37FFD211348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5B3DDE3D-AD13-466B-B32E-C963F01746D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9293F83C-93E2-4FE4-9C27-189008F238C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a:extLst>
            <a:ext uri="{FF2B5EF4-FFF2-40B4-BE49-F238E27FC236}">
              <a16:creationId xmlns:a16="http://schemas.microsoft.com/office/drawing/2014/main" id="{7CF166EF-1EC9-45D9-8E6A-CA41C1659BB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a:extLst>
            <a:ext uri="{FF2B5EF4-FFF2-40B4-BE49-F238E27FC236}">
              <a16:creationId xmlns:a16="http://schemas.microsoft.com/office/drawing/2014/main" id="{EAE09511-0B82-4F08-82FF-39B151DBD68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a:extLst>
            <a:ext uri="{FF2B5EF4-FFF2-40B4-BE49-F238E27FC236}">
              <a16:creationId xmlns:a16="http://schemas.microsoft.com/office/drawing/2014/main" id="{0A4B62D5-8E3A-4309-BADE-53AFF3CA35C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2" name="テキスト ボックス 391">
          <a:extLst>
            <a:ext uri="{FF2B5EF4-FFF2-40B4-BE49-F238E27FC236}">
              <a16:creationId xmlns:a16="http://schemas.microsoft.com/office/drawing/2014/main" id="{06CC6BB5-DE82-44CF-A1B7-3CD621DA285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a:extLst>
            <a:ext uri="{FF2B5EF4-FFF2-40B4-BE49-F238E27FC236}">
              <a16:creationId xmlns:a16="http://schemas.microsoft.com/office/drawing/2014/main" id="{6214E2B9-F7E3-46A8-AC33-8BCE0FB9472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4" name="テキスト ボックス 393">
          <a:extLst>
            <a:ext uri="{FF2B5EF4-FFF2-40B4-BE49-F238E27FC236}">
              <a16:creationId xmlns:a16="http://schemas.microsoft.com/office/drawing/2014/main" id="{9581914C-A98F-404B-8153-3192D9BDD87D}"/>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a:extLst>
            <a:ext uri="{FF2B5EF4-FFF2-40B4-BE49-F238E27FC236}">
              <a16:creationId xmlns:a16="http://schemas.microsoft.com/office/drawing/2014/main" id="{9B0D25D3-FFC1-4735-BBF9-31D42A1AD6F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6" name="テキスト ボックス 395">
          <a:extLst>
            <a:ext uri="{FF2B5EF4-FFF2-40B4-BE49-F238E27FC236}">
              <a16:creationId xmlns:a16="http://schemas.microsoft.com/office/drawing/2014/main" id="{BA2591CC-EBCA-4DC0-B7A9-BD848A3A42CD}"/>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a:extLst>
            <a:ext uri="{FF2B5EF4-FFF2-40B4-BE49-F238E27FC236}">
              <a16:creationId xmlns:a16="http://schemas.microsoft.com/office/drawing/2014/main" id="{673E7485-6220-42A7-B04A-7CF7D09AF5A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8" name="テキスト ボックス 397">
          <a:extLst>
            <a:ext uri="{FF2B5EF4-FFF2-40B4-BE49-F238E27FC236}">
              <a16:creationId xmlns:a16="http://schemas.microsoft.com/office/drawing/2014/main" id="{BD7EFE93-6A08-429A-872D-A55735FD93B8}"/>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21EE4924-F071-4DEE-9A6C-1CAEBB69C39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0" name="テキスト ボックス 399">
          <a:extLst>
            <a:ext uri="{FF2B5EF4-FFF2-40B4-BE49-F238E27FC236}">
              <a16:creationId xmlns:a16="http://schemas.microsoft.com/office/drawing/2014/main" id="{6D84017D-7D6E-4955-80A9-ECF9E48B4C9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港湾・漁港】&#10;一人当たり有形固定資産（償却資産）額グラフ枠">
          <a:extLst>
            <a:ext uri="{FF2B5EF4-FFF2-40B4-BE49-F238E27FC236}">
              <a16:creationId xmlns:a16="http://schemas.microsoft.com/office/drawing/2014/main" id="{3968541A-7D84-47E9-99C5-ED94BC1B5ED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39940</xdr:rowOff>
    </xdr:from>
    <xdr:to>
      <xdr:col>54</xdr:col>
      <xdr:colOff>189865</xdr:colOff>
      <xdr:row>108</xdr:row>
      <xdr:rowOff>73954</xdr:rowOff>
    </xdr:to>
    <xdr:cxnSp macro="">
      <xdr:nvCxnSpPr>
        <xdr:cNvPr id="402" name="直線コネクタ 401">
          <a:extLst>
            <a:ext uri="{FF2B5EF4-FFF2-40B4-BE49-F238E27FC236}">
              <a16:creationId xmlns:a16="http://schemas.microsoft.com/office/drawing/2014/main" id="{86114E1F-50BB-44DB-9A84-4CD9DD6AC25A}"/>
            </a:ext>
          </a:extLst>
        </xdr:cNvPr>
        <xdr:cNvCxnSpPr/>
      </xdr:nvCxnSpPr>
      <xdr:spPr>
        <a:xfrm flipV="1">
          <a:off x="10476865" y="17527840"/>
          <a:ext cx="0" cy="106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77781</xdr:rowOff>
    </xdr:from>
    <xdr:ext cx="469744" cy="259045"/>
    <xdr:sp macro="" textlink="">
      <xdr:nvSpPr>
        <xdr:cNvPr id="403" name="【港湾・漁港】&#10;一人当たり有形固定資産（償却資産）額最小値テキスト">
          <a:extLst>
            <a:ext uri="{FF2B5EF4-FFF2-40B4-BE49-F238E27FC236}">
              <a16:creationId xmlns:a16="http://schemas.microsoft.com/office/drawing/2014/main" id="{E9C6CD85-7E9D-4D02-A17B-B931E0EEA568}"/>
            </a:ext>
          </a:extLst>
        </xdr:cNvPr>
        <xdr:cNvSpPr txBox="1"/>
      </xdr:nvSpPr>
      <xdr:spPr>
        <a:xfrm>
          <a:off x="10515600" y="185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73954</xdr:rowOff>
    </xdr:from>
    <xdr:to>
      <xdr:col>55</xdr:col>
      <xdr:colOff>88900</xdr:colOff>
      <xdr:row>108</xdr:row>
      <xdr:rowOff>73954</xdr:rowOff>
    </xdr:to>
    <xdr:cxnSp macro="">
      <xdr:nvCxnSpPr>
        <xdr:cNvPr id="404" name="直線コネクタ 403">
          <a:extLst>
            <a:ext uri="{FF2B5EF4-FFF2-40B4-BE49-F238E27FC236}">
              <a16:creationId xmlns:a16="http://schemas.microsoft.com/office/drawing/2014/main" id="{43F1119B-3CB1-4474-9B8E-F263AF861A15}"/>
            </a:ext>
          </a:extLst>
        </xdr:cNvPr>
        <xdr:cNvCxnSpPr/>
      </xdr:nvCxnSpPr>
      <xdr:spPr>
        <a:xfrm>
          <a:off x="10388600" y="18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158067</xdr:rowOff>
    </xdr:from>
    <xdr:ext cx="690189" cy="259045"/>
    <xdr:sp macro="" textlink="">
      <xdr:nvSpPr>
        <xdr:cNvPr id="405" name="【港湾・漁港】&#10;一人当たり有形固定資産（償却資産）額最大値テキスト">
          <a:extLst>
            <a:ext uri="{FF2B5EF4-FFF2-40B4-BE49-F238E27FC236}">
              <a16:creationId xmlns:a16="http://schemas.microsoft.com/office/drawing/2014/main" id="{A0ACC157-1035-4E96-8180-3577624106B6}"/>
            </a:ext>
          </a:extLst>
        </xdr:cNvPr>
        <xdr:cNvSpPr txBox="1"/>
      </xdr:nvSpPr>
      <xdr:spPr>
        <a:xfrm>
          <a:off x="10515600" y="17303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39940</xdr:rowOff>
    </xdr:from>
    <xdr:to>
      <xdr:col>55</xdr:col>
      <xdr:colOff>88900</xdr:colOff>
      <xdr:row>102</xdr:row>
      <xdr:rowOff>39940</xdr:rowOff>
    </xdr:to>
    <xdr:cxnSp macro="">
      <xdr:nvCxnSpPr>
        <xdr:cNvPr id="406" name="直線コネクタ 405">
          <a:extLst>
            <a:ext uri="{FF2B5EF4-FFF2-40B4-BE49-F238E27FC236}">
              <a16:creationId xmlns:a16="http://schemas.microsoft.com/office/drawing/2014/main" id="{41667724-6C6D-42FD-9D42-B1F747995C9E}"/>
            </a:ext>
          </a:extLst>
        </xdr:cNvPr>
        <xdr:cNvCxnSpPr/>
      </xdr:nvCxnSpPr>
      <xdr:spPr>
        <a:xfrm>
          <a:off x="10388600" y="175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44288</xdr:rowOff>
    </xdr:from>
    <xdr:ext cx="599010" cy="259045"/>
    <xdr:sp macro="" textlink="">
      <xdr:nvSpPr>
        <xdr:cNvPr id="407" name="【港湾・漁港】&#10;一人当たり有形固定資産（償却資産）額平均値テキスト">
          <a:extLst>
            <a:ext uri="{FF2B5EF4-FFF2-40B4-BE49-F238E27FC236}">
              <a16:creationId xmlns:a16="http://schemas.microsoft.com/office/drawing/2014/main" id="{9E978401-07C6-41CE-8E3B-9E0C4CAED444}"/>
            </a:ext>
          </a:extLst>
        </xdr:cNvPr>
        <xdr:cNvSpPr txBox="1"/>
      </xdr:nvSpPr>
      <xdr:spPr>
        <a:xfrm>
          <a:off x="10515600" y="18389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65861</xdr:rowOff>
    </xdr:from>
    <xdr:to>
      <xdr:col>55</xdr:col>
      <xdr:colOff>50800</xdr:colOff>
      <xdr:row>107</xdr:row>
      <xdr:rowOff>167461</xdr:rowOff>
    </xdr:to>
    <xdr:sp macro="" textlink="">
      <xdr:nvSpPr>
        <xdr:cNvPr id="408" name="フローチャート: 判断 407">
          <a:extLst>
            <a:ext uri="{FF2B5EF4-FFF2-40B4-BE49-F238E27FC236}">
              <a16:creationId xmlns:a16="http://schemas.microsoft.com/office/drawing/2014/main" id="{5E02C1BC-7B0F-4DCB-A3C0-BDA6797F7A35}"/>
            </a:ext>
          </a:extLst>
        </xdr:cNvPr>
        <xdr:cNvSpPr/>
      </xdr:nvSpPr>
      <xdr:spPr>
        <a:xfrm>
          <a:off x="10426700" y="184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53539</xdr:rowOff>
    </xdr:from>
    <xdr:to>
      <xdr:col>50</xdr:col>
      <xdr:colOff>165100</xdr:colOff>
      <xdr:row>107</xdr:row>
      <xdr:rowOff>155139</xdr:rowOff>
    </xdr:to>
    <xdr:sp macro="" textlink="">
      <xdr:nvSpPr>
        <xdr:cNvPr id="409" name="フローチャート: 判断 408">
          <a:extLst>
            <a:ext uri="{FF2B5EF4-FFF2-40B4-BE49-F238E27FC236}">
              <a16:creationId xmlns:a16="http://schemas.microsoft.com/office/drawing/2014/main" id="{29DC2726-FA43-4A90-B756-947551730CA2}"/>
            </a:ext>
          </a:extLst>
        </xdr:cNvPr>
        <xdr:cNvSpPr/>
      </xdr:nvSpPr>
      <xdr:spPr>
        <a:xfrm>
          <a:off x="9588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49222</xdr:rowOff>
    </xdr:from>
    <xdr:to>
      <xdr:col>46</xdr:col>
      <xdr:colOff>38100</xdr:colOff>
      <xdr:row>107</xdr:row>
      <xdr:rowOff>150822</xdr:rowOff>
    </xdr:to>
    <xdr:sp macro="" textlink="">
      <xdr:nvSpPr>
        <xdr:cNvPr id="410" name="フローチャート: 判断 409">
          <a:extLst>
            <a:ext uri="{FF2B5EF4-FFF2-40B4-BE49-F238E27FC236}">
              <a16:creationId xmlns:a16="http://schemas.microsoft.com/office/drawing/2014/main" id="{E52ACB10-CC98-4A3A-9369-B20F18F07079}"/>
            </a:ext>
          </a:extLst>
        </xdr:cNvPr>
        <xdr:cNvSpPr/>
      </xdr:nvSpPr>
      <xdr:spPr>
        <a:xfrm>
          <a:off x="8699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135604</xdr:rowOff>
    </xdr:from>
    <xdr:to>
      <xdr:col>41</xdr:col>
      <xdr:colOff>101600</xdr:colOff>
      <xdr:row>108</xdr:row>
      <xdr:rowOff>65754</xdr:rowOff>
    </xdr:to>
    <xdr:sp macro="" textlink="">
      <xdr:nvSpPr>
        <xdr:cNvPr id="411" name="フローチャート: 判断 410">
          <a:extLst>
            <a:ext uri="{FF2B5EF4-FFF2-40B4-BE49-F238E27FC236}">
              <a16:creationId xmlns:a16="http://schemas.microsoft.com/office/drawing/2014/main" id="{566019A9-F98D-4C5F-BAF1-CDDB7484DF02}"/>
            </a:ext>
          </a:extLst>
        </xdr:cNvPr>
        <xdr:cNvSpPr/>
      </xdr:nvSpPr>
      <xdr:spPr>
        <a:xfrm>
          <a:off x="7810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49D0BC0-80B9-4AAA-8A0C-57A4EFAC522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B157E04-0269-4583-AE43-E1EF0A9AE65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1AA5DE2-4F10-4642-990F-8EE2555EBE2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CD9DE54-CC26-43CC-BB7A-DEE2F44C454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8B4029B-05A7-4BC5-921C-8CDB23886E2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160590</xdr:rowOff>
    </xdr:from>
    <xdr:to>
      <xdr:col>55</xdr:col>
      <xdr:colOff>50800</xdr:colOff>
      <xdr:row>102</xdr:row>
      <xdr:rowOff>90740</xdr:rowOff>
    </xdr:to>
    <xdr:sp macro="" textlink="">
      <xdr:nvSpPr>
        <xdr:cNvPr id="417" name="楕円 416">
          <a:extLst>
            <a:ext uri="{FF2B5EF4-FFF2-40B4-BE49-F238E27FC236}">
              <a16:creationId xmlns:a16="http://schemas.microsoft.com/office/drawing/2014/main" id="{0351BCF3-DDD7-49DE-B725-1907AB414FFD}"/>
            </a:ext>
          </a:extLst>
        </xdr:cNvPr>
        <xdr:cNvSpPr/>
      </xdr:nvSpPr>
      <xdr:spPr>
        <a:xfrm>
          <a:off x="10426700" y="1747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113617</xdr:rowOff>
    </xdr:from>
    <xdr:ext cx="690189" cy="259045"/>
    <xdr:sp macro="" textlink="">
      <xdr:nvSpPr>
        <xdr:cNvPr id="418" name="【港湾・漁港】&#10;一人当たり有形固定資産（償却資産）額該当値テキスト">
          <a:extLst>
            <a:ext uri="{FF2B5EF4-FFF2-40B4-BE49-F238E27FC236}">
              <a16:creationId xmlns:a16="http://schemas.microsoft.com/office/drawing/2014/main" id="{CDF1C115-7139-4D4D-8736-CACDA9DE4549}"/>
            </a:ext>
          </a:extLst>
        </xdr:cNvPr>
        <xdr:cNvSpPr txBox="1"/>
      </xdr:nvSpPr>
      <xdr:spPr>
        <a:xfrm>
          <a:off x="10515600" y="17430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12860</xdr:rowOff>
    </xdr:from>
    <xdr:to>
      <xdr:col>50</xdr:col>
      <xdr:colOff>165100</xdr:colOff>
      <xdr:row>102</xdr:row>
      <xdr:rowOff>114460</xdr:rowOff>
    </xdr:to>
    <xdr:sp macro="" textlink="">
      <xdr:nvSpPr>
        <xdr:cNvPr id="419" name="楕円 418">
          <a:extLst>
            <a:ext uri="{FF2B5EF4-FFF2-40B4-BE49-F238E27FC236}">
              <a16:creationId xmlns:a16="http://schemas.microsoft.com/office/drawing/2014/main" id="{95485FFB-DF0F-4F93-8D23-BAC34EFE2EDA}"/>
            </a:ext>
          </a:extLst>
        </xdr:cNvPr>
        <xdr:cNvSpPr/>
      </xdr:nvSpPr>
      <xdr:spPr>
        <a:xfrm>
          <a:off x="9588500" y="175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39940</xdr:rowOff>
    </xdr:from>
    <xdr:to>
      <xdr:col>55</xdr:col>
      <xdr:colOff>0</xdr:colOff>
      <xdr:row>102</xdr:row>
      <xdr:rowOff>63660</xdr:rowOff>
    </xdr:to>
    <xdr:cxnSp macro="">
      <xdr:nvCxnSpPr>
        <xdr:cNvPr id="420" name="直線コネクタ 419">
          <a:extLst>
            <a:ext uri="{FF2B5EF4-FFF2-40B4-BE49-F238E27FC236}">
              <a16:creationId xmlns:a16="http://schemas.microsoft.com/office/drawing/2014/main" id="{0E958DB9-7593-4356-8557-FCA1DBB0B9AD}"/>
            </a:ext>
          </a:extLst>
        </xdr:cNvPr>
        <xdr:cNvCxnSpPr/>
      </xdr:nvCxnSpPr>
      <xdr:spPr>
        <a:xfrm flipV="1">
          <a:off x="9639300" y="17527840"/>
          <a:ext cx="838200" cy="2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36902</xdr:rowOff>
    </xdr:from>
    <xdr:to>
      <xdr:col>46</xdr:col>
      <xdr:colOff>38100</xdr:colOff>
      <xdr:row>102</xdr:row>
      <xdr:rowOff>138502</xdr:rowOff>
    </xdr:to>
    <xdr:sp macro="" textlink="">
      <xdr:nvSpPr>
        <xdr:cNvPr id="421" name="楕円 420">
          <a:extLst>
            <a:ext uri="{FF2B5EF4-FFF2-40B4-BE49-F238E27FC236}">
              <a16:creationId xmlns:a16="http://schemas.microsoft.com/office/drawing/2014/main" id="{2B068872-D255-4567-B3AB-E1DD4090C191}"/>
            </a:ext>
          </a:extLst>
        </xdr:cNvPr>
        <xdr:cNvSpPr/>
      </xdr:nvSpPr>
      <xdr:spPr>
        <a:xfrm>
          <a:off x="8699500" y="1752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63660</xdr:rowOff>
    </xdr:from>
    <xdr:to>
      <xdr:col>50</xdr:col>
      <xdr:colOff>114300</xdr:colOff>
      <xdr:row>102</xdr:row>
      <xdr:rowOff>87702</xdr:rowOff>
    </xdr:to>
    <xdr:cxnSp macro="">
      <xdr:nvCxnSpPr>
        <xdr:cNvPr id="422" name="直線コネクタ 421">
          <a:extLst>
            <a:ext uri="{FF2B5EF4-FFF2-40B4-BE49-F238E27FC236}">
              <a16:creationId xmlns:a16="http://schemas.microsoft.com/office/drawing/2014/main" id="{DB6934EA-F30B-411C-9A85-CCDAE1B88506}"/>
            </a:ext>
          </a:extLst>
        </xdr:cNvPr>
        <xdr:cNvCxnSpPr/>
      </xdr:nvCxnSpPr>
      <xdr:spPr>
        <a:xfrm flipV="1">
          <a:off x="8750300" y="17551560"/>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146266</xdr:rowOff>
    </xdr:from>
    <xdr:ext cx="599010" cy="259045"/>
    <xdr:sp macro="" textlink="">
      <xdr:nvSpPr>
        <xdr:cNvPr id="423" name="n_1aveValue【港湾・漁港】&#10;一人当たり有形固定資産（償却資産）額">
          <a:extLst>
            <a:ext uri="{FF2B5EF4-FFF2-40B4-BE49-F238E27FC236}">
              <a16:creationId xmlns:a16="http://schemas.microsoft.com/office/drawing/2014/main" id="{31083CE1-1C89-4C36-B664-CAE9184EA8AE}"/>
            </a:ext>
          </a:extLst>
        </xdr:cNvPr>
        <xdr:cNvSpPr txBox="1"/>
      </xdr:nvSpPr>
      <xdr:spPr>
        <a:xfrm>
          <a:off x="9327095" y="1849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141949</xdr:rowOff>
    </xdr:from>
    <xdr:ext cx="599010" cy="259045"/>
    <xdr:sp macro="" textlink="">
      <xdr:nvSpPr>
        <xdr:cNvPr id="424" name="n_2aveValue【港湾・漁港】&#10;一人当たり有形固定資産（償却資産）額">
          <a:extLst>
            <a:ext uri="{FF2B5EF4-FFF2-40B4-BE49-F238E27FC236}">
              <a16:creationId xmlns:a16="http://schemas.microsoft.com/office/drawing/2014/main" id="{500DB25A-490E-4A23-BEFE-06204F0CDA70}"/>
            </a:ext>
          </a:extLst>
        </xdr:cNvPr>
        <xdr:cNvSpPr txBox="1"/>
      </xdr:nvSpPr>
      <xdr:spPr>
        <a:xfrm>
          <a:off x="8450795" y="184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82281</xdr:rowOff>
    </xdr:from>
    <xdr:ext cx="599010" cy="259045"/>
    <xdr:sp macro="" textlink="">
      <xdr:nvSpPr>
        <xdr:cNvPr id="425" name="n_3aveValue【港湾・漁港】&#10;一人当たり有形固定資産（償却資産）額">
          <a:extLst>
            <a:ext uri="{FF2B5EF4-FFF2-40B4-BE49-F238E27FC236}">
              <a16:creationId xmlns:a16="http://schemas.microsoft.com/office/drawing/2014/main" id="{2EB59B29-9BDB-452D-AABE-CE0DB6A8027A}"/>
            </a:ext>
          </a:extLst>
        </xdr:cNvPr>
        <xdr:cNvSpPr txBox="1"/>
      </xdr:nvSpPr>
      <xdr:spPr>
        <a:xfrm>
          <a:off x="7561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130987</xdr:rowOff>
    </xdr:from>
    <xdr:ext cx="690189" cy="259045"/>
    <xdr:sp macro="" textlink="">
      <xdr:nvSpPr>
        <xdr:cNvPr id="426" name="n_1mainValue【港湾・漁港】&#10;一人当たり有形固定資産（償却資産）額">
          <a:extLst>
            <a:ext uri="{FF2B5EF4-FFF2-40B4-BE49-F238E27FC236}">
              <a16:creationId xmlns:a16="http://schemas.microsoft.com/office/drawing/2014/main" id="{7DC60900-C98A-4637-A28B-507FE0195457}"/>
            </a:ext>
          </a:extLst>
        </xdr:cNvPr>
        <xdr:cNvSpPr txBox="1"/>
      </xdr:nvSpPr>
      <xdr:spPr>
        <a:xfrm>
          <a:off x="9281505" y="17275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155029</xdr:rowOff>
    </xdr:from>
    <xdr:ext cx="690189" cy="259045"/>
    <xdr:sp macro="" textlink="">
      <xdr:nvSpPr>
        <xdr:cNvPr id="427" name="n_2mainValue【港湾・漁港】&#10;一人当たり有形固定資産（償却資産）額">
          <a:extLst>
            <a:ext uri="{FF2B5EF4-FFF2-40B4-BE49-F238E27FC236}">
              <a16:creationId xmlns:a16="http://schemas.microsoft.com/office/drawing/2014/main" id="{84956C03-975D-4923-B037-114312884990}"/>
            </a:ext>
          </a:extLst>
        </xdr:cNvPr>
        <xdr:cNvSpPr txBox="1"/>
      </xdr:nvSpPr>
      <xdr:spPr>
        <a:xfrm>
          <a:off x="8405205" y="17300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0A778102-0F8B-48E1-8D83-DD8AC6A630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E513AC81-B6D4-4DAB-90AF-A64891C2D3B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55B3B00C-5606-486F-821E-0DFBECA7D19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D5405017-9020-4D9E-B9B7-73E37E458E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A26063ED-4420-4337-9063-F7BBBE4FD6A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722E84CC-CA10-4C62-94CE-0937767B2C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2CAD71E6-B649-41B6-A0EF-3BD04226E7E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083A2811-AE86-408B-97B6-4E155CAA177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2FFA20A9-B83A-4EB4-8AA6-5E89D1199B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725D74AE-58BF-405B-AA3F-A415A5946B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8" name="テキスト ボックス 437">
          <a:extLst>
            <a:ext uri="{FF2B5EF4-FFF2-40B4-BE49-F238E27FC236}">
              <a16:creationId xmlns:a16="http://schemas.microsoft.com/office/drawing/2014/main" id="{49D301C7-D010-4685-84AC-87FC9613373C}"/>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9" name="直線コネクタ 438">
          <a:extLst>
            <a:ext uri="{FF2B5EF4-FFF2-40B4-BE49-F238E27FC236}">
              <a16:creationId xmlns:a16="http://schemas.microsoft.com/office/drawing/2014/main" id="{88546EE1-9295-47D1-9402-8706A1EC4C7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0" name="テキスト ボックス 439">
          <a:extLst>
            <a:ext uri="{FF2B5EF4-FFF2-40B4-BE49-F238E27FC236}">
              <a16:creationId xmlns:a16="http://schemas.microsoft.com/office/drawing/2014/main" id="{87F41D0D-555B-411F-BB33-A8C60F79814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1" name="直線コネクタ 440">
          <a:extLst>
            <a:ext uri="{FF2B5EF4-FFF2-40B4-BE49-F238E27FC236}">
              <a16:creationId xmlns:a16="http://schemas.microsoft.com/office/drawing/2014/main" id="{7471708E-22B1-4459-A7AF-22867F70B1F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2" name="テキスト ボックス 441">
          <a:extLst>
            <a:ext uri="{FF2B5EF4-FFF2-40B4-BE49-F238E27FC236}">
              <a16:creationId xmlns:a16="http://schemas.microsoft.com/office/drawing/2014/main" id="{069E691B-4A5B-47EF-B225-F705B75A9E4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3" name="直線コネクタ 442">
          <a:extLst>
            <a:ext uri="{FF2B5EF4-FFF2-40B4-BE49-F238E27FC236}">
              <a16:creationId xmlns:a16="http://schemas.microsoft.com/office/drawing/2014/main" id="{31458585-2189-48B5-9228-76207654193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4" name="テキスト ボックス 443">
          <a:extLst>
            <a:ext uri="{FF2B5EF4-FFF2-40B4-BE49-F238E27FC236}">
              <a16:creationId xmlns:a16="http://schemas.microsoft.com/office/drawing/2014/main" id="{DDFBB0DD-EAF4-4A23-86AC-1C48B35C2BE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5" name="直線コネクタ 444">
          <a:extLst>
            <a:ext uri="{FF2B5EF4-FFF2-40B4-BE49-F238E27FC236}">
              <a16:creationId xmlns:a16="http://schemas.microsoft.com/office/drawing/2014/main" id="{22F592AB-D9C0-44A4-9970-1F5AA28AD5C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6" name="テキスト ボックス 445">
          <a:extLst>
            <a:ext uri="{FF2B5EF4-FFF2-40B4-BE49-F238E27FC236}">
              <a16:creationId xmlns:a16="http://schemas.microsoft.com/office/drawing/2014/main" id="{878256A7-C63C-4C2E-8960-79E07E125D4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7" name="直線コネクタ 446">
          <a:extLst>
            <a:ext uri="{FF2B5EF4-FFF2-40B4-BE49-F238E27FC236}">
              <a16:creationId xmlns:a16="http://schemas.microsoft.com/office/drawing/2014/main" id="{FED7F6BF-6DAD-4B65-ABEA-AE10A70B534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8" name="テキスト ボックス 447">
          <a:extLst>
            <a:ext uri="{FF2B5EF4-FFF2-40B4-BE49-F238E27FC236}">
              <a16:creationId xmlns:a16="http://schemas.microsoft.com/office/drawing/2014/main" id="{832EA553-9ACE-4FC1-8A6E-872999587FF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a:extLst>
            <a:ext uri="{FF2B5EF4-FFF2-40B4-BE49-F238E27FC236}">
              <a16:creationId xmlns:a16="http://schemas.microsoft.com/office/drawing/2014/main" id="{516FAA62-A630-4A56-839F-BC0553CD272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0" name="テキスト ボックス 449">
          <a:extLst>
            <a:ext uri="{FF2B5EF4-FFF2-40B4-BE49-F238E27FC236}">
              <a16:creationId xmlns:a16="http://schemas.microsoft.com/office/drawing/2014/main" id="{84B6E827-6B1B-4472-BD32-56FD86FDB0B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認定こども園・幼稚園・保育所】&#10;有形固定資産減価償却率グラフ枠">
          <a:extLst>
            <a:ext uri="{FF2B5EF4-FFF2-40B4-BE49-F238E27FC236}">
              <a16:creationId xmlns:a16="http://schemas.microsoft.com/office/drawing/2014/main" id="{3F7829E4-8C4D-4AC8-8E8E-307D3309EB9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452" name="直線コネクタ 451">
          <a:extLst>
            <a:ext uri="{FF2B5EF4-FFF2-40B4-BE49-F238E27FC236}">
              <a16:creationId xmlns:a16="http://schemas.microsoft.com/office/drawing/2014/main" id="{B9A82C9E-857B-4568-9757-71523304BF58}"/>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453" name="【認定こども園・幼稚園・保育所】&#10;有形固定資産減価償却率最小値テキスト">
          <a:extLst>
            <a:ext uri="{FF2B5EF4-FFF2-40B4-BE49-F238E27FC236}">
              <a16:creationId xmlns:a16="http://schemas.microsoft.com/office/drawing/2014/main" id="{1A206658-C2BD-47EC-B279-7B800EB16326}"/>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454" name="直線コネクタ 453">
          <a:extLst>
            <a:ext uri="{FF2B5EF4-FFF2-40B4-BE49-F238E27FC236}">
              <a16:creationId xmlns:a16="http://schemas.microsoft.com/office/drawing/2014/main" id="{4BC393A3-0E0E-4ECC-95E3-F9EFEE2F7574}"/>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55" name="【認定こども園・幼稚園・保育所】&#10;有形固定資産減価償却率最大値テキスト">
          <a:extLst>
            <a:ext uri="{FF2B5EF4-FFF2-40B4-BE49-F238E27FC236}">
              <a16:creationId xmlns:a16="http://schemas.microsoft.com/office/drawing/2014/main" id="{ECA7EA5D-1D7C-4B61-9E3B-208F63735D8C}"/>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6" name="直線コネクタ 455">
          <a:extLst>
            <a:ext uri="{FF2B5EF4-FFF2-40B4-BE49-F238E27FC236}">
              <a16:creationId xmlns:a16="http://schemas.microsoft.com/office/drawing/2014/main" id="{2DB2551D-F43C-47F3-9AE0-C9126A26B48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57" name="【認定こども園・幼稚園・保育所】&#10;有形固定資産減価償却率平均値テキスト">
          <a:extLst>
            <a:ext uri="{FF2B5EF4-FFF2-40B4-BE49-F238E27FC236}">
              <a16:creationId xmlns:a16="http://schemas.microsoft.com/office/drawing/2014/main" id="{9F9450FA-4F91-4558-B454-3D90AC94315D}"/>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58" name="フローチャート: 判断 457">
          <a:extLst>
            <a:ext uri="{FF2B5EF4-FFF2-40B4-BE49-F238E27FC236}">
              <a16:creationId xmlns:a16="http://schemas.microsoft.com/office/drawing/2014/main" id="{B70EDAC7-B0CC-48C8-91DE-861CBE163A9E}"/>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59" name="フローチャート: 判断 458">
          <a:extLst>
            <a:ext uri="{FF2B5EF4-FFF2-40B4-BE49-F238E27FC236}">
              <a16:creationId xmlns:a16="http://schemas.microsoft.com/office/drawing/2014/main" id="{BBCE8540-1466-46AE-BF01-AA769619158C}"/>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60" name="フローチャート: 判断 459">
          <a:extLst>
            <a:ext uri="{FF2B5EF4-FFF2-40B4-BE49-F238E27FC236}">
              <a16:creationId xmlns:a16="http://schemas.microsoft.com/office/drawing/2014/main" id="{066626F5-3FDA-4ABA-82DF-2B32B2A5E407}"/>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461" name="フローチャート: 判断 460">
          <a:extLst>
            <a:ext uri="{FF2B5EF4-FFF2-40B4-BE49-F238E27FC236}">
              <a16:creationId xmlns:a16="http://schemas.microsoft.com/office/drawing/2014/main" id="{B5ECB6E6-F92B-4D7D-8B91-E4AEE7F95E87}"/>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E03C7C0C-7C77-4D2E-AE1C-6646D979D12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CF90AA10-D00F-4DD6-859E-27389B6918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2A03461B-0257-4120-A042-2D4D788FBD2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FF8298AD-28C9-46E4-8FF8-64310A9AE16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95B04A64-13BE-407D-9875-C7EC828123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67" name="楕円 466">
          <a:extLst>
            <a:ext uri="{FF2B5EF4-FFF2-40B4-BE49-F238E27FC236}">
              <a16:creationId xmlns:a16="http://schemas.microsoft.com/office/drawing/2014/main" id="{649EBF87-3F1D-49C2-8DB2-E25CEE67E6B5}"/>
            </a:ext>
          </a:extLst>
        </xdr:cNvPr>
        <xdr:cNvSpPr/>
      </xdr:nvSpPr>
      <xdr:spPr>
        <a:xfrm>
          <a:off x="16268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8272</xdr:rowOff>
    </xdr:from>
    <xdr:ext cx="405111" cy="259045"/>
    <xdr:sp macro="" textlink="">
      <xdr:nvSpPr>
        <xdr:cNvPr id="468" name="【認定こども園・幼稚園・保育所】&#10;有形固定資産減価償却率該当値テキスト">
          <a:extLst>
            <a:ext uri="{FF2B5EF4-FFF2-40B4-BE49-F238E27FC236}">
              <a16:creationId xmlns:a16="http://schemas.microsoft.com/office/drawing/2014/main" id="{424244E0-3B62-45EF-9E48-A39C0283364F}"/>
            </a:ext>
          </a:extLst>
        </xdr:cNvPr>
        <xdr:cNvSpPr txBox="1"/>
      </xdr:nvSpPr>
      <xdr:spPr>
        <a:xfrm>
          <a:off x="16357600"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469" name="楕円 468">
          <a:extLst>
            <a:ext uri="{FF2B5EF4-FFF2-40B4-BE49-F238E27FC236}">
              <a16:creationId xmlns:a16="http://schemas.microsoft.com/office/drawing/2014/main" id="{7F882AEE-15EA-40B7-8DDF-F1D1F7001618}"/>
            </a:ext>
          </a:extLst>
        </xdr:cNvPr>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36195</xdr:rowOff>
    </xdr:from>
    <xdr:to>
      <xdr:col>85</xdr:col>
      <xdr:colOff>127000</xdr:colOff>
      <xdr:row>37</xdr:row>
      <xdr:rowOff>85725</xdr:rowOff>
    </xdr:to>
    <xdr:cxnSp macro="">
      <xdr:nvCxnSpPr>
        <xdr:cNvPr id="470" name="直線コネクタ 469">
          <a:extLst>
            <a:ext uri="{FF2B5EF4-FFF2-40B4-BE49-F238E27FC236}">
              <a16:creationId xmlns:a16="http://schemas.microsoft.com/office/drawing/2014/main" id="{9AF61B84-BEE6-4156-8DBB-E6CF2A9D797A}"/>
            </a:ext>
          </a:extLst>
        </xdr:cNvPr>
        <xdr:cNvCxnSpPr/>
      </xdr:nvCxnSpPr>
      <xdr:spPr>
        <a:xfrm flipV="1">
          <a:off x="15481300" y="63798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61595</xdr:rowOff>
    </xdr:from>
    <xdr:to>
      <xdr:col>76</xdr:col>
      <xdr:colOff>165100</xdr:colOff>
      <xdr:row>37</xdr:row>
      <xdr:rowOff>163195</xdr:rowOff>
    </xdr:to>
    <xdr:sp macro="" textlink="">
      <xdr:nvSpPr>
        <xdr:cNvPr id="471" name="楕円 470">
          <a:extLst>
            <a:ext uri="{FF2B5EF4-FFF2-40B4-BE49-F238E27FC236}">
              <a16:creationId xmlns:a16="http://schemas.microsoft.com/office/drawing/2014/main" id="{4A78A339-6F41-4D53-90E9-07E5C31CFC62}"/>
            </a:ext>
          </a:extLst>
        </xdr:cNvPr>
        <xdr:cNvSpPr/>
      </xdr:nvSpPr>
      <xdr:spPr>
        <a:xfrm>
          <a:off x="14541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112395</xdr:rowOff>
    </xdr:to>
    <xdr:cxnSp macro="">
      <xdr:nvCxnSpPr>
        <xdr:cNvPr id="472" name="直線コネクタ 471">
          <a:extLst>
            <a:ext uri="{FF2B5EF4-FFF2-40B4-BE49-F238E27FC236}">
              <a16:creationId xmlns:a16="http://schemas.microsoft.com/office/drawing/2014/main" id="{CA9E3955-ABFD-45EF-B7F4-2B7EAD34D590}"/>
            </a:ext>
          </a:extLst>
        </xdr:cNvPr>
        <xdr:cNvCxnSpPr/>
      </xdr:nvCxnSpPr>
      <xdr:spPr>
        <a:xfrm flipV="1">
          <a:off x="14592300" y="64293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73" name="n_1aveValue【認定こども園・幼稚園・保育所】&#10;有形固定資産減価償却率">
          <a:extLst>
            <a:ext uri="{FF2B5EF4-FFF2-40B4-BE49-F238E27FC236}">
              <a16:creationId xmlns:a16="http://schemas.microsoft.com/office/drawing/2014/main" id="{0884D65C-4B13-4E23-A174-8FDE430433B1}"/>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74" name="n_2aveValue【認定こども園・幼稚園・保育所】&#10;有形固定資産減価償却率">
          <a:extLst>
            <a:ext uri="{FF2B5EF4-FFF2-40B4-BE49-F238E27FC236}">
              <a16:creationId xmlns:a16="http://schemas.microsoft.com/office/drawing/2014/main" id="{BBB4C111-C633-4BDD-B0E2-E11D16902CFD}"/>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475" name="n_3aveValue【認定こども園・幼稚園・保育所】&#10;有形固定資産減価償却率">
          <a:extLst>
            <a:ext uri="{FF2B5EF4-FFF2-40B4-BE49-F238E27FC236}">
              <a16:creationId xmlns:a16="http://schemas.microsoft.com/office/drawing/2014/main" id="{BE848633-17C5-416E-A8E7-66069CD4256F}"/>
            </a:ext>
          </a:extLst>
        </xdr:cNvPr>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153052</xdr:rowOff>
    </xdr:from>
    <xdr:ext cx="405111" cy="259045"/>
    <xdr:sp macro="" textlink="">
      <xdr:nvSpPr>
        <xdr:cNvPr id="476" name="n_1mainValue【認定こども園・幼稚園・保育所】&#10;有形固定資産減価償却率">
          <a:extLst>
            <a:ext uri="{FF2B5EF4-FFF2-40B4-BE49-F238E27FC236}">
              <a16:creationId xmlns:a16="http://schemas.microsoft.com/office/drawing/2014/main" id="{1C4B1DF8-9603-4104-A272-ACAEA954B506}"/>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477" name="n_2mainValue【認定こども園・幼稚園・保育所】&#10;有形固定資産減価償却率">
          <a:extLst>
            <a:ext uri="{FF2B5EF4-FFF2-40B4-BE49-F238E27FC236}">
              <a16:creationId xmlns:a16="http://schemas.microsoft.com/office/drawing/2014/main" id="{E61868F4-034A-49F7-933C-20E1F85AA7EB}"/>
            </a:ext>
          </a:extLst>
        </xdr:cNvPr>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a:extLst>
            <a:ext uri="{FF2B5EF4-FFF2-40B4-BE49-F238E27FC236}">
              <a16:creationId xmlns:a16="http://schemas.microsoft.com/office/drawing/2014/main" id="{5E2A0F99-831E-43D0-81A1-BBC37FF3BF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a:extLst>
            <a:ext uri="{FF2B5EF4-FFF2-40B4-BE49-F238E27FC236}">
              <a16:creationId xmlns:a16="http://schemas.microsoft.com/office/drawing/2014/main" id="{E62B47D6-1BE9-4C60-9463-2286321EE90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a:extLst>
            <a:ext uri="{FF2B5EF4-FFF2-40B4-BE49-F238E27FC236}">
              <a16:creationId xmlns:a16="http://schemas.microsoft.com/office/drawing/2014/main" id="{7A005800-1CD7-45A3-8E25-722A2CC73F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a:extLst>
            <a:ext uri="{FF2B5EF4-FFF2-40B4-BE49-F238E27FC236}">
              <a16:creationId xmlns:a16="http://schemas.microsoft.com/office/drawing/2014/main" id="{D3795A17-B373-42A5-8B4B-A64DCFA0A4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a:extLst>
            <a:ext uri="{FF2B5EF4-FFF2-40B4-BE49-F238E27FC236}">
              <a16:creationId xmlns:a16="http://schemas.microsoft.com/office/drawing/2014/main" id="{7E96A2B2-745F-423E-AF31-58FCCF5C549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a:extLst>
            <a:ext uri="{FF2B5EF4-FFF2-40B4-BE49-F238E27FC236}">
              <a16:creationId xmlns:a16="http://schemas.microsoft.com/office/drawing/2014/main" id="{0EB6B42F-D0B4-4540-9B74-FC83A21141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a:extLst>
            <a:ext uri="{FF2B5EF4-FFF2-40B4-BE49-F238E27FC236}">
              <a16:creationId xmlns:a16="http://schemas.microsoft.com/office/drawing/2014/main" id="{2B2896CD-860E-4349-87D3-D3DDE5E853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a:extLst>
            <a:ext uri="{FF2B5EF4-FFF2-40B4-BE49-F238E27FC236}">
              <a16:creationId xmlns:a16="http://schemas.microsoft.com/office/drawing/2014/main" id="{1BDD5720-5022-443F-9D6A-099225116C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a:extLst>
            <a:ext uri="{FF2B5EF4-FFF2-40B4-BE49-F238E27FC236}">
              <a16:creationId xmlns:a16="http://schemas.microsoft.com/office/drawing/2014/main" id="{DACF86D6-F7EA-4AD6-AB95-91903F08244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a:extLst>
            <a:ext uri="{FF2B5EF4-FFF2-40B4-BE49-F238E27FC236}">
              <a16:creationId xmlns:a16="http://schemas.microsoft.com/office/drawing/2014/main" id="{94EEC5CC-B3B5-4A25-A8BD-F4E6DF944C4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8" name="直線コネクタ 487">
          <a:extLst>
            <a:ext uri="{FF2B5EF4-FFF2-40B4-BE49-F238E27FC236}">
              <a16:creationId xmlns:a16="http://schemas.microsoft.com/office/drawing/2014/main" id="{E9153BAF-0065-41B3-A6A1-7957895009C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9" name="テキスト ボックス 488">
          <a:extLst>
            <a:ext uri="{FF2B5EF4-FFF2-40B4-BE49-F238E27FC236}">
              <a16:creationId xmlns:a16="http://schemas.microsoft.com/office/drawing/2014/main" id="{549C748F-1F8A-4C83-B68E-64B34486C10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0" name="直線コネクタ 489">
          <a:extLst>
            <a:ext uri="{FF2B5EF4-FFF2-40B4-BE49-F238E27FC236}">
              <a16:creationId xmlns:a16="http://schemas.microsoft.com/office/drawing/2014/main" id="{F735BDB0-A2AD-4C07-B8B0-2E6DF590E2E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1" name="テキスト ボックス 490">
          <a:extLst>
            <a:ext uri="{FF2B5EF4-FFF2-40B4-BE49-F238E27FC236}">
              <a16:creationId xmlns:a16="http://schemas.microsoft.com/office/drawing/2014/main" id="{F80F1F42-1650-46A2-BDC1-54BE3777EA9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2" name="直線コネクタ 491">
          <a:extLst>
            <a:ext uri="{FF2B5EF4-FFF2-40B4-BE49-F238E27FC236}">
              <a16:creationId xmlns:a16="http://schemas.microsoft.com/office/drawing/2014/main" id="{C1E8B2D3-F651-4816-93FF-C92DE75524D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3" name="テキスト ボックス 492">
          <a:extLst>
            <a:ext uri="{FF2B5EF4-FFF2-40B4-BE49-F238E27FC236}">
              <a16:creationId xmlns:a16="http://schemas.microsoft.com/office/drawing/2014/main" id="{8BA215A4-C91E-4370-867D-E1C70003655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4" name="直線コネクタ 493">
          <a:extLst>
            <a:ext uri="{FF2B5EF4-FFF2-40B4-BE49-F238E27FC236}">
              <a16:creationId xmlns:a16="http://schemas.microsoft.com/office/drawing/2014/main" id="{F39A0F1F-B92C-409D-A8FD-9164BEF1344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5" name="テキスト ボックス 494">
          <a:extLst>
            <a:ext uri="{FF2B5EF4-FFF2-40B4-BE49-F238E27FC236}">
              <a16:creationId xmlns:a16="http://schemas.microsoft.com/office/drawing/2014/main" id="{723F352C-D0F5-44BE-AE8C-5977CEDD3F8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6" name="直線コネクタ 495">
          <a:extLst>
            <a:ext uri="{FF2B5EF4-FFF2-40B4-BE49-F238E27FC236}">
              <a16:creationId xmlns:a16="http://schemas.microsoft.com/office/drawing/2014/main" id="{AF68EDDF-6AEE-4214-BE95-1D2A37D5ADD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7" name="テキスト ボックス 496">
          <a:extLst>
            <a:ext uri="{FF2B5EF4-FFF2-40B4-BE49-F238E27FC236}">
              <a16:creationId xmlns:a16="http://schemas.microsoft.com/office/drawing/2014/main" id="{66A954C9-58C0-4BD1-BF86-DCEC5125453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8" name="直線コネクタ 497">
          <a:extLst>
            <a:ext uri="{FF2B5EF4-FFF2-40B4-BE49-F238E27FC236}">
              <a16:creationId xmlns:a16="http://schemas.microsoft.com/office/drawing/2014/main" id="{C86BC03F-D10E-499F-AE63-903081666FA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9" name="テキスト ボックス 498">
          <a:extLst>
            <a:ext uri="{FF2B5EF4-FFF2-40B4-BE49-F238E27FC236}">
              <a16:creationId xmlns:a16="http://schemas.microsoft.com/office/drawing/2014/main" id="{3B61EA05-467E-43CB-9624-725FBF4B58A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AC15C29A-8E53-4EEE-8E95-4254CDD46B5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1" name="テキスト ボックス 500">
          <a:extLst>
            <a:ext uri="{FF2B5EF4-FFF2-40B4-BE49-F238E27FC236}">
              <a16:creationId xmlns:a16="http://schemas.microsoft.com/office/drawing/2014/main" id="{5AA05CB0-81BE-4193-8D5C-8F8AEBB9700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認定こども園・幼稚園・保育所】&#10;一人当たり面積グラフ枠">
          <a:extLst>
            <a:ext uri="{FF2B5EF4-FFF2-40B4-BE49-F238E27FC236}">
              <a16:creationId xmlns:a16="http://schemas.microsoft.com/office/drawing/2014/main" id="{50CC4094-D8DB-48C5-B1D3-DCD7DB1306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503" name="直線コネクタ 502">
          <a:extLst>
            <a:ext uri="{FF2B5EF4-FFF2-40B4-BE49-F238E27FC236}">
              <a16:creationId xmlns:a16="http://schemas.microsoft.com/office/drawing/2014/main" id="{8FC41482-C72D-4358-92DB-C47616D20B4F}"/>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04" name="【認定こども園・幼稚園・保育所】&#10;一人当たり面積最小値テキスト">
          <a:extLst>
            <a:ext uri="{FF2B5EF4-FFF2-40B4-BE49-F238E27FC236}">
              <a16:creationId xmlns:a16="http://schemas.microsoft.com/office/drawing/2014/main" id="{DF7F62E8-0894-43F2-A676-2612EC964D74}"/>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05" name="直線コネクタ 504">
          <a:extLst>
            <a:ext uri="{FF2B5EF4-FFF2-40B4-BE49-F238E27FC236}">
              <a16:creationId xmlns:a16="http://schemas.microsoft.com/office/drawing/2014/main" id="{DC0EE4E3-CC02-4B5C-A882-9198E0C1EF1F}"/>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506" name="【認定こども園・幼稚園・保育所】&#10;一人当たり面積最大値テキスト">
          <a:extLst>
            <a:ext uri="{FF2B5EF4-FFF2-40B4-BE49-F238E27FC236}">
              <a16:creationId xmlns:a16="http://schemas.microsoft.com/office/drawing/2014/main" id="{35A58F4C-5CFD-470A-83F8-49BF1645CC69}"/>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507" name="直線コネクタ 506">
          <a:extLst>
            <a:ext uri="{FF2B5EF4-FFF2-40B4-BE49-F238E27FC236}">
              <a16:creationId xmlns:a16="http://schemas.microsoft.com/office/drawing/2014/main" id="{4BD4EA80-9C8D-4467-8F29-76D9DAFF246D}"/>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508" name="【認定こども園・幼稚園・保育所】&#10;一人当たり面積平均値テキスト">
          <a:extLst>
            <a:ext uri="{FF2B5EF4-FFF2-40B4-BE49-F238E27FC236}">
              <a16:creationId xmlns:a16="http://schemas.microsoft.com/office/drawing/2014/main" id="{3DCCD534-4BA5-410D-A3F8-81910CC66133}"/>
            </a:ext>
          </a:extLst>
        </xdr:cNvPr>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509" name="フローチャート: 判断 508">
          <a:extLst>
            <a:ext uri="{FF2B5EF4-FFF2-40B4-BE49-F238E27FC236}">
              <a16:creationId xmlns:a16="http://schemas.microsoft.com/office/drawing/2014/main" id="{A986C6C0-CD00-4F20-80FC-395E65DEB4F3}"/>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510" name="フローチャート: 判断 509">
          <a:extLst>
            <a:ext uri="{FF2B5EF4-FFF2-40B4-BE49-F238E27FC236}">
              <a16:creationId xmlns:a16="http://schemas.microsoft.com/office/drawing/2014/main" id="{FE3FB536-FB6F-482A-9CF6-9447D617E7F9}"/>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511" name="フローチャート: 判断 510">
          <a:extLst>
            <a:ext uri="{FF2B5EF4-FFF2-40B4-BE49-F238E27FC236}">
              <a16:creationId xmlns:a16="http://schemas.microsoft.com/office/drawing/2014/main" id="{39A9D783-279B-41BE-A535-B203A5B48332}"/>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12" name="フローチャート: 判断 511">
          <a:extLst>
            <a:ext uri="{FF2B5EF4-FFF2-40B4-BE49-F238E27FC236}">
              <a16:creationId xmlns:a16="http://schemas.microsoft.com/office/drawing/2014/main" id="{D6440DE0-A2EF-4742-83F7-704FEACB8615}"/>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617F95B1-D101-43C9-A7BC-FCFA266127D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9177C611-B8BC-4D2C-BE61-C2ECE1CA46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E4A70F8-B3C4-46D4-9C93-0577937F93F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CF89F288-2581-4007-BED5-E5F72A63732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A48997A3-7DDD-4C1C-AFE8-90881CA7941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518" name="楕円 517">
          <a:extLst>
            <a:ext uri="{FF2B5EF4-FFF2-40B4-BE49-F238E27FC236}">
              <a16:creationId xmlns:a16="http://schemas.microsoft.com/office/drawing/2014/main" id="{58F23A78-ACDE-4F16-ADD4-B6C859B79DA3}"/>
            </a:ext>
          </a:extLst>
        </xdr:cNvPr>
        <xdr:cNvSpPr/>
      </xdr:nvSpPr>
      <xdr:spPr>
        <a:xfrm>
          <a:off x="22110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2557</xdr:rowOff>
    </xdr:from>
    <xdr:ext cx="469744" cy="259045"/>
    <xdr:sp macro="" textlink="">
      <xdr:nvSpPr>
        <xdr:cNvPr id="519" name="【認定こども園・幼稚園・保育所】&#10;一人当たり面積該当値テキスト">
          <a:extLst>
            <a:ext uri="{FF2B5EF4-FFF2-40B4-BE49-F238E27FC236}">
              <a16:creationId xmlns:a16="http://schemas.microsoft.com/office/drawing/2014/main" id="{C1226395-6893-4854-9E3D-43AB3EDC1196}"/>
            </a:ext>
          </a:extLst>
        </xdr:cNvPr>
        <xdr:cNvSpPr txBox="1"/>
      </xdr:nvSpPr>
      <xdr:spPr>
        <a:xfrm>
          <a:off x="22199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520" name="楕円 519">
          <a:extLst>
            <a:ext uri="{FF2B5EF4-FFF2-40B4-BE49-F238E27FC236}">
              <a16:creationId xmlns:a16="http://schemas.microsoft.com/office/drawing/2014/main" id="{013022CD-0EFB-4441-9E3E-38D5B6D62042}"/>
            </a:ext>
          </a:extLst>
        </xdr:cNvPr>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38</xdr:row>
      <xdr:rowOff>30480</xdr:rowOff>
    </xdr:to>
    <xdr:cxnSp macro="">
      <xdr:nvCxnSpPr>
        <xdr:cNvPr id="521" name="直線コネクタ 520">
          <a:extLst>
            <a:ext uri="{FF2B5EF4-FFF2-40B4-BE49-F238E27FC236}">
              <a16:creationId xmlns:a16="http://schemas.microsoft.com/office/drawing/2014/main" id="{ADF14524-6D6C-4562-AB50-A9293CA15A15}"/>
            </a:ext>
          </a:extLst>
        </xdr:cNvPr>
        <xdr:cNvCxnSpPr/>
      </xdr:nvCxnSpPr>
      <xdr:spPr>
        <a:xfrm>
          <a:off x="21323300" y="63398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136434</xdr:rowOff>
    </xdr:from>
    <xdr:to>
      <xdr:col>107</xdr:col>
      <xdr:colOff>101600</xdr:colOff>
      <xdr:row>37</xdr:row>
      <xdr:rowOff>66584</xdr:rowOff>
    </xdr:to>
    <xdr:sp macro="" textlink="">
      <xdr:nvSpPr>
        <xdr:cNvPr id="522" name="楕円 521">
          <a:extLst>
            <a:ext uri="{FF2B5EF4-FFF2-40B4-BE49-F238E27FC236}">
              <a16:creationId xmlns:a16="http://schemas.microsoft.com/office/drawing/2014/main" id="{9AF4B72C-6E1F-47B1-9F70-C2C2DA4745E4}"/>
            </a:ext>
          </a:extLst>
        </xdr:cNvPr>
        <xdr:cNvSpPr/>
      </xdr:nvSpPr>
      <xdr:spPr>
        <a:xfrm>
          <a:off x="20383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15784</xdr:rowOff>
    </xdr:to>
    <xdr:cxnSp macro="">
      <xdr:nvCxnSpPr>
        <xdr:cNvPr id="523" name="直線コネクタ 522">
          <a:extLst>
            <a:ext uri="{FF2B5EF4-FFF2-40B4-BE49-F238E27FC236}">
              <a16:creationId xmlns:a16="http://schemas.microsoft.com/office/drawing/2014/main" id="{8A7DD0EE-6E45-47F8-96BE-7FEF3D77BA7C}"/>
            </a:ext>
          </a:extLst>
        </xdr:cNvPr>
        <xdr:cNvCxnSpPr/>
      </xdr:nvCxnSpPr>
      <xdr:spPr>
        <a:xfrm flipV="1">
          <a:off x="20434300" y="63398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524" name="n_1aveValue【認定こども園・幼稚園・保育所】&#10;一人当たり面積">
          <a:extLst>
            <a:ext uri="{FF2B5EF4-FFF2-40B4-BE49-F238E27FC236}">
              <a16:creationId xmlns:a16="http://schemas.microsoft.com/office/drawing/2014/main" id="{362AD918-2611-4C2E-88DE-26BE7B29EDE0}"/>
            </a:ext>
          </a:extLst>
        </xdr:cNvPr>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525" name="n_2aveValue【認定こども園・幼稚園・保育所】&#10;一人当たり面積">
          <a:extLst>
            <a:ext uri="{FF2B5EF4-FFF2-40B4-BE49-F238E27FC236}">
              <a16:creationId xmlns:a16="http://schemas.microsoft.com/office/drawing/2014/main" id="{DFD2915A-01E6-4353-8A10-E54A796F42D7}"/>
            </a:ext>
          </a:extLst>
        </xdr:cNvPr>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26" name="n_3aveValue【認定こども園・幼稚園・保育所】&#10;一人当たり面積">
          <a:extLst>
            <a:ext uri="{FF2B5EF4-FFF2-40B4-BE49-F238E27FC236}">
              <a16:creationId xmlns:a16="http://schemas.microsoft.com/office/drawing/2014/main" id="{A8E8760A-23B7-4A79-8B3F-0BBC4B290149}"/>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527" name="n_1mainValue【認定こども園・幼稚園・保育所】&#10;一人当たり面積">
          <a:extLst>
            <a:ext uri="{FF2B5EF4-FFF2-40B4-BE49-F238E27FC236}">
              <a16:creationId xmlns:a16="http://schemas.microsoft.com/office/drawing/2014/main" id="{6704EE35-EE7E-4894-B3D4-D5A2CDB5D223}"/>
            </a:ext>
          </a:extLst>
        </xdr:cNvPr>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83111</xdr:rowOff>
    </xdr:from>
    <xdr:ext cx="469744" cy="259045"/>
    <xdr:sp macro="" textlink="">
      <xdr:nvSpPr>
        <xdr:cNvPr id="528" name="n_2mainValue【認定こども園・幼稚園・保育所】&#10;一人当たり面積">
          <a:extLst>
            <a:ext uri="{FF2B5EF4-FFF2-40B4-BE49-F238E27FC236}">
              <a16:creationId xmlns:a16="http://schemas.microsoft.com/office/drawing/2014/main" id="{A96C023A-FA27-4623-93C9-5B90487DBCCB}"/>
            </a:ext>
          </a:extLst>
        </xdr:cNvPr>
        <xdr:cNvSpPr txBox="1"/>
      </xdr:nvSpPr>
      <xdr:spPr>
        <a:xfrm>
          <a:off x="20199427" y="60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A17D187B-FC5D-42D6-9D42-CB5A7CF1FBE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E90A6D19-2AB6-4D36-88B3-247FC7E477B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645D0FD3-380A-468A-8A95-49F994D06D2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437879E2-B4B7-4A44-8412-2E8A89388ED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6F23843B-6970-4C99-B6AA-E01781AFC3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476D83FF-1E30-4670-BB32-DFCCE659A43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A6C69D3E-CDA8-4024-B5FA-06CFEE4F02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0DDD5DAE-3EE3-4078-A779-D790392D566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3C5DDFD0-ED30-4C79-86DA-A4AA79EDA12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4C45D9B5-A925-4986-B147-0171E17227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9" name="テキスト ボックス 538">
          <a:extLst>
            <a:ext uri="{FF2B5EF4-FFF2-40B4-BE49-F238E27FC236}">
              <a16:creationId xmlns:a16="http://schemas.microsoft.com/office/drawing/2014/main" id="{A25AB4C6-AF98-409A-82AF-3DAB03DE7D0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0" name="直線コネクタ 539">
          <a:extLst>
            <a:ext uri="{FF2B5EF4-FFF2-40B4-BE49-F238E27FC236}">
              <a16:creationId xmlns:a16="http://schemas.microsoft.com/office/drawing/2014/main" id="{FA47682C-6B8E-4C24-A61D-3C1361B73FE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1" name="テキスト ボックス 540">
          <a:extLst>
            <a:ext uri="{FF2B5EF4-FFF2-40B4-BE49-F238E27FC236}">
              <a16:creationId xmlns:a16="http://schemas.microsoft.com/office/drawing/2014/main" id="{1371E0A3-AB38-4732-92A6-85EEBA2DF2D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2" name="直線コネクタ 541">
          <a:extLst>
            <a:ext uri="{FF2B5EF4-FFF2-40B4-BE49-F238E27FC236}">
              <a16:creationId xmlns:a16="http://schemas.microsoft.com/office/drawing/2014/main" id="{DD26B0EE-6F31-4129-9059-E5D1997A29F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3" name="テキスト ボックス 542">
          <a:extLst>
            <a:ext uri="{FF2B5EF4-FFF2-40B4-BE49-F238E27FC236}">
              <a16:creationId xmlns:a16="http://schemas.microsoft.com/office/drawing/2014/main" id="{F56B7028-9983-45D7-BA23-5A709E87D07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4" name="直線コネクタ 543">
          <a:extLst>
            <a:ext uri="{FF2B5EF4-FFF2-40B4-BE49-F238E27FC236}">
              <a16:creationId xmlns:a16="http://schemas.microsoft.com/office/drawing/2014/main" id="{666EC9C8-CA8E-47FA-A296-9E89796D802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5" name="テキスト ボックス 544">
          <a:extLst>
            <a:ext uri="{FF2B5EF4-FFF2-40B4-BE49-F238E27FC236}">
              <a16:creationId xmlns:a16="http://schemas.microsoft.com/office/drawing/2014/main" id="{43347E3A-75A4-4960-BC36-8E67E4CAC67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6" name="直線コネクタ 545">
          <a:extLst>
            <a:ext uri="{FF2B5EF4-FFF2-40B4-BE49-F238E27FC236}">
              <a16:creationId xmlns:a16="http://schemas.microsoft.com/office/drawing/2014/main" id="{0DAF8178-1C26-4149-8D1A-8051BEDFA60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7" name="テキスト ボックス 546">
          <a:extLst>
            <a:ext uri="{FF2B5EF4-FFF2-40B4-BE49-F238E27FC236}">
              <a16:creationId xmlns:a16="http://schemas.microsoft.com/office/drawing/2014/main" id="{A60ED271-3EB3-466F-90D4-5A6D867FBB0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8" name="直線コネクタ 547">
          <a:extLst>
            <a:ext uri="{FF2B5EF4-FFF2-40B4-BE49-F238E27FC236}">
              <a16:creationId xmlns:a16="http://schemas.microsoft.com/office/drawing/2014/main" id="{9C8087DC-8AF3-4CD2-B162-2E3379508D2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9" name="テキスト ボックス 548">
          <a:extLst>
            <a:ext uri="{FF2B5EF4-FFF2-40B4-BE49-F238E27FC236}">
              <a16:creationId xmlns:a16="http://schemas.microsoft.com/office/drawing/2014/main" id="{2AF31F78-91AE-48B7-A175-F86C2CC9AC98}"/>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a:extLst>
            <a:ext uri="{FF2B5EF4-FFF2-40B4-BE49-F238E27FC236}">
              <a16:creationId xmlns:a16="http://schemas.microsoft.com/office/drawing/2014/main" id="{D21F3F35-1DC4-47A4-807F-98BDE5560B5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a:extLst>
            <a:ext uri="{FF2B5EF4-FFF2-40B4-BE49-F238E27FC236}">
              <a16:creationId xmlns:a16="http://schemas.microsoft.com/office/drawing/2014/main" id="{DD474E9C-AB88-44F5-86E0-23EF8D7C2D3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学校施設】&#10;有形固定資産減価償却率グラフ枠">
          <a:extLst>
            <a:ext uri="{FF2B5EF4-FFF2-40B4-BE49-F238E27FC236}">
              <a16:creationId xmlns:a16="http://schemas.microsoft.com/office/drawing/2014/main" id="{723C0D97-A4E6-4571-8AB4-2C8863EED0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553" name="直線コネクタ 552">
          <a:extLst>
            <a:ext uri="{FF2B5EF4-FFF2-40B4-BE49-F238E27FC236}">
              <a16:creationId xmlns:a16="http://schemas.microsoft.com/office/drawing/2014/main" id="{2C198174-A583-4D53-8624-E1FE23A9B861}"/>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54" name="【学校施設】&#10;有形固定資産減価償却率最小値テキスト">
          <a:extLst>
            <a:ext uri="{FF2B5EF4-FFF2-40B4-BE49-F238E27FC236}">
              <a16:creationId xmlns:a16="http://schemas.microsoft.com/office/drawing/2014/main" id="{FD5B56A2-0F09-4C6D-8C78-FC3A6FF476A3}"/>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55" name="直線コネクタ 554">
          <a:extLst>
            <a:ext uri="{FF2B5EF4-FFF2-40B4-BE49-F238E27FC236}">
              <a16:creationId xmlns:a16="http://schemas.microsoft.com/office/drawing/2014/main" id="{6B9E54C8-5C08-432F-AC89-A671C83E732A}"/>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56" name="【学校施設】&#10;有形固定資産減価償却率最大値テキスト">
          <a:extLst>
            <a:ext uri="{FF2B5EF4-FFF2-40B4-BE49-F238E27FC236}">
              <a16:creationId xmlns:a16="http://schemas.microsoft.com/office/drawing/2014/main" id="{16990A68-9BEB-429C-8466-BF617BF6C5CA}"/>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57" name="直線コネクタ 556">
          <a:extLst>
            <a:ext uri="{FF2B5EF4-FFF2-40B4-BE49-F238E27FC236}">
              <a16:creationId xmlns:a16="http://schemas.microsoft.com/office/drawing/2014/main" id="{8210D75F-7E23-46C2-AE4F-7D217419C7F3}"/>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558" name="【学校施設】&#10;有形固定資産減価償却率平均値テキスト">
          <a:extLst>
            <a:ext uri="{FF2B5EF4-FFF2-40B4-BE49-F238E27FC236}">
              <a16:creationId xmlns:a16="http://schemas.microsoft.com/office/drawing/2014/main" id="{C8A8B874-6058-4B15-86A7-766A0080A4F5}"/>
            </a:ext>
          </a:extLst>
        </xdr:cNvPr>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59" name="フローチャート: 判断 558">
          <a:extLst>
            <a:ext uri="{FF2B5EF4-FFF2-40B4-BE49-F238E27FC236}">
              <a16:creationId xmlns:a16="http://schemas.microsoft.com/office/drawing/2014/main" id="{B11E10EA-DCA3-4D28-82F5-600C1221572C}"/>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60" name="フローチャート: 判断 559">
          <a:extLst>
            <a:ext uri="{FF2B5EF4-FFF2-40B4-BE49-F238E27FC236}">
              <a16:creationId xmlns:a16="http://schemas.microsoft.com/office/drawing/2014/main" id="{92586E77-4376-42A9-9FF3-67F7EE7E3B49}"/>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61" name="フローチャート: 判断 560">
          <a:extLst>
            <a:ext uri="{FF2B5EF4-FFF2-40B4-BE49-F238E27FC236}">
              <a16:creationId xmlns:a16="http://schemas.microsoft.com/office/drawing/2014/main" id="{1FEBEE1E-0307-403E-B97D-9418481E2CC1}"/>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62" name="フローチャート: 判断 561">
          <a:extLst>
            <a:ext uri="{FF2B5EF4-FFF2-40B4-BE49-F238E27FC236}">
              <a16:creationId xmlns:a16="http://schemas.microsoft.com/office/drawing/2014/main" id="{D29C5B7C-40BF-48BC-88D3-F1C7067E816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FD324D27-9979-4B1A-A87E-ED1749E3AA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E626535-BC40-4618-B951-89EC29055C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29FF3F5-65D8-4E26-954D-298CD08A849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A1CF13C9-5B63-4FCA-8677-6ED170D774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542146D9-0D50-4A35-AF87-92D8D7B23D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38735</xdr:rowOff>
    </xdr:from>
    <xdr:to>
      <xdr:col>85</xdr:col>
      <xdr:colOff>177800</xdr:colOff>
      <xdr:row>60</xdr:row>
      <xdr:rowOff>140335</xdr:rowOff>
    </xdr:to>
    <xdr:sp macro="" textlink="">
      <xdr:nvSpPr>
        <xdr:cNvPr id="568" name="楕円 567">
          <a:extLst>
            <a:ext uri="{FF2B5EF4-FFF2-40B4-BE49-F238E27FC236}">
              <a16:creationId xmlns:a16="http://schemas.microsoft.com/office/drawing/2014/main" id="{32EF96D6-DCC1-45A1-BE01-3B5A07AA765D}"/>
            </a:ext>
          </a:extLst>
        </xdr:cNvPr>
        <xdr:cNvSpPr/>
      </xdr:nvSpPr>
      <xdr:spPr>
        <a:xfrm>
          <a:off x="16268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17162</xdr:rowOff>
    </xdr:from>
    <xdr:ext cx="405111" cy="259045"/>
    <xdr:sp macro="" textlink="">
      <xdr:nvSpPr>
        <xdr:cNvPr id="569" name="【学校施設】&#10;有形固定資産減価償却率該当値テキスト">
          <a:extLst>
            <a:ext uri="{FF2B5EF4-FFF2-40B4-BE49-F238E27FC236}">
              <a16:creationId xmlns:a16="http://schemas.microsoft.com/office/drawing/2014/main" id="{374F0085-0007-4E04-AF0D-3B6212255492}"/>
            </a:ext>
          </a:extLst>
        </xdr:cNvPr>
        <xdr:cNvSpPr txBox="1"/>
      </xdr:nvSpPr>
      <xdr:spPr>
        <a:xfrm>
          <a:off x="16357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69215</xdr:rowOff>
    </xdr:from>
    <xdr:to>
      <xdr:col>81</xdr:col>
      <xdr:colOff>101600</xdr:colOff>
      <xdr:row>60</xdr:row>
      <xdr:rowOff>170815</xdr:rowOff>
    </xdr:to>
    <xdr:sp macro="" textlink="">
      <xdr:nvSpPr>
        <xdr:cNvPr id="570" name="楕円 569">
          <a:extLst>
            <a:ext uri="{FF2B5EF4-FFF2-40B4-BE49-F238E27FC236}">
              <a16:creationId xmlns:a16="http://schemas.microsoft.com/office/drawing/2014/main" id="{1BF3318D-DCB5-475C-9A66-869D3F2606CB}"/>
            </a:ext>
          </a:extLst>
        </xdr:cNvPr>
        <xdr:cNvSpPr/>
      </xdr:nvSpPr>
      <xdr:spPr>
        <a:xfrm>
          <a:off x="1543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89535</xdr:rowOff>
    </xdr:from>
    <xdr:to>
      <xdr:col>85</xdr:col>
      <xdr:colOff>127000</xdr:colOff>
      <xdr:row>60</xdr:row>
      <xdr:rowOff>120015</xdr:rowOff>
    </xdr:to>
    <xdr:cxnSp macro="">
      <xdr:nvCxnSpPr>
        <xdr:cNvPr id="571" name="直線コネクタ 570">
          <a:extLst>
            <a:ext uri="{FF2B5EF4-FFF2-40B4-BE49-F238E27FC236}">
              <a16:creationId xmlns:a16="http://schemas.microsoft.com/office/drawing/2014/main" id="{86466EA6-F738-4079-9C7C-49DA64D575A8}"/>
            </a:ext>
          </a:extLst>
        </xdr:cNvPr>
        <xdr:cNvCxnSpPr/>
      </xdr:nvCxnSpPr>
      <xdr:spPr>
        <a:xfrm flipV="1">
          <a:off x="15481300" y="103765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572" name="楕円 571">
          <a:extLst>
            <a:ext uri="{FF2B5EF4-FFF2-40B4-BE49-F238E27FC236}">
              <a16:creationId xmlns:a16="http://schemas.microsoft.com/office/drawing/2014/main" id="{5930D0A7-F713-42A0-A953-A3CEF439D89A}"/>
            </a:ext>
          </a:extLst>
        </xdr:cNvPr>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60</xdr:row>
      <xdr:rowOff>148590</xdr:rowOff>
    </xdr:to>
    <xdr:cxnSp macro="">
      <xdr:nvCxnSpPr>
        <xdr:cNvPr id="573" name="直線コネクタ 572">
          <a:extLst>
            <a:ext uri="{FF2B5EF4-FFF2-40B4-BE49-F238E27FC236}">
              <a16:creationId xmlns:a16="http://schemas.microsoft.com/office/drawing/2014/main" id="{D55E6AB6-2DC3-458A-81F4-2D20296A82BE}"/>
            </a:ext>
          </a:extLst>
        </xdr:cNvPr>
        <xdr:cNvCxnSpPr/>
      </xdr:nvCxnSpPr>
      <xdr:spPr>
        <a:xfrm flipV="1">
          <a:off x="14592300" y="10407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574" name="n_1aveValue【学校施設】&#10;有形固定資産減価償却率">
          <a:extLst>
            <a:ext uri="{FF2B5EF4-FFF2-40B4-BE49-F238E27FC236}">
              <a16:creationId xmlns:a16="http://schemas.microsoft.com/office/drawing/2014/main" id="{7CCDD65B-B3AE-4AB5-B262-6467D411E1D8}"/>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575" name="n_2aveValue【学校施設】&#10;有形固定資産減価償却率">
          <a:extLst>
            <a:ext uri="{FF2B5EF4-FFF2-40B4-BE49-F238E27FC236}">
              <a16:creationId xmlns:a16="http://schemas.microsoft.com/office/drawing/2014/main" id="{269F49F0-D9C9-4787-AB04-024869EC4F8F}"/>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76" name="n_3aveValue【学校施設】&#10;有形固定資産減価償却率">
          <a:extLst>
            <a:ext uri="{FF2B5EF4-FFF2-40B4-BE49-F238E27FC236}">
              <a16:creationId xmlns:a16="http://schemas.microsoft.com/office/drawing/2014/main" id="{5E0B55E1-FF47-4613-B4D0-70809CA41292}"/>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161942</xdr:rowOff>
    </xdr:from>
    <xdr:ext cx="405111" cy="259045"/>
    <xdr:sp macro="" textlink="">
      <xdr:nvSpPr>
        <xdr:cNvPr id="577" name="n_1mainValue【学校施設】&#10;有形固定資産減価償却率">
          <a:extLst>
            <a:ext uri="{FF2B5EF4-FFF2-40B4-BE49-F238E27FC236}">
              <a16:creationId xmlns:a16="http://schemas.microsoft.com/office/drawing/2014/main" id="{DB2BD1B1-EBDB-4D26-8A40-580B892FDBE6}"/>
            </a:ext>
          </a:extLst>
        </xdr:cNvPr>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78" name="n_2mainValue【学校施設】&#10;有形固定資産減価償却率">
          <a:extLst>
            <a:ext uri="{FF2B5EF4-FFF2-40B4-BE49-F238E27FC236}">
              <a16:creationId xmlns:a16="http://schemas.microsoft.com/office/drawing/2014/main" id="{E01D429E-77A2-4E16-91F1-B5C534AE74BB}"/>
            </a:ext>
          </a:extLst>
        </xdr:cNvPr>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a:extLst>
            <a:ext uri="{FF2B5EF4-FFF2-40B4-BE49-F238E27FC236}">
              <a16:creationId xmlns:a16="http://schemas.microsoft.com/office/drawing/2014/main" id="{EBDCFFB1-BCFF-42E1-BE7A-859B2E1270A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a:extLst>
            <a:ext uri="{FF2B5EF4-FFF2-40B4-BE49-F238E27FC236}">
              <a16:creationId xmlns:a16="http://schemas.microsoft.com/office/drawing/2014/main" id="{FBE1EA84-6AEB-4BFC-A06A-206E7F408F8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a:extLst>
            <a:ext uri="{FF2B5EF4-FFF2-40B4-BE49-F238E27FC236}">
              <a16:creationId xmlns:a16="http://schemas.microsoft.com/office/drawing/2014/main" id="{42C3CCE1-F5F1-4A79-8375-542EA679EAF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a:extLst>
            <a:ext uri="{FF2B5EF4-FFF2-40B4-BE49-F238E27FC236}">
              <a16:creationId xmlns:a16="http://schemas.microsoft.com/office/drawing/2014/main" id="{6E09C5BA-6524-4F64-A06B-4B6CA8B7A5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a:extLst>
            <a:ext uri="{FF2B5EF4-FFF2-40B4-BE49-F238E27FC236}">
              <a16:creationId xmlns:a16="http://schemas.microsoft.com/office/drawing/2014/main" id="{7E6F53CE-6BCD-4FC9-8A52-EBF2009FB06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a:extLst>
            <a:ext uri="{FF2B5EF4-FFF2-40B4-BE49-F238E27FC236}">
              <a16:creationId xmlns:a16="http://schemas.microsoft.com/office/drawing/2014/main" id="{2B52D0F8-7263-420A-BABF-0C4324BAC80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a:extLst>
            <a:ext uri="{FF2B5EF4-FFF2-40B4-BE49-F238E27FC236}">
              <a16:creationId xmlns:a16="http://schemas.microsoft.com/office/drawing/2014/main" id="{94AD711A-D679-4686-A276-AFFECF0D092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a:extLst>
            <a:ext uri="{FF2B5EF4-FFF2-40B4-BE49-F238E27FC236}">
              <a16:creationId xmlns:a16="http://schemas.microsoft.com/office/drawing/2014/main" id="{8930EF00-DD21-4806-87B9-5AD8AF44A6B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a:extLst>
            <a:ext uri="{FF2B5EF4-FFF2-40B4-BE49-F238E27FC236}">
              <a16:creationId xmlns:a16="http://schemas.microsoft.com/office/drawing/2014/main" id="{002FD271-502E-445E-9CFE-1558C43A86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a:extLst>
            <a:ext uri="{FF2B5EF4-FFF2-40B4-BE49-F238E27FC236}">
              <a16:creationId xmlns:a16="http://schemas.microsoft.com/office/drawing/2014/main" id="{A892694A-5251-408B-A689-5167A06A112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AB3FD84A-E4DC-4EED-B51D-53B6865C479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0" name="直線コネクタ 589">
          <a:extLst>
            <a:ext uri="{FF2B5EF4-FFF2-40B4-BE49-F238E27FC236}">
              <a16:creationId xmlns:a16="http://schemas.microsoft.com/office/drawing/2014/main" id="{A87969C8-FB10-4A17-849E-50D399EA9C3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1" name="テキスト ボックス 590">
          <a:extLst>
            <a:ext uri="{FF2B5EF4-FFF2-40B4-BE49-F238E27FC236}">
              <a16:creationId xmlns:a16="http://schemas.microsoft.com/office/drawing/2014/main" id="{86478438-13A5-441E-A71C-03B689D1F43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2" name="直線コネクタ 591">
          <a:extLst>
            <a:ext uri="{FF2B5EF4-FFF2-40B4-BE49-F238E27FC236}">
              <a16:creationId xmlns:a16="http://schemas.microsoft.com/office/drawing/2014/main" id="{582EBC4B-BCEA-48FD-AB37-BE981812770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3" name="テキスト ボックス 592">
          <a:extLst>
            <a:ext uri="{FF2B5EF4-FFF2-40B4-BE49-F238E27FC236}">
              <a16:creationId xmlns:a16="http://schemas.microsoft.com/office/drawing/2014/main" id="{E2EEFE6D-5E66-411C-B472-266880E6418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4" name="直線コネクタ 593">
          <a:extLst>
            <a:ext uri="{FF2B5EF4-FFF2-40B4-BE49-F238E27FC236}">
              <a16:creationId xmlns:a16="http://schemas.microsoft.com/office/drawing/2014/main" id="{2DC7BF36-12A6-4939-A869-1D625EBAA1B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5" name="テキスト ボックス 594">
          <a:extLst>
            <a:ext uri="{FF2B5EF4-FFF2-40B4-BE49-F238E27FC236}">
              <a16:creationId xmlns:a16="http://schemas.microsoft.com/office/drawing/2014/main" id="{9DDEBCA0-0C0A-4D81-9AB4-3546CA2CE7E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6" name="直線コネクタ 595">
          <a:extLst>
            <a:ext uri="{FF2B5EF4-FFF2-40B4-BE49-F238E27FC236}">
              <a16:creationId xmlns:a16="http://schemas.microsoft.com/office/drawing/2014/main" id="{7D976EB3-9ACC-4ED4-813A-859171CE546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7" name="テキスト ボックス 596">
          <a:extLst>
            <a:ext uri="{FF2B5EF4-FFF2-40B4-BE49-F238E27FC236}">
              <a16:creationId xmlns:a16="http://schemas.microsoft.com/office/drawing/2014/main" id="{96528F74-396C-4900-B265-ACA26601D7E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8" name="直線コネクタ 597">
          <a:extLst>
            <a:ext uri="{FF2B5EF4-FFF2-40B4-BE49-F238E27FC236}">
              <a16:creationId xmlns:a16="http://schemas.microsoft.com/office/drawing/2014/main" id="{7750CF4C-BB61-4651-8FAB-2BCFF305E1B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9" name="テキスト ボックス 598">
          <a:extLst>
            <a:ext uri="{FF2B5EF4-FFF2-40B4-BE49-F238E27FC236}">
              <a16:creationId xmlns:a16="http://schemas.microsoft.com/office/drawing/2014/main" id="{7DC1932D-7356-4688-81EC-1D33170B823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a:extLst>
            <a:ext uri="{FF2B5EF4-FFF2-40B4-BE49-F238E27FC236}">
              <a16:creationId xmlns:a16="http://schemas.microsoft.com/office/drawing/2014/main" id="{703F248C-4572-431B-AB20-1067ED1FC1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1" name="テキスト ボックス 600">
          <a:extLst>
            <a:ext uri="{FF2B5EF4-FFF2-40B4-BE49-F238E27FC236}">
              <a16:creationId xmlns:a16="http://schemas.microsoft.com/office/drawing/2014/main" id="{154C5DCA-561D-44CA-94E6-D1E39A8E173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学校施設】&#10;一人当たり面積グラフ枠">
          <a:extLst>
            <a:ext uri="{FF2B5EF4-FFF2-40B4-BE49-F238E27FC236}">
              <a16:creationId xmlns:a16="http://schemas.microsoft.com/office/drawing/2014/main" id="{9E272D01-1363-40E9-9F8E-BCB0CE16CF8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603" name="直線コネクタ 602">
          <a:extLst>
            <a:ext uri="{FF2B5EF4-FFF2-40B4-BE49-F238E27FC236}">
              <a16:creationId xmlns:a16="http://schemas.microsoft.com/office/drawing/2014/main" id="{BB42325F-9A00-401F-8BB3-44B9B721BA0F}"/>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604" name="【学校施設】&#10;一人当たり面積最小値テキスト">
          <a:extLst>
            <a:ext uri="{FF2B5EF4-FFF2-40B4-BE49-F238E27FC236}">
              <a16:creationId xmlns:a16="http://schemas.microsoft.com/office/drawing/2014/main" id="{D5C23661-BB9D-4023-A9E1-B73545BEA5EA}"/>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605" name="直線コネクタ 604">
          <a:extLst>
            <a:ext uri="{FF2B5EF4-FFF2-40B4-BE49-F238E27FC236}">
              <a16:creationId xmlns:a16="http://schemas.microsoft.com/office/drawing/2014/main" id="{E4E6E828-BFFD-44EE-9218-48FEE1758606}"/>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606" name="【学校施設】&#10;一人当たり面積最大値テキスト">
          <a:extLst>
            <a:ext uri="{FF2B5EF4-FFF2-40B4-BE49-F238E27FC236}">
              <a16:creationId xmlns:a16="http://schemas.microsoft.com/office/drawing/2014/main" id="{EDDE6100-DCC8-420A-BDD7-81996923DC39}"/>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607" name="直線コネクタ 606">
          <a:extLst>
            <a:ext uri="{FF2B5EF4-FFF2-40B4-BE49-F238E27FC236}">
              <a16:creationId xmlns:a16="http://schemas.microsoft.com/office/drawing/2014/main" id="{5D0C5459-9A94-4F67-AC1F-66BC5D12E7C1}"/>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608" name="【学校施設】&#10;一人当たり面積平均値テキスト">
          <a:extLst>
            <a:ext uri="{FF2B5EF4-FFF2-40B4-BE49-F238E27FC236}">
              <a16:creationId xmlns:a16="http://schemas.microsoft.com/office/drawing/2014/main" id="{EDA2F09B-B11E-4F5E-BB5F-E20061C71E7D}"/>
            </a:ext>
          </a:extLst>
        </xdr:cNvPr>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609" name="フローチャート: 判断 608">
          <a:extLst>
            <a:ext uri="{FF2B5EF4-FFF2-40B4-BE49-F238E27FC236}">
              <a16:creationId xmlns:a16="http://schemas.microsoft.com/office/drawing/2014/main" id="{196EFE39-002C-4960-B960-D1071D6663D6}"/>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610" name="フローチャート: 判断 609">
          <a:extLst>
            <a:ext uri="{FF2B5EF4-FFF2-40B4-BE49-F238E27FC236}">
              <a16:creationId xmlns:a16="http://schemas.microsoft.com/office/drawing/2014/main" id="{E3CBB101-3BED-4D28-899A-B44992D910C1}"/>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611" name="フローチャート: 判断 610">
          <a:extLst>
            <a:ext uri="{FF2B5EF4-FFF2-40B4-BE49-F238E27FC236}">
              <a16:creationId xmlns:a16="http://schemas.microsoft.com/office/drawing/2014/main" id="{57726087-ECFD-4261-8E55-69E2DCC6D965}"/>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612" name="フローチャート: 判断 611">
          <a:extLst>
            <a:ext uri="{FF2B5EF4-FFF2-40B4-BE49-F238E27FC236}">
              <a16:creationId xmlns:a16="http://schemas.microsoft.com/office/drawing/2014/main" id="{07C8A428-E889-4AEF-B43A-3D87867D3315}"/>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7B26852C-A271-4EBC-8A3C-BA8893358FB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94D54052-61AA-4648-A56E-0857C73CACF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9803650B-7D04-4AE6-957D-38791B65B3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6B4E67C7-0704-4D4D-98C5-96F0E3D593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B6C16C60-B0AB-495C-90F3-C7A3D71147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122555</xdr:rowOff>
    </xdr:from>
    <xdr:to>
      <xdr:col>116</xdr:col>
      <xdr:colOff>114300</xdr:colOff>
      <xdr:row>57</xdr:row>
      <xdr:rowOff>52705</xdr:rowOff>
    </xdr:to>
    <xdr:sp macro="" textlink="">
      <xdr:nvSpPr>
        <xdr:cNvPr id="618" name="楕円 617">
          <a:extLst>
            <a:ext uri="{FF2B5EF4-FFF2-40B4-BE49-F238E27FC236}">
              <a16:creationId xmlns:a16="http://schemas.microsoft.com/office/drawing/2014/main" id="{802C13B5-26FE-4EB9-B0BD-454BEDA87714}"/>
            </a:ext>
          </a:extLst>
        </xdr:cNvPr>
        <xdr:cNvSpPr/>
      </xdr:nvSpPr>
      <xdr:spPr>
        <a:xfrm>
          <a:off x="22110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75582</xdr:rowOff>
    </xdr:from>
    <xdr:ext cx="469744" cy="259045"/>
    <xdr:sp macro="" textlink="">
      <xdr:nvSpPr>
        <xdr:cNvPr id="619" name="【学校施設】&#10;一人当たり面積該当値テキスト">
          <a:extLst>
            <a:ext uri="{FF2B5EF4-FFF2-40B4-BE49-F238E27FC236}">
              <a16:creationId xmlns:a16="http://schemas.microsoft.com/office/drawing/2014/main" id="{FB3E7327-1446-4776-A837-317559BF1191}"/>
            </a:ext>
          </a:extLst>
        </xdr:cNvPr>
        <xdr:cNvSpPr txBox="1"/>
      </xdr:nvSpPr>
      <xdr:spPr>
        <a:xfrm>
          <a:off x="22199600" y="967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157226</xdr:rowOff>
    </xdr:from>
    <xdr:to>
      <xdr:col>112</xdr:col>
      <xdr:colOff>38100</xdr:colOff>
      <xdr:row>57</xdr:row>
      <xdr:rowOff>87376</xdr:rowOff>
    </xdr:to>
    <xdr:sp macro="" textlink="">
      <xdr:nvSpPr>
        <xdr:cNvPr id="620" name="楕円 619">
          <a:extLst>
            <a:ext uri="{FF2B5EF4-FFF2-40B4-BE49-F238E27FC236}">
              <a16:creationId xmlns:a16="http://schemas.microsoft.com/office/drawing/2014/main" id="{BCE9DF9F-B96F-4815-8D64-33F9BF7D31A5}"/>
            </a:ext>
          </a:extLst>
        </xdr:cNvPr>
        <xdr:cNvSpPr/>
      </xdr:nvSpPr>
      <xdr:spPr>
        <a:xfrm>
          <a:off x="21272500" y="97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1905</xdr:rowOff>
    </xdr:from>
    <xdr:to>
      <xdr:col>116</xdr:col>
      <xdr:colOff>63500</xdr:colOff>
      <xdr:row>57</xdr:row>
      <xdr:rowOff>36576</xdr:rowOff>
    </xdr:to>
    <xdr:cxnSp macro="">
      <xdr:nvCxnSpPr>
        <xdr:cNvPr id="621" name="直線コネクタ 620">
          <a:extLst>
            <a:ext uri="{FF2B5EF4-FFF2-40B4-BE49-F238E27FC236}">
              <a16:creationId xmlns:a16="http://schemas.microsoft.com/office/drawing/2014/main" id="{903FB6EE-8887-41DD-B758-F6CDA4ADCAA9}"/>
            </a:ext>
          </a:extLst>
        </xdr:cNvPr>
        <xdr:cNvCxnSpPr/>
      </xdr:nvCxnSpPr>
      <xdr:spPr>
        <a:xfrm flipV="1">
          <a:off x="21323300" y="9774555"/>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19685</xdr:rowOff>
    </xdr:from>
    <xdr:to>
      <xdr:col>107</xdr:col>
      <xdr:colOff>101600</xdr:colOff>
      <xdr:row>57</xdr:row>
      <xdr:rowOff>121285</xdr:rowOff>
    </xdr:to>
    <xdr:sp macro="" textlink="">
      <xdr:nvSpPr>
        <xdr:cNvPr id="622" name="楕円 621">
          <a:extLst>
            <a:ext uri="{FF2B5EF4-FFF2-40B4-BE49-F238E27FC236}">
              <a16:creationId xmlns:a16="http://schemas.microsoft.com/office/drawing/2014/main" id="{A13A3694-C47E-44EE-9D09-8A3BA79C4138}"/>
            </a:ext>
          </a:extLst>
        </xdr:cNvPr>
        <xdr:cNvSpPr/>
      </xdr:nvSpPr>
      <xdr:spPr>
        <a:xfrm>
          <a:off x="20383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36576</xdr:rowOff>
    </xdr:from>
    <xdr:to>
      <xdr:col>111</xdr:col>
      <xdr:colOff>177800</xdr:colOff>
      <xdr:row>57</xdr:row>
      <xdr:rowOff>70485</xdr:rowOff>
    </xdr:to>
    <xdr:cxnSp macro="">
      <xdr:nvCxnSpPr>
        <xdr:cNvPr id="623" name="直線コネクタ 622">
          <a:extLst>
            <a:ext uri="{FF2B5EF4-FFF2-40B4-BE49-F238E27FC236}">
              <a16:creationId xmlns:a16="http://schemas.microsoft.com/office/drawing/2014/main" id="{D095DF41-9510-48AD-B43F-33880002F5ED}"/>
            </a:ext>
          </a:extLst>
        </xdr:cNvPr>
        <xdr:cNvCxnSpPr/>
      </xdr:nvCxnSpPr>
      <xdr:spPr>
        <a:xfrm flipV="1">
          <a:off x="20434300" y="980922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624" name="n_1aveValue【学校施設】&#10;一人当たり面積">
          <a:extLst>
            <a:ext uri="{FF2B5EF4-FFF2-40B4-BE49-F238E27FC236}">
              <a16:creationId xmlns:a16="http://schemas.microsoft.com/office/drawing/2014/main" id="{5E53F2C2-9E9D-496F-8F12-6EB5E4E37C37}"/>
            </a:ext>
          </a:extLst>
        </xdr:cNvPr>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625" name="n_2aveValue【学校施設】&#10;一人当たり面積">
          <a:extLst>
            <a:ext uri="{FF2B5EF4-FFF2-40B4-BE49-F238E27FC236}">
              <a16:creationId xmlns:a16="http://schemas.microsoft.com/office/drawing/2014/main" id="{F2CB250D-6217-4E73-BC24-81BE2A84AAC3}"/>
            </a:ext>
          </a:extLst>
        </xdr:cNvPr>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626" name="n_3aveValue【学校施設】&#10;一人当たり面積">
          <a:extLst>
            <a:ext uri="{FF2B5EF4-FFF2-40B4-BE49-F238E27FC236}">
              <a16:creationId xmlns:a16="http://schemas.microsoft.com/office/drawing/2014/main" id="{CA16D34A-18AA-4C2A-BD2F-E5A95F66EB41}"/>
            </a:ext>
          </a:extLst>
        </xdr:cNvPr>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103903</xdr:rowOff>
    </xdr:from>
    <xdr:ext cx="469744" cy="259045"/>
    <xdr:sp macro="" textlink="">
      <xdr:nvSpPr>
        <xdr:cNvPr id="627" name="n_1mainValue【学校施設】&#10;一人当たり面積">
          <a:extLst>
            <a:ext uri="{FF2B5EF4-FFF2-40B4-BE49-F238E27FC236}">
              <a16:creationId xmlns:a16="http://schemas.microsoft.com/office/drawing/2014/main" id="{08B8F376-CD9A-4686-AAA4-34D4BC17D716}"/>
            </a:ext>
          </a:extLst>
        </xdr:cNvPr>
        <xdr:cNvSpPr txBox="1"/>
      </xdr:nvSpPr>
      <xdr:spPr>
        <a:xfrm>
          <a:off x="21075727" y="953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137812</xdr:rowOff>
    </xdr:from>
    <xdr:ext cx="469744" cy="259045"/>
    <xdr:sp macro="" textlink="">
      <xdr:nvSpPr>
        <xdr:cNvPr id="628" name="n_2mainValue【学校施設】&#10;一人当たり面積">
          <a:extLst>
            <a:ext uri="{FF2B5EF4-FFF2-40B4-BE49-F238E27FC236}">
              <a16:creationId xmlns:a16="http://schemas.microsoft.com/office/drawing/2014/main" id="{CB9B6248-EE65-4158-B7E9-4AA577D028DF}"/>
            </a:ext>
          </a:extLst>
        </xdr:cNvPr>
        <xdr:cNvSpPr txBox="1"/>
      </xdr:nvSpPr>
      <xdr:spPr>
        <a:xfrm>
          <a:off x="20199427" y="956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8B11A377-87C5-47EA-857A-DA3E4C59029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ACD95624-BE6E-4BCD-BC2E-D0D6AC163E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8E22195B-5C04-4DBB-AB0A-DF9ABD3519E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47B94E07-FBCD-4951-94D2-96B327F6F2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1C29695C-75CB-4A9D-BC02-AE14891FEE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537B8D05-C4D0-4F40-B3F2-47E7E8B93C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F58245AC-6EC0-43CC-B15A-44F6105D68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D55CFABF-EE18-4638-A37C-38AF6CAABAF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7AABB9BE-7201-455A-AE17-5F8290205EB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43636BFC-8325-4AF8-98E1-CB6D4E87556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6F999AE8-6EB6-4B8E-93A5-EDFCC68D33C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0" name="テキスト ボックス 639">
          <a:extLst>
            <a:ext uri="{FF2B5EF4-FFF2-40B4-BE49-F238E27FC236}">
              <a16:creationId xmlns:a16="http://schemas.microsoft.com/office/drawing/2014/main" id="{772D4794-7328-44E2-9FD1-20F47E55D1B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6DD5DC00-E86F-42A7-8B60-951AA769F32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A74F647D-0F33-44EE-A30B-1911A9A81BA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C4791944-72CF-42AE-AF3A-315D7D6770D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5C0728FC-4EAE-4221-A479-2EE8214912D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037E4C94-4AFF-4DFA-9CD2-30EFF2C0D89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408EB005-FFAD-4647-98DE-D365705065A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759BB1D0-9455-4A2B-9BDE-1DC5357C3DF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49E015D7-FDCA-49F3-A978-A17B1C75B1A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22D5452D-3971-4AF4-84E2-4F0A08EFB08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0" name="テキスト ボックス 649">
          <a:extLst>
            <a:ext uri="{FF2B5EF4-FFF2-40B4-BE49-F238E27FC236}">
              <a16:creationId xmlns:a16="http://schemas.microsoft.com/office/drawing/2014/main" id="{4058B0A1-FF16-4C63-A846-C0667A548C3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8FE7B2C2-10A7-4EB8-A9BE-BE98DE8E8B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C4A7282E-BFBB-4611-938E-23FE86672E9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児童館】&#10;有形固定資産減価償却率グラフ枠">
          <a:extLst>
            <a:ext uri="{FF2B5EF4-FFF2-40B4-BE49-F238E27FC236}">
              <a16:creationId xmlns:a16="http://schemas.microsoft.com/office/drawing/2014/main" id="{CB55B899-7160-4BB0-9BB9-50FE3EC0D07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54" name="直線コネクタ 653">
          <a:extLst>
            <a:ext uri="{FF2B5EF4-FFF2-40B4-BE49-F238E27FC236}">
              <a16:creationId xmlns:a16="http://schemas.microsoft.com/office/drawing/2014/main" id="{AC636E4F-C554-4A86-A4AB-9FB1A0B775B8}"/>
            </a:ext>
          </a:extLst>
        </xdr:cNvPr>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55" name="【児童館】&#10;有形固定資産減価償却率最小値テキスト">
          <a:extLst>
            <a:ext uri="{FF2B5EF4-FFF2-40B4-BE49-F238E27FC236}">
              <a16:creationId xmlns:a16="http://schemas.microsoft.com/office/drawing/2014/main" id="{DE1CCAF8-4037-415F-A597-789448477977}"/>
            </a:ext>
          </a:extLst>
        </xdr:cNvPr>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56" name="直線コネクタ 655">
          <a:extLst>
            <a:ext uri="{FF2B5EF4-FFF2-40B4-BE49-F238E27FC236}">
              <a16:creationId xmlns:a16="http://schemas.microsoft.com/office/drawing/2014/main" id="{EA1E855B-DA40-4808-A2E1-3201372921C7}"/>
            </a:ext>
          </a:extLst>
        </xdr:cNvPr>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7" name="【児童館】&#10;有形固定資産減価償却率最大値テキスト">
          <a:extLst>
            <a:ext uri="{FF2B5EF4-FFF2-40B4-BE49-F238E27FC236}">
              <a16:creationId xmlns:a16="http://schemas.microsoft.com/office/drawing/2014/main" id="{50F07CB2-2038-4F10-A406-AB4A2F759CD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8" name="直線コネクタ 657">
          <a:extLst>
            <a:ext uri="{FF2B5EF4-FFF2-40B4-BE49-F238E27FC236}">
              <a16:creationId xmlns:a16="http://schemas.microsoft.com/office/drawing/2014/main" id="{8722F33A-642D-4820-ABB4-BBD8E46F553C}"/>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59" name="【児童館】&#10;有形固定資産減価償却率平均値テキスト">
          <a:extLst>
            <a:ext uri="{FF2B5EF4-FFF2-40B4-BE49-F238E27FC236}">
              <a16:creationId xmlns:a16="http://schemas.microsoft.com/office/drawing/2014/main" id="{CDC79169-60A7-433F-8528-315D9A817736}"/>
            </a:ext>
          </a:extLst>
        </xdr:cNvPr>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60" name="フローチャート: 判断 659">
          <a:extLst>
            <a:ext uri="{FF2B5EF4-FFF2-40B4-BE49-F238E27FC236}">
              <a16:creationId xmlns:a16="http://schemas.microsoft.com/office/drawing/2014/main" id="{3DAAA993-565E-4634-9B16-0B22A04D3C0C}"/>
            </a:ext>
          </a:extLst>
        </xdr:cNvPr>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61" name="フローチャート: 判断 660">
          <a:extLst>
            <a:ext uri="{FF2B5EF4-FFF2-40B4-BE49-F238E27FC236}">
              <a16:creationId xmlns:a16="http://schemas.microsoft.com/office/drawing/2014/main" id="{A0E13F38-704A-4E1E-BD83-ACF1ACE0F042}"/>
            </a:ext>
          </a:extLst>
        </xdr:cNvPr>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62" name="フローチャート: 判断 661">
          <a:extLst>
            <a:ext uri="{FF2B5EF4-FFF2-40B4-BE49-F238E27FC236}">
              <a16:creationId xmlns:a16="http://schemas.microsoft.com/office/drawing/2014/main" id="{8BA9BD3E-0C47-4B58-A19C-5D679C20D9E6}"/>
            </a:ext>
          </a:extLst>
        </xdr:cNvPr>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63" name="フローチャート: 判断 662">
          <a:extLst>
            <a:ext uri="{FF2B5EF4-FFF2-40B4-BE49-F238E27FC236}">
              <a16:creationId xmlns:a16="http://schemas.microsoft.com/office/drawing/2014/main" id="{7BB17E12-5022-4790-88D4-36EB7D33DFBF}"/>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7D2F689-90F7-4B8E-B4FE-337E92E2D6D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3A67B8B-8194-4BCA-B41B-5A2E4275193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296DB66-13E4-48A1-8A02-8D3FB8850A2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6D8EB51-A835-4F36-9B5E-108867E2BF4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596E3D33-0940-42B1-9AFD-AAB3A20A771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19957</xdr:rowOff>
    </xdr:from>
    <xdr:to>
      <xdr:col>85</xdr:col>
      <xdr:colOff>177800</xdr:colOff>
      <xdr:row>81</xdr:row>
      <xdr:rowOff>121557</xdr:rowOff>
    </xdr:to>
    <xdr:sp macro="" textlink="">
      <xdr:nvSpPr>
        <xdr:cNvPr id="669" name="楕円 668">
          <a:extLst>
            <a:ext uri="{FF2B5EF4-FFF2-40B4-BE49-F238E27FC236}">
              <a16:creationId xmlns:a16="http://schemas.microsoft.com/office/drawing/2014/main" id="{602365C5-6EE8-4950-B78B-98055FB04F4E}"/>
            </a:ext>
          </a:extLst>
        </xdr:cNvPr>
        <xdr:cNvSpPr/>
      </xdr:nvSpPr>
      <xdr:spPr>
        <a:xfrm>
          <a:off x="162687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42834</xdr:rowOff>
    </xdr:from>
    <xdr:ext cx="405111" cy="259045"/>
    <xdr:sp macro="" textlink="">
      <xdr:nvSpPr>
        <xdr:cNvPr id="670" name="【児童館】&#10;有形固定資産減価償却率該当値テキスト">
          <a:extLst>
            <a:ext uri="{FF2B5EF4-FFF2-40B4-BE49-F238E27FC236}">
              <a16:creationId xmlns:a16="http://schemas.microsoft.com/office/drawing/2014/main" id="{7D843D4D-E25C-4270-8668-765AE0E8689D}"/>
            </a:ext>
          </a:extLst>
        </xdr:cNvPr>
        <xdr:cNvSpPr txBox="1"/>
      </xdr:nvSpPr>
      <xdr:spPr>
        <a:xfrm>
          <a:off x="16357600"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34652</xdr:rowOff>
    </xdr:from>
    <xdr:to>
      <xdr:col>81</xdr:col>
      <xdr:colOff>101600</xdr:colOff>
      <xdr:row>81</xdr:row>
      <xdr:rowOff>136252</xdr:rowOff>
    </xdr:to>
    <xdr:sp macro="" textlink="">
      <xdr:nvSpPr>
        <xdr:cNvPr id="671" name="楕円 670">
          <a:extLst>
            <a:ext uri="{FF2B5EF4-FFF2-40B4-BE49-F238E27FC236}">
              <a16:creationId xmlns:a16="http://schemas.microsoft.com/office/drawing/2014/main" id="{08BF4146-07BC-40FA-9CD6-B2DF4DECE4AD}"/>
            </a:ext>
          </a:extLst>
        </xdr:cNvPr>
        <xdr:cNvSpPr/>
      </xdr:nvSpPr>
      <xdr:spPr>
        <a:xfrm>
          <a:off x="15430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70757</xdr:rowOff>
    </xdr:from>
    <xdr:to>
      <xdr:col>85</xdr:col>
      <xdr:colOff>127000</xdr:colOff>
      <xdr:row>81</xdr:row>
      <xdr:rowOff>85452</xdr:rowOff>
    </xdr:to>
    <xdr:cxnSp macro="">
      <xdr:nvCxnSpPr>
        <xdr:cNvPr id="672" name="直線コネクタ 671">
          <a:extLst>
            <a:ext uri="{FF2B5EF4-FFF2-40B4-BE49-F238E27FC236}">
              <a16:creationId xmlns:a16="http://schemas.microsoft.com/office/drawing/2014/main" id="{0123737A-053F-4F6A-B5A9-273724C28CEB}"/>
            </a:ext>
          </a:extLst>
        </xdr:cNvPr>
        <xdr:cNvCxnSpPr/>
      </xdr:nvCxnSpPr>
      <xdr:spPr>
        <a:xfrm flipV="1">
          <a:off x="15481300" y="1395820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57513</xdr:rowOff>
    </xdr:from>
    <xdr:to>
      <xdr:col>76</xdr:col>
      <xdr:colOff>165100</xdr:colOff>
      <xdr:row>81</xdr:row>
      <xdr:rowOff>159113</xdr:rowOff>
    </xdr:to>
    <xdr:sp macro="" textlink="">
      <xdr:nvSpPr>
        <xdr:cNvPr id="673" name="楕円 672">
          <a:extLst>
            <a:ext uri="{FF2B5EF4-FFF2-40B4-BE49-F238E27FC236}">
              <a16:creationId xmlns:a16="http://schemas.microsoft.com/office/drawing/2014/main" id="{BAED5622-CFFB-4D3B-8ECD-3E8C4E2E5BA6}"/>
            </a:ext>
          </a:extLst>
        </xdr:cNvPr>
        <xdr:cNvSpPr/>
      </xdr:nvSpPr>
      <xdr:spPr>
        <a:xfrm>
          <a:off x="14541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85452</xdr:rowOff>
    </xdr:from>
    <xdr:to>
      <xdr:col>81</xdr:col>
      <xdr:colOff>50800</xdr:colOff>
      <xdr:row>81</xdr:row>
      <xdr:rowOff>108313</xdr:rowOff>
    </xdr:to>
    <xdr:cxnSp macro="">
      <xdr:nvCxnSpPr>
        <xdr:cNvPr id="674" name="直線コネクタ 673">
          <a:extLst>
            <a:ext uri="{FF2B5EF4-FFF2-40B4-BE49-F238E27FC236}">
              <a16:creationId xmlns:a16="http://schemas.microsoft.com/office/drawing/2014/main" id="{6AD5BC7B-D732-458F-AF97-0C0FB1CD4560}"/>
            </a:ext>
          </a:extLst>
        </xdr:cNvPr>
        <xdr:cNvCxnSpPr/>
      </xdr:nvCxnSpPr>
      <xdr:spPr>
        <a:xfrm flipV="1">
          <a:off x="14592300" y="139729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675" name="n_1aveValue【児童館】&#10;有形固定資産減価償却率">
          <a:extLst>
            <a:ext uri="{FF2B5EF4-FFF2-40B4-BE49-F238E27FC236}">
              <a16:creationId xmlns:a16="http://schemas.microsoft.com/office/drawing/2014/main" id="{882A62BE-A255-41D7-842F-96841EE2150E}"/>
            </a:ext>
          </a:extLst>
        </xdr:cNvPr>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676" name="n_2aveValue【児童館】&#10;有形固定資産減価償却率">
          <a:extLst>
            <a:ext uri="{FF2B5EF4-FFF2-40B4-BE49-F238E27FC236}">
              <a16:creationId xmlns:a16="http://schemas.microsoft.com/office/drawing/2014/main" id="{4F42537D-7AA0-4430-AB0E-A333C4891E3B}"/>
            </a:ext>
          </a:extLst>
        </xdr:cNvPr>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77" name="n_3aveValue【児童館】&#10;有形固定資産減価償却率">
          <a:extLst>
            <a:ext uri="{FF2B5EF4-FFF2-40B4-BE49-F238E27FC236}">
              <a16:creationId xmlns:a16="http://schemas.microsoft.com/office/drawing/2014/main" id="{7A88786A-0266-4039-8FE1-15B6F3BF7479}"/>
            </a:ext>
          </a:extLst>
        </xdr:cNvPr>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127379</xdr:rowOff>
    </xdr:from>
    <xdr:ext cx="405111" cy="259045"/>
    <xdr:sp macro="" textlink="">
      <xdr:nvSpPr>
        <xdr:cNvPr id="678" name="n_1mainValue【児童館】&#10;有形固定資産減価償却率">
          <a:extLst>
            <a:ext uri="{FF2B5EF4-FFF2-40B4-BE49-F238E27FC236}">
              <a16:creationId xmlns:a16="http://schemas.microsoft.com/office/drawing/2014/main" id="{68B7C3F0-CB60-42A7-917B-349C23050F54}"/>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4190</xdr:rowOff>
    </xdr:from>
    <xdr:ext cx="405111" cy="259045"/>
    <xdr:sp macro="" textlink="">
      <xdr:nvSpPr>
        <xdr:cNvPr id="679" name="n_2mainValue【児童館】&#10;有形固定資産減価償却率">
          <a:extLst>
            <a:ext uri="{FF2B5EF4-FFF2-40B4-BE49-F238E27FC236}">
              <a16:creationId xmlns:a16="http://schemas.microsoft.com/office/drawing/2014/main" id="{46B3730D-9FFD-49BB-B736-54AD84D75566}"/>
            </a:ext>
          </a:extLst>
        </xdr:cNvPr>
        <xdr:cNvSpPr txBox="1"/>
      </xdr:nvSpPr>
      <xdr:spPr>
        <a:xfrm>
          <a:off x="14389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7F171BA7-89DB-4BFD-8D82-97C586C4507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AB8BD777-6DDB-49A8-AB6E-5BB7324C1B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12572EA0-0C13-4A83-81AC-BF08014182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F3F131EA-3D54-4283-A17E-132E3E09CD2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9CDA8D98-B21D-41BE-B335-AF01E6104E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1A7EA78-058B-484F-9884-7AB9A7D571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1B39ACB2-4781-4D30-B9D4-32BB78543C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D6CA4251-A12E-4A84-8E84-CD531173663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A6902B25-9FEA-4FB4-8B89-6CB9558520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ACC989C1-F20A-4413-9984-035D4E20EC7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92F2F025-C7A4-44A0-952C-396AC786493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2DB4B8DC-40AE-4F4B-B7DB-04F21196D25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4AE959A5-CD72-477C-AD05-0FC9F2513F4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52EE189F-F445-43E9-9174-58D2E88B5FA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57F55EFB-73A2-4F7F-B9A0-97EAE7E5D9A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78EFA85F-B610-4711-B911-037E5752A62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DAC019BA-96DB-4440-B3A2-792C2758ED4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F87ED982-DDD7-4AF6-80B5-9835E4A07BC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D8E34602-49A1-4186-B611-2FC79C8461B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D214EC5C-5B44-4F3F-BD8D-BEA87098E27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EFFA0EA0-7DE8-4E8F-AE4E-2CB10C43FE4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701" name="直線コネクタ 700">
          <a:extLst>
            <a:ext uri="{FF2B5EF4-FFF2-40B4-BE49-F238E27FC236}">
              <a16:creationId xmlns:a16="http://schemas.microsoft.com/office/drawing/2014/main" id="{51B97F54-5B92-47E5-8172-E5D3FC10FD6B}"/>
            </a:ext>
          </a:extLst>
        </xdr:cNvPr>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2" name="【児童館】&#10;一人当たり面積最小値テキスト">
          <a:extLst>
            <a:ext uri="{FF2B5EF4-FFF2-40B4-BE49-F238E27FC236}">
              <a16:creationId xmlns:a16="http://schemas.microsoft.com/office/drawing/2014/main" id="{6FE38B8D-57EA-4839-9C00-2A2A09D47315}"/>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3" name="直線コネクタ 702">
          <a:extLst>
            <a:ext uri="{FF2B5EF4-FFF2-40B4-BE49-F238E27FC236}">
              <a16:creationId xmlns:a16="http://schemas.microsoft.com/office/drawing/2014/main" id="{A4429866-EFF3-412E-A357-E5A0C6DB4092}"/>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704" name="【児童館】&#10;一人当たり面積最大値テキスト">
          <a:extLst>
            <a:ext uri="{FF2B5EF4-FFF2-40B4-BE49-F238E27FC236}">
              <a16:creationId xmlns:a16="http://schemas.microsoft.com/office/drawing/2014/main" id="{04410296-47D4-40E6-A312-9603E6121112}"/>
            </a:ext>
          </a:extLst>
        </xdr:cNvPr>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705" name="直線コネクタ 704">
          <a:extLst>
            <a:ext uri="{FF2B5EF4-FFF2-40B4-BE49-F238E27FC236}">
              <a16:creationId xmlns:a16="http://schemas.microsoft.com/office/drawing/2014/main" id="{C216995A-B41E-4A86-A432-253D34D939C4}"/>
            </a:ext>
          </a:extLst>
        </xdr:cNvPr>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75455</xdr:rowOff>
    </xdr:from>
    <xdr:ext cx="469744" cy="259045"/>
    <xdr:sp macro="" textlink="">
      <xdr:nvSpPr>
        <xdr:cNvPr id="706" name="【児童館】&#10;一人当たり面積平均値テキスト">
          <a:extLst>
            <a:ext uri="{FF2B5EF4-FFF2-40B4-BE49-F238E27FC236}">
              <a16:creationId xmlns:a16="http://schemas.microsoft.com/office/drawing/2014/main" id="{2D7F9B38-05D9-4279-A1D7-8D23F158FDCF}"/>
            </a:ext>
          </a:extLst>
        </xdr:cNvPr>
        <xdr:cNvSpPr txBox="1"/>
      </xdr:nvSpPr>
      <xdr:spPr>
        <a:xfrm>
          <a:off x="22199600" y="1447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07" name="フローチャート: 判断 706">
          <a:extLst>
            <a:ext uri="{FF2B5EF4-FFF2-40B4-BE49-F238E27FC236}">
              <a16:creationId xmlns:a16="http://schemas.microsoft.com/office/drawing/2014/main" id="{7E18F686-F268-4ED6-BD55-D257EC341783}"/>
            </a:ext>
          </a:extLst>
        </xdr:cNvPr>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708" name="フローチャート: 判断 707">
          <a:extLst>
            <a:ext uri="{FF2B5EF4-FFF2-40B4-BE49-F238E27FC236}">
              <a16:creationId xmlns:a16="http://schemas.microsoft.com/office/drawing/2014/main" id="{51FEF4E6-24E3-4AC6-8EFE-BBDCC0954F47}"/>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709" name="フローチャート: 判断 708">
          <a:extLst>
            <a:ext uri="{FF2B5EF4-FFF2-40B4-BE49-F238E27FC236}">
              <a16:creationId xmlns:a16="http://schemas.microsoft.com/office/drawing/2014/main" id="{998CD631-88B6-460B-8A88-E3B54DBEC4DC}"/>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10" name="フローチャート: 判断 709">
          <a:extLst>
            <a:ext uri="{FF2B5EF4-FFF2-40B4-BE49-F238E27FC236}">
              <a16:creationId xmlns:a16="http://schemas.microsoft.com/office/drawing/2014/main" id="{549F1241-65CD-41F9-8279-BDF9FBD03F4B}"/>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A51DDE1-328A-4EE4-9AB9-0492B774AEB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D8106E4-1D21-433E-9C7C-1FF12D5FBA8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ACAA042-61EC-4D84-86E5-A9295F885FD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AC0A2F1-D59E-40E7-84C7-209284C15D7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4A499A4-DEE9-4376-82AB-280DD288BA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16" name="楕円 715">
          <a:extLst>
            <a:ext uri="{FF2B5EF4-FFF2-40B4-BE49-F238E27FC236}">
              <a16:creationId xmlns:a16="http://schemas.microsoft.com/office/drawing/2014/main" id="{90D4FD6A-37CC-4D25-97EB-B0AB306A7689}"/>
            </a:ext>
          </a:extLst>
        </xdr:cNvPr>
        <xdr:cNvSpPr/>
      </xdr:nvSpPr>
      <xdr:spPr>
        <a:xfrm>
          <a:off x="22110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131335</xdr:rowOff>
    </xdr:from>
    <xdr:ext cx="469744" cy="259045"/>
    <xdr:sp macro="" textlink="">
      <xdr:nvSpPr>
        <xdr:cNvPr id="717" name="【児童館】&#10;一人当たり面積該当値テキスト">
          <a:extLst>
            <a:ext uri="{FF2B5EF4-FFF2-40B4-BE49-F238E27FC236}">
              <a16:creationId xmlns:a16="http://schemas.microsoft.com/office/drawing/2014/main" id="{AB3BF053-7AB9-4114-8AB3-D99C486B1986}"/>
            </a:ext>
          </a:extLst>
        </xdr:cNvPr>
        <xdr:cNvSpPr txBox="1"/>
      </xdr:nvSpPr>
      <xdr:spPr>
        <a:xfrm>
          <a:off x="22199600"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18" name="楕円 717">
          <a:extLst>
            <a:ext uri="{FF2B5EF4-FFF2-40B4-BE49-F238E27FC236}">
              <a16:creationId xmlns:a16="http://schemas.microsoft.com/office/drawing/2014/main" id="{5F660BC3-E207-4761-AD05-03BCD2ACFAB3}"/>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159258</xdr:rowOff>
    </xdr:from>
    <xdr:to>
      <xdr:col>116</xdr:col>
      <xdr:colOff>63500</xdr:colOff>
      <xdr:row>84</xdr:row>
      <xdr:rowOff>38100</xdr:rowOff>
    </xdr:to>
    <xdr:cxnSp macro="">
      <xdr:nvCxnSpPr>
        <xdr:cNvPr id="719" name="直線コネクタ 718">
          <a:extLst>
            <a:ext uri="{FF2B5EF4-FFF2-40B4-BE49-F238E27FC236}">
              <a16:creationId xmlns:a16="http://schemas.microsoft.com/office/drawing/2014/main" id="{629B6353-730B-4817-A262-556BDDE72ADE}"/>
            </a:ext>
          </a:extLst>
        </xdr:cNvPr>
        <xdr:cNvCxnSpPr/>
      </xdr:nvCxnSpPr>
      <xdr:spPr>
        <a:xfrm flipV="1">
          <a:off x="21323300" y="143896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720" name="楕円 719">
          <a:extLst>
            <a:ext uri="{FF2B5EF4-FFF2-40B4-BE49-F238E27FC236}">
              <a16:creationId xmlns:a16="http://schemas.microsoft.com/office/drawing/2014/main" id="{45BA539C-4926-479D-9AB5-C508C9308486}"/>
            </a:ext>
          </a:extLst>
        </xdr:cNvPr>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42672</xdr:rowOff>
    </xdr:to>
    <xdr:cxnSp macro="">
      <xdr:nvCxnSpPr>
        <xdr:cNvPr id="721" name="直線コネクタ 720">
          <a:extLst>
            <a:ext uri="{FF2B5EF4-FFF2-40B4-BE49-F238E27FC236}">
              <a16:creationId xmlns:a16="http://schemas.microsoft.com/office/drawing/2014/main" id="{0ADCE060-C1F2-48C5-A848-2B8D3E95C0CB}"/>
            </a:ext>
          </a:extLst>
        </xdr:cNvPr>
        <xdr:cNvCxnSpPr/>
      </xdr:nvCxnSpPr>
      <xdr:spPr>
        <a:xfrm flipV="1">
          <a:off x="20434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13733</xdr:rowOff>
    </xdr:from>
    <xdr:ext cx="469744" cy="259045"/>
    <xdr:sp macro="" textlink="">
      <xdr:nvSpPr>
        <xdr:cNvPr id="722" name="n_1aveValue【児童館】&#10;一人当たり面積">
          <a:extLst>
            <a:ext uri="{FF2B5EF4-FFF2-40B4-BE49-F238E27FC236}">
              <a16:creationId xmlns:a16="http://schemas.microsoft.com/office/drawing/2014/main" id="{2B9E3B7D-5D6D-4AEE-9024-17B8E4F6CD91}"/>
            </a:ext>
          </a:extLst>
        </xdr:cNvPr>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723" name="n_2aveValue【児童館】&#10;一人当たり面積">
          <a:extLst>
            <a:ext uri="{FF2B5EF4-FFF2-40B4-BE49-F238E27FC236}">
              <a16:creationId xmlns:a16="http://schemas.microsoft.com/office/drawing/2014/main" id="{AB2F15B7-718A-47B9-86B8-ECC92546EB8B}"/>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24" name="n_3aveValue【児童館】&#10;一人当たり面積">
          <a:extLst>
            <a:ext uri="{FF2B5EF4-FFF2-40B4-BE49-F238E27FC236}">
              <a16:creationId xmlns:a16="http://schemas.microsoft.com/office/drawing/2014/main" id="{93795EAD-47ED-4F79-B6D9-16DE909FED46}"/>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25" name="n_1mainValue【児童館】&#10;一人当たり面積">
          <a:extLst>
            <a:ext uri="{FF2B5EF4-FFF2-40B4-BE49-F238E27FC236}">
              <a16:creationId xmlns:a16="http://schemas.microsoft.com/office/drawing/2014/main" id="{7131219B-571F-4197-B397-EC15DB3BDAC5}"/>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726" name="n_2mainValue【児童館】&#10;一人当たり面積">
          <a:extLst>
            <a:ext uri="{FF2B5EF4-FFF2-40B4-BE49-F238E27FC236}">
              <a16:creationId xmlns:a16="http://schemas.microsoft.com/office/drawing/2014/main" id="{68E8A266-902C-467F-9122-608D3BA6B02B}"/>
            </a:ext>
          </a:extLst>
        </xdr:cNvPr>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C57A78D5-BFEA-4404-A5E9-6C6D9A0FFCD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BA51AD1A-8767-4C26-8060-6AB2DC91A7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BCD9AEDA-6336-49E0-A307-24EBCDB026A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84FDE4F8-BC66-4337-AB35-18A496D6AB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9012177A-B148-4991-A2CA-E03311027C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3E0B7015-DC43-47FA-B088-DADDE6C969D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5786D495-4C71-4A2B-8656-FE77E0B70A6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5D2F6D1F-BADC-4F62-A79D-0C0AACCA985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DEEDD12C-9FD7-4B76-A4A6-44C1D01E17F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44D021BD-E2F3-4CD5-84AD-21BE78093E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7" name="テキスト ボックス 736">
          <a:extLst>
            <a:ext uri="{FF2B5EF4-FFF2-40B4-BE49-F238E27FC236}">
              <a16:creationId xmlns:a16="http://schemas.microsoft.com/office/drawing/2014/main" id="{602067BA-42DB-40DE-94B5-55937094E149}"/>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8" name="直線コネクタ 737">
          <a:extLst>
            <a:ext uri="{FF2B5EF4-FFF2-40B4-BE49-F238E27FC236}">
              <a16:creationId xmlns:a16="http://schemas.microsoft.com/office/drawing/2014/main" id="{85525112-64CD-4210-8630-ACD0E10D78EE}"/>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9" name="テキスト ボックス 738">
          <a:extLst>
            <a:ext uri="{FF2B5EF4-FFF2-40B4-BE49-F238E27FC236}">
              <a16:creationId xmlns:a16="http://schemas.microsoft.com/office/drawing/2014/main" id="{7F68E47A-90C9-41B7-BE5E-AB705049F099}"/>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0" name="直線コネクタ 739">
          <a:extLst>
            <a:ext uri="{FF2B5EF4-FFF2-40B4-BE49-F238E27FC236}">
              <a16:creationId xmlns:a16="http://schemas.microsoft.com/office/drawing/2014/main" id="{3806B816-FBBC-438A-9D84-E74B5EF2CC81}"/>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1" name="テキスト ボックス 740">
          <a:extLst>
            <a:ext uri="{FF2B5EF4-FFF2-40B4-BE49-F238E27FC236}">
              <a16:creationId xmlns:a16="http://schemas.microsoft.com/office/drawing/2014/main" id="{4AE58FB8-1F71-4C84-AD66-5863E3A6622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2" name="直線コネクタ 741">
          <a:extLst>
            <a:ext uri="{FF2B5EF4-FFF2-40B4-BE49-F238E27FC236}">
              <a16:creationId xmlns:a16="http://schemas.microsoft.com/office/drawing/2014/main" id="{11BD17F5-0463-4E67-8F69-9368E60C30A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3" name="テキスト ボックス 742">
          <a:extLst>
            <a:ext uri="{FF2B5EF4-FFF2-40B4-BE49-F238E27FC236}">
              <a16:creationId xmlns:a16="http://schemas.microsoft.com/office/drawing/2014/main" id="{16A343D7-E378-4521-9D53-F2CEBD74D13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4" name="直線コネクタ 743">
          <a:extLst>
            <a:ext uri="{FF2B5EF4-FFF2-40B4-BE49-F238E27FC236}">
              <a16:creationId xmlns:a16="http://schemas.microsoft.com/office/drawing/2014/main" id="{E5FD63C9-3C04-48BF-A308-C72E337FB15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45" name="テキスト ボックス 744">
          <a:extLst>
            <a:ext uri="{FF2B5EF4-FFF2-40B4-BE49-F238E27FC236}">
              <a16:creationId xmlns:a16="http://schemas.microsoft.com/office/drawing/2014/main" id="{EBF01411-D116-4413-89C7-88267585B61E}"/>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02DD06C7-891D-497E-9416-F218E022815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0020E11D-BCFA-43EF-8536-68462D6A768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a:extLst>
            <a:ext uri="{FF2B5EF4-FFF2-40B4-BE49-F238E27FC236}">
              <a16:creationId xmlns:a16="http://schemas.microsoft.com/office/drawing/2014/main" id="{3997F95C-61DC-4C1B-AF78-20C197A7943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49" name="直線コネクタ 748">
          <a:extLst>
            <a:ext uri="{FF2B5EF4-FFF2-40B4-BE49-F238E27FC236}">
              <a16:creationId xmlns:a16="http://schemas.microsoft.com/office/drawing/2014/main" id="{354AB60C-03B0-4BF9-A370-DD063A2DD2E7}"/>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50" name="【公民館】&#10;有形固定資産減価償却率最小値テキスト">
          <a:extLst>
            <a:ext uri="{FF2B5EF4-FFF2-40B4-BE49-F238E27FC236}">
              <a16:creationId xmlns:a16="http://schemas.microsoft.com/office/drawing/2014/main" id="{C28B1FB1-10CD-4793-9EE3-F6F51032C484}"/>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51" name="直線コネクタ 750">
          <a:extLst>
            <a:ext uri="{FF2B5EF4-FFF2-40B4-BE49-F238E27FC236}">
              <a16:creationId xmlns:a16="http://schemas.microsoft.com/office/drawing/2014/main" id="{F9481ED9-EEF9-4C4B-8FCC-3C421B729DCB}"/>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52" name="【公民館】&#10;有形固定資産減価償却率最大値テキスト">
          <a:extLst>
            <a:ext uri="{FF2B5EF4-FFF2-40B4-BE49-F238E27FC236}">
              <a16:creationId xmlns:a16="http://schemas.microsoft.com/office/drawing/2014/main" id="{C81AE8B2-373A-4ADC-80A6-A2BEDBA33A74}"/>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53" name="直線コネクタ 752">
          <a:extLst>
            <a:ext uri="{FF2B5EF4-FFF2-40B4-BE49-F238E27FC236}">
              <a16:creationId xmlns:a16="http://schemas.microsoft.com/office/drawing/2014/main" id="{B0801735-ECA7-46F6-B99B-F8A4CB6C46CE}"/>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754" name="【公民館】&#10;有形固定資産減価償却率平均値テキスト">
          <a:extLst>
            <a:ext uri="{FF2B5EF4-FFF2-40B4-BE49-F238E27FC236}">
              <a16:creationId xmlns:a16="http://schemas.microsoft.com/office/drawing/2014/main" id="{622A48EE-853B-4A01-8939-36B086F14433}"/>
            </a:ext>
          </a:extLst>
        </xdr:cNvPr>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55" name="フローチャート: 判断 754">
          <a:extLst>
            <a:ext uri="{FF2B5EF4-FFF2-40B4-BE49-F238E27FC236}">
              <a16:creationId xmlns:a16="http://schemas.microsoft.com/office/drawing/2014/main" id="{26ED7967-AAD3-472E-ACA3-2EE3496B2FA0}"/>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56" name="フローチャート: 判断 755">
          <a:extLst>
            <a:ext uri="{FF2B5EF4-FFF2-40B4-BE49-F238E27FC236}">
              <a16:creationId xmlns:a16="http://schemas.microsoft.com/office/drawing/2014/main" id="{CB9BBB3A-9F3E-4A3D-992E-C912DC90A2FE}"/>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57" name="フローチャート: 判断 756">
          <a:extLst>
            <a:ext uri="{FF2B5EF4-FFF2-40B4-BE49-F238E27FC236}">
              <a16:creationId xmlns:a16="http://schemas.microsoft.com/office/drawing/2014/main" id="{0D83F5A3-2EE0-4C89-A957-3F760CE5C0A2}"/>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58" name="フローチャート: 判断 757">
          <a:extLst>
            <a:ext uri="{FF2B5EF4-FFF2-40B4-BE49-F238E27FC236}">
              <a16:creationId xmlns:a16="http://schemas.microsoft.com/office/drawing/2014/main" id="{48EDAA10-EA36-4A79-8F1A-CAB9A98FE47E}"/>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48EAFF55-B108-4F5C-8677-F5E37A1D726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4D80CA16-CA57-4A66-B283-7C7CB34ADD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D73D40C6-EA19-41EB-9F6B-D6E68CFB5D4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5E3ADEE6-5657-4ECE-9D45-D204BD167E4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5D0A399B-8FDF-464C-8F2C-4E0649013C5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153415</xdr:rowOff>
    </xdr:from>
    <xdr:to>
      <xdr:col>85</xdr:col>
      <xdr:colOff>177800</xdr:colOff>
      <xdr:row>106</xdr:row>
      <xdr:rowOff>83565</xdr:rowOff>
    </xdr:to>
    <xdr:sp macro="" textlink="">
      <xdr:nvSpPr>
        <xdr:cNvPr id="764" name="楕円 763">
          <a:extLst>
            <a:ext uri="{FF2B5EF4-FFF2-40B4-BE49-F238E27FC236}">
              <a16:creationId xmlns:a16="http://schemas.microsoft.com/office/drawing/2014/main" id="{64F1BCDA-EC7F-4815-A9B7-D0C0975083D9}"/>
            </a:ext>
          </a:extLst>
        </xdr:cNvPr>
        <xdr:cNvSpPr/>
      </xdr:nvSpPr>
      <xdr:spPr>
        <a:xfrm>
          <a:off x="162687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131842</xdr:rowOff>
    </xdr:from>
    <xdr:ext cx="405111" cy="259045"/>
    <xdr:sp macro="" textlink="">
      <xdr:nvSpPr>
        <xdr:cNvPr id="765" name="【公民館】&#10;有形固定資産減価償却率該当値テキスト">
          <a:extLst>
            <a:ext uri="{FF2B5EF4-FFF2-40B4-BE49-F238E27FC236}">
              <a16:creationId xmlns:a16="http://schemas.microsoft.com/office/drawing/2014/main" id="{354422CB-C9E4-4C35-B9C2-72F013F32360}"/>
            </a:ext>
          </a:extLst>
        </xdr:cNvPr>
        <xdr:cNvSpPr txBox="1"/>
      </xdr:nvSpPr>
      <xdr:spPr>
        <a:xfrm>
          <a:off x="16357600"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xdr:rowOff>
    </xdr:from>
    <xdr:to>
      <xdr:col>81</xdr:col>
      <xdr:colOff>101600</xdr:colOff>
      <xdr:row>106</xdr:row>
      <xdr:rowOff>117856</xdr:rowOff>
    </xdr:to>
    <xdr:sp macro="" textlink="">
      <xdr:nvSpPr>
        <xdr:cNvPr id="766" name="楕円 765">
          <a:extLst>
            <a:ext uri="{FF2B5EF4-FFF2-40B4-BE49-F238E27FC236}">
              <a16:creationId xmlns:a16="http://schemas.microsoft.com/office/drawing/2014/main" id="{B7490169-0367-4D5D-8066-34DB271E5773}"/>
            </a:ext>
          </a:extLst>
        </xdr:cNvPr>
        <xdr:cNvSpPr/>
      </xdr:nvSpPr>
      <xdr:spPr>
        <a:xfrm>
          <a:off x="1543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32765</xdr:rowOff>
    </xdr:from>
    <xdr:to>
      <xdr:col>85</xdr:col>
      <xdr:colOff>127000</xdr:colOff>
      <xdr:row>106</xdr:row>
      <xdr:rowOff>67056</xdr:rowOff>
    </xdr:to>
    <xdr:cxnSp macro="">
      <xdr:nvCxnSpPr>
        <xdr:cNvPr id="767" name="直線コネクタ 766">
          <a:extLst>
            <a:ext uri="{FF2B5EF4-FFF2-40B4-BE49-F238E27FC236}">
              <a16:creationId xmlns:a16="http://schemas.microsoft.com/office/drawing/2014/main" id="{1BC36487-46B0-4227-A7A1-77D7A6CB1C42}"/>
            </a:ext>
          </a:extLst>
        </xdr:cNvPr>
        <xdr:cNvCxnSpPr/>
      </xdr:nvCxnSpPr>
      <xdr:spPr>
        <a:xfrm flipV="1">
          <a:off x="15481300" y="1820646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55118</xdr:rowOff>
    </xdr:from>
    <xdr:to>
      <xdr:col>76</xdr:col>
      <xdr:colOff>165100</xdr:colOff>
      <xdr:row>106</xdr:row>
      <xdr:rowOff>156718</xdr:rowOff>
    </xdr:to>
    <xdr:sp macro="" textlink="">
      <xdr:nvSpPr>
        <xdr:cNvPr id="768" name="楕円 767">
          <a:extLst>
            <a:ext uri="{FF2B5EF4-FFF2-40B4-BE49-F238E27FC236}">
              <a16:creationId xmlns:a16="http://schemas.microsoft.com/office/drawing/2014/main" id="{25A6398E-D8C6-4252-8482-A3146FFFF619}"/>
            </a:ext>
          </a:extLst>
        </xdr:cNvPr>
        <xdr:cNvSpPr/>
      </xdr:nvSpPr>
      <xdr:spPr>
        <a:xfrm>
          <a:off x="14541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67056</xdr:rowOff>
    </xdr:from>
    <xdr:to>
      <xdr:col>81</xdr:col>
      <xdr:colOff>50800</xdr:colOff>
      <xdr:row>106</xdr:row>
      <xdr:rowOff>105918</xdr:rowOff>
    </xdr:to>
    <xdr:cxnSp macro="">
      <xdr:nvCxnSpPr>
        <xdr:cNvPr id="769" name="直線コネクタ 768">
          <a:extLst>
            <a:ext uri="{FF2B5EF4-FFF2-40B4-BE49-F238E27FC236}">
              <a16:creationId xmlns:a16="http://schemas.microsoft.com/office/drawing/2014/main" id="{D5C82223-BE94-4D26-BA6B-0477BFA04E41}"/>
            </a:ext>
          </a:extLst>
        </xdr:cNvPr>
        <xdr:cNvCxnSpPr/>
      </xdr:nvCxnSpPr>
      <xdr:spPr>
        <a:xfrm flipV="1">
          <a:off x="14592300" y="182407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24655</xdr:rowOff>
    </xdr:from>
    <xdr:ext cx="405111" cy="259045"/>
    <xdr:sp macro="" textlink="">
      <xdr:nvSpPr>
        <xdr:cNvPr id="770" name="n_1aveValue【公民館】&#10;有形固定資産減価償却率">
          <a:extLst>
            <a:ext uri="{FF2B5EF4-FFF2-40B4-BE49-F238E27FC236}">
              <a16:creationId xmlns:a16="http://schemas.microsoft.com/office/drawing/2014/main" id="{DDA71757-D26B-4551-8D53-F32AB193994C}"/>
            </a:ext>
          </a:extLst>
        </xdr:cNvPr>
        <xdr:cNvSpPr txBox="1"/>
      </xdr:nvSpPr>
      <xdr:spPr>
        <a:xfrm>
          <a:off x="15266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71" name="n_2aveValue【公民館】&#10;有形固定資産減価償却率">
          <a:extLst>
            <a:ext uri="{FF2B5EF4-FFF2-40B4-BE49-F238E27FC236}">
              <a16:creationId xmlns:a16="http://schemas.microsoft.com/office/drawing/2014/main" id="{5A52C7C5-3B12-4CF3-8052-677CEBB04C5D}"/>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772" name="n_3aveValue【公民館】&#10;有形固定資産減価償却率">
          <a:extLst>
            <a:ext uri="{FF2B5EF4-FFF2-40B4-BE49-F238E27FC236}">
              <a16:creationId xmlns:a16="http://schemas.microsoft.com/office/drawing/2014/main" id="{CFC5CD0F-6299-41D4-B65C-A44353E4659E}"/>
            </a:ext>
          </a:extLst>
        </xdr:cNvPr>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108983</xdr:rowOff>
    </xdr:from>
    <xdr:ext cx="405111" cy="259045"/>
    <xdr:sp macro="" textlink="">
      <xdr:nvSpPr>
        <xdr:cNvPr id="773" name="n_1mainValue【公民館】&#10;有形固定資産減価償却率">
          <a:extLst>
            <a:ext uri="{FF2B5EF4-FFF2-40B4-BE49-F238E27FC236}">
              <a16:creationId xmlns:a16="http://schemas.microsoft.com/office/drawing/2014/main" id="{34454C39-E8F0-4A09-9FD5-0BBEBAC319FE}"/>
            </a:ext>
          </a:extLst>
        </xdr:cNvPr>
        <xdr:cNvSpPr txBox="1"/>
      </xdr:nvSpPr>
      <xdr:spPr>
        <a:xfrm>
          <a:off x="152660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147845</xdr:rowOff>
    </xdr:from>
    <xdr:ext cx="405111" cy="259045"/>
    <xdr:sp macro="" textlink="">
      <xdr:nvSpPr>
        <xdr:cNvPr id="774" name="n_2mainValue【公民館】&#10;有形固定資産減価償却率">
          <a:extLst>
            <a:ext uri="{FF2B5EF4-FFF2-40B4-BE49-F238E27FC236}">
              <a16:creationId xmlns:a16="http://schemas.microsoft.com/office/drawing/2014/main" id="{91C773F6-4AF1-40C0-90C8-EF8EEE0ECA9E}"/>
            </a:ext>
          </a:extLst>
        </xdr:cNvPr>
        <xdr:cNvSpPr txBox="1"/>
      </xdr:nvSpPr>
      <xdr:spPr>
        <a:xfrm>
          <a:off x="14389744" y="183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9CBD4742-A3CD-47D3-8B09-1AE5E9740DF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959929F5-D785-4A0C-9E54-DA1E7C1248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81A10C7B-D30B-4576-B5D3-C995D45236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8FFD09A1-5116-41D6-BC97-722D692E4F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C4096B3F-07DA-40E9-B1DC-BC1EB7224E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8D491D7F-D34C-454E-8DD1-60C0798D93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D64259F0-D3C2-4050-B78E-0B677A76E6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CD3E44B1-578B-416F-9C13-738EB5BB6B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03C9A188-891F-4E2D-939D-284E0736B4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33F39F0A-7328-46B3-BA53-A2C0146C02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C940E8DA-E0F6-45BB-B172-57F90F9D190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55EA6793-A09B-400E-9ED4-E7AF17DA87D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EF79970F-639C-47FB-BEA2-70257840317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E3D61C9B-9324-4580-B0DF-95D6D707DFB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9C3D2552-7F1E-4B2A-BC1B-DE9CAFEA694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EE26E8FA-949A-4F3E-BDD1-37B73D8D383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DAA0DBAB-CCAE-451C-BC5D-D6C22FE1AF8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973D7FFF-D628-4D08-919B-4776FE2D772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20649786-CE5F-4AA5-8907-8B4605759EB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830B59EA-3D7B-4BC6-9705-96CBF7626AA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696E8D38-BFEA-400B-9EC0-9DBC74B5FE8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7BBE40D0-9ABD-44D7-8D11-157F45D79EB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3DA29F31-28B6-4F90-819E-CB853D8E5DD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4AC0771C-3408-49A2-8FDA-F52EA5A938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公民館】&#10;一人当たり面積グラフ枠">
          <a:extLst>
            <a:ext uri="{FF2B5EF4-FFF2-40B4-BE49-F238E27FC236}">
              <a16:creationId xmlns:a16="http://schemas.microsoft.com/office/drawing/2014/main" id="{288AF673-54C5-4A8A-AB28-AD6216F3541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800" name="直線コネクタ 799">
          <a:extLst>
            <a:ext uri="{FF2B5EF4-FFF2-40B4-BE49-F238E27FC236}">
              <a16:creationId xmlns:a16="http://schemas.microsoft.com/office/drawing/2014/main" id="{4277371F-001B-49C7-A00F-9EBC860DEA9C}"/>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01" name="【公民館】&#10;一人当たり面積最小値テキスト">
          <a:extLst>
            <a:ext uri="{FF2B5EF4-FFF2-40B4-BE49-F238E27FC236}">
              <a16:creationId xmlns:a16="http://schemas.microsoft.com/office/drawing/2014/main" id="{1B364F7F-E986-400B-8619-9FF786DA3C50}"/>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02" name="直線コネクタ 801">
          <a:extLst>
            <a:ext uri="{FF2B5EF4-FFF2-40B4-BE49-F238E27FC236}">
              <a16:creationId xmlns:a16="http://schemas.microsoft.com/office/drawing/2014/main" id="{B140271B-8EC9-4028-86BE-6CB526D248DC}"/>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803" name="【公民館】&#10;一人当たり面積最大値テキスト">
          <a:extLst>
            <a:ext uri="{FF2B5EF4-FFF2-40B4-BE49-F238E27FC236}">
              <a16:creationId xmlns:a16="http://schemas.microsoft.com/office/drawing/2014/main" id="{D8583457-7EC0-4556-A652-3E477B2B51D8}"/>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804" name="直線コネクタ 803">
          <a:extLst>
            <a:ext uri="{FF2B5EF4-FFF2-40B4-BE49-F238E27FC236}">
              <a16:creationId xmlns:a16="http://schemas.microsoft.com/office/drawing/2014/main" id="{4D828985-70B0-42B7-893F-D80F5C131F4A}"/>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150784</xdr:rowOff>
    </xdr:from>
    <xdr:ext cx="469744" cy="259045"/>
    <xdr:sp macro="" textlink="">
      <xdr:nvSpPr>
        <xdr:cNvPr id="805" name="【公民館】&#10;一人当たり面積平均値テキスト">
          <a:extLst>
            <a:ext uri="{FF2B5EF4-FFF2-40B4-BE49-F238E27FC236}">
              <a16:creationId xmlns:a16="http://schemas.microsoft.com/office/drawing/2014/main" id="{6C4C1513-26FE-403D-A9CD-EB2822947867}"/>
            </a:ext>
          </a:extLst>
        </xdr:cNvPr>
        <xdr:cNvSpPr txBox="1"/>
      </xdr:nvSpPr>
      <xdr:spPr>
        <a:xfrm>
          <a:off x="22199600" y="1832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06" name="フローチャート: 判断 805">
          <a:extLst>
            <a:ext uri="{FF2B5EF4-FFF2-40B4-BE49-F238E27FC236}">
              <a16:creationId xmlns:a16="http://schemas.microsoft.com/office/drawing/2014/main" id="{B3049FC1-47AB-446D-83E2-8CF9B54E12CF}"/>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07" name="フローチャート: 判断 806">
          <a:extLst>
            <a:ext uri="{FF2B5EF4-FFF2-40B4-BE49-F238E27FC236}">
              <a16:creationId xmlns:a16="http://schemas.microsoft.com/office/drawing/2014/main" id="{4A34DAC9-D60B-487F-942A-4B93626C1FFE}"/>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08" name="フローチャート: 判断 807">
          <a:extLst>
            <a:ext uri="{FF2B5EF4-FFF2-40B4-BE49-F238E27FC236}">
              <a16:creationId xmlns:a16="http://schemas.microsoft.com/office/drawing/2014/main" id="{8C7CA057-3FCD-4718-BD8E-8E4651FA4B3C}"/>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809" name="フローチャート: 判断 808">
          <a:extLst>
            <a:ext uri="{FF2B5EF4-FFF2-40B4-BE49-F238E27FC236}">
              <a16:creationId xmlns:a16="http://schemas.microsoft.com/office/drawing/2014/main" id="{965E71C6-C8CF-4D2C-A851-AC9316CBBE95}"/>
            </a:ext>
          </a:extLst>
        </xdr:cNvPr>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7E6EA0DE-BD49-467F-A9A5-E981AAB991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B1CDBAC8-7254-476A-9167-2080D4B47C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B7C61C60-5954-4002-87D8-D793396592B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6951001C-F7BB-4E45-AE2C-BB2993C183B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7C2776D1-63BD-4D98-BECD-9D97A35372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66221</xdr:rowOff>
    </xdr:from>
    <xdr:to>
      <xdr:col>116</xdr:col>
      <xdr:colOff>114300</xdr:colOff>
      <xdr:row>100</xdr:row>
      <xdr:rowOff>167821</xdr:rowOff>
    </xdr:to>
    <xdr:sp macro="" textlink="">
      <xdr:nvSpPr>
        <xdr:cNvPr id="815" name="楕円 814">
          <a:extLst>
            <a:ext uri="{FF2B5EF4-FFF2-40B4-BE49-F238E27FC236}">
              <a16:creationId xmlns:a16="http://schemas.microsoft.com/office/drawing/2014/main" id="{65542D79-30C7-4BFC-A928-70A76C20D812}"/>
            </a:ext>
          </a:extLst>
        </xdr:cNvPr>
        <xdr:cNvSpPr/>
      </xdr:nvSpPr>
      <xdr:spPr>
        <a:xfrm>
          <a:off x="22110700" y="172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19248</xdr:rowOff>
    </xdr:from>
    <xdr:ext cx="469744" cy="259045"/>
    <xdr:sp macro="" textlink="">
      <xdr:nvSpPr>
        <xdr:cNvPr id="816" name="【公民館】&#10;一人当たり面積該当値テキスト">
          <a:extLst>
            <a:ext uri="{FF2B5EF4-FFF2-40B4-BE49-F238E27FC236}">
              <a16:creationId xmlns:a16="http://schemas.microsoft.com/office/drawing/2014/main" id="{8C69A5EE-988F-4BB8-8B3C-8A657A52A969}"/>
            </a:ext>
          </a:extLst>
        </xdr:cNvPr>
        <xdr:cNvSpPr txBox="1"/>
      </xdr:nvSpPr>
      <xdr:spPr>
        <a:xfrm>
          <a:off x="22199600" y="1716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5806</xdr:rowOff>
    </xdr:from>
    <xdr:to>
      <xdr:col>112</xdr:col>
      <xdr:colOff>38100</xdr:colOff>
      <xdr:row>101</xdr:row>
      <xdr:rowOff>107406</xdr:rowOff>
    </xdr:to>
    <xdr:sp macro="" textlink="">
      <xdr:nvSpPr>
        <xdr:cNvPr id="817" name="楕円 816">
          <a:extLst>
            <a:ext uri="{FF2B5EF4-FFF2-40B4-BE49-F238E27FC236}">
              <a16:creationId xmlns:a16="http://schemas.microsoft.com/office/drawing/2014/main" id="{B65F8C43-4837-4A72-996B-9E3B168B0595}"/>
            </a:ext>
          </a:extLst>
        </xdr:cNvPr>
        <xdr:cNvSpPr/>
      </xdr:nvSpPr>
      <xdr:spPr>
        <a:xfrm>
          <a:off x="21272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117021</xdr:rowOff>
    </xdr:from>
    <xdr:to>
      <xdr:col>116</xdr:col>
      <xdr:colOff>63500</xdr:colOff>
      <xdr:row>101</xdr:row>
      <xdr:rowOff>56606</xdr:rowOff>
    </xdr:to>
    <xdr:cxnSp macro="">
      <xdr:nvCxnSpPr>
        <xdr:cNvPr id="818" name="直線コネクタ 817">
          <a:extLst>
            <a:ext uri="{FF2B5EF4-FFF2-40B4-BE49-F238E27FC236}">
              <a16:creationId xmlns:a16="http://schemas.microsoft.com/office/drawing/2014/main" id="{2760A9D5-A43B-40E4-A2D7-219D658E3097}"/>
            </a:ext>
          </a:extLst>
        </xdr:cNvPr>
        <xdr:cNvCxnSpPr/>
      </xdr:nvCxnSpPr>
      <xdr:spPr>
        <a:xfrm flipV="1">
          <a:off x="21323300" y="17262021"/>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35198</xdr:rowOff>
    </xdr:from>
    <xdr:to>
      <xdr:col>107</xdr:col>
      <xdr:colOff>101600</xdr:colOff>
      <xdr:row>101</xdr:row>
      <xdr:rowOff>136798</xdr:rowOff>
    </xdr:to>
    <xdr:sp macro="" textlink="">
      <xdr:nvSpPr>
        <xdr:cNvPr id="819" name="楕円 818">
          <a:extLst>
            <a:ext uri="{FF2B5EF4-FFF2-40B4-BE49-F238E27FC236}">
              <a16:creationId xmlns:a16="http://schemas.microsoft.com/office/drawing/2014/main" id="{9658302E-F286-48BB-8117-04385E05DDBC}"/>
            </a:ext>
          </a:extLst>
        </xdr:cNvPr>
        <xdr:cNvSpPr/>
      </xdr:nvSpPr>
      <xdr:spPr>
        <a:xfrm>
          <a:off x="20383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56606</xdr:rowOff>
    </xdr:from>
    <xdr:to>
      <xdr:col>111</xdr:col>
      <xdr:colOff>177800</xdr:colOff>
      <xdr:row>101</xdr:row>
      <xdr:rowOff>85998</xdr:rowOff>
    </xdr:to>
    <xdr:cxnSp macro="">
      <xdr:nvCxnSpPr>
        <xdr:cNvPr id="820" name="直線コネクタ 819">
          <a:extLst>
            <a:ext uri="{FF2B5EF4-FFF2-40B4-BE49-F238E27FC236}">
              <a16:creationId xmlns:a16="http://schemas.microsoft.com/office/drawing/2014/main" id="{3404E9B1-C4DB-4BEF-A954-D691A4711FB8}"/>
            </a:ext>
          </a:extLst>
        </xdr:cNvPr>
        <xdr:cNvCxnSpPr/>
      </xdr:nvCxnSpPr>
      <xdr:spPr>
        <a:xfrm flipV="1">
          <a:off x="20434300" y="173730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21" name="n_1aveValue【公民館】&#10;一人当たり面積">
          <a:extLst>
            <a:ext uri="{FF2B5EF4-FFF2-40B4-BE49-F238E27FC236}">
              <a16:creationId xmlns:a16="http://schemas.microsoft.com/office/drawing/2014/main" id="{401124DA-CB78-4388-9E8E-5F0945BDB812}"/>
            </a:ext>
          </a:extLst>
        </xdr:cNvPr>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822" name="n_2aveValue【公民館】&#10;一人当たり面積">
          <a:extLst>
            <a:ext uri="{FF2B5EF4-FFF2-40B4-BE49-F238E27FC236}">
              <a16:creationId xmlns:a16="http://schemas.microsoft.com/office/drawing/2014/main" id="{8DB3F666-31A7-468F-9854-45102A86BA3C}"/>
            </a:ext>
          </a:extLst>
        </xdr:cNvPr>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823" name="n_3aveValue【公民館】&#10;一人当たり面積">
          <a:extLst>
            <a:ext uri="{FF2B5EF4-FFF2-40B4-BE49-F238E27FC236}">
              <a16:creationId xmlns:a16="http://schemas.microsoft.com/office/drawing/2014/main" id="{A6A6D2FF-22D4-4F47-BADB-BB266FCEDA57}"/>
            </a:ext>
          </a:extLst>
        </xdr:cNvPr>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123933</xdr:rowOff>
    </xdr:from>
    <xdr:ext cx="469744" cy="259045"/>
    <xdr:sp macro="" textlink="">
      <xdr:nvSpPr>
        <xdr:cNvPr id="824" name="n_1mainValue【公民館】&#10;一人当たり面積">
          <a:extLst>
            <a:ext uri="{FF2B5EF4-FFF2-40B4-BE49-F238E27FC236}">
              <a16:creationId xmlns:a16="http://schemas.microsoft.com/office/drawing/2014/main" id="{5FC1183E-C013-4D54-8B3B-7CA7635E4118}"/>
            </a:ext>
          </a:extLst>
        </xdr:cNvPr>
        <xdr:cNvSpPr txBox="1"/>
      </xdr:nvSpPr>
      <xdr:spPr>
        <a:xfrm>
          <a:off x="21075727" y="1709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153325</xdr:rowOff>
    </xdr:from>
    <xdr:ext cx="469744" cy="259045"/>
    <xdr:sp macro="" textlink="">
      <xdr:nvSpPr>
        <xdr:cNvPr id="825" name="n_2mainValue【公民館】&#10;一人当たり面積">
          <a:extLst>
            <a:ext uri="{FF2B5EF4-FFF2-40B4-BE49-F238E27FC236}">
              <a16:creationId xmlns:a16="http://schemas.microsoft.com/office/drawing/2014/main" id="{B3DCA43F-EC0C-4ECE-960F-11F5F94F3C1E}"/>
            </a:ext>
          </a:extLst>
        </xdr:cNvPr>
        <xdr:cNvSpPr txBox="1"/>
      </xdr:nvSpPr>
      <xdr:spPr>
        <a:xfrm>
          <a:off x="20199427" y="1712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9DE5C9AA-3FF7-4978-86D6-C448199E4D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F9D71ADD-F18B-43C5-826F-E10020DBE15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18520682-47DE-4D03-8C24-02C694F7A1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おいて、有形固定資産減価償却率が類似団体と比較し、やや低い値となっているのは、合併特例債による更新が実施されていることが要因の一つであり、合併特例債発行期間終了を見据えた計画的更新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漁港・港湾」において、一人当たり有形固定資産（償却資産）額が類似団体と比較して突出して高い値となっているのは、当町が四方に囲まれた離島であり全般的に細長く急峻な山々が連なり平地に乏しいため、水産業を中心とした産業構成となっていること、また台風の常襲地域であるため、防災的観点からも積極的に整備されてき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児童館」、「公民館」の一人当たり面積が類似団体と比較して突出して高い値となっているのは、前述のとおり細長く急峻な山々が連なる平地に乏しい地理的要因に起因しており、このため集落が点在し集中的に施設を整備することが困難なことが大きな要因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F9ED51A-0F58-4CE3-A7B1-85F4F0511F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25774A0-6166-4B96-8455-C7D58CFC47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2BF5C0-F7B5-43C4-9328-DB5E52C8DE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490C0C-4081-452B-B2CC-431D7DFB449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長崎県新上五島町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C39BA7-229A-4FA4-A9EC-E6F025B7E3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6D0D9B-6B2B-4047-A119-E4C0B4A206D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5B6DE4-C0DC-416D-A7BC-9712300EA4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432AE4-91DC-41CF-B52F-E601A65CDF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E7AEFC-3524-46DC-B15E-2E6B38F160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234ABD-8C88-4252-866C-36CAC4A989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19,305
19,282
213.99
17,057,484
16,779,299
262,031
10,186,853
19,525,943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1DC56F-25C2-4529-9500-93F6A55E211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1A454B-9D47-4392-90E2-5A7573D980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0F911B-1433-4B72-B492-29C2D89587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75245F-962F-4DBF-AD79-CD61FAC7B79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FCE130-9854-4362-9176-1349E2836D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2FDF401-33B8-453A-8C42-CDC8BE32C80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EFD5B2-C12E-4410-9C68-FAEEAAAB81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3A1BA1-BE21-4AD1-B292-92F9DB6836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78BC75-B8F2-4BFA-B882-FA56AA6AE2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B14A67-64E0-4EDF-BDBA-B80DD42CAD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669C87A-273B-49A6-BC6E-9C82ACB687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03FCBE-7FA8-4844-B4CD-A8BBB8037A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EDD07F-69D1-46AF-84CE-1C088203ED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BC532F-BAE8-4BB5-ACD8-BFF859363AD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3558AA-7B64-41E9-A207-2A274C4150F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A2D080F-4E86-4EBB-9CD2-2DE6A480F7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0F3CB3-01BB-4C9B-BFD1-EF7254F647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F735EF-AE3A-441F-B4D4-25DF8FCEC5B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D9D8AB8-558C-4A24-8E6C-D9B2E317E4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AA8E077-5455-480D-A980-D7CE72DAA2A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AEEB458-CB4C-4ED3-B276-A1B96C5A8E9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7290AAE-5A55-4971-B379-DA24B20F2D7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374B0EC-76B5-4309-81A4-EE027DCA6DF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93FDF61-FDEF-4E7A-8169-65912F0DC84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668907B-37A7-4030-8B7A-81C4EB8C97D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F2BA4F8-D8B5-4973-BC93-339B80441C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4C3EEA8-82D6-4480-ABAD-3908AB34E4B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3163072-4AE6-41A5-8C0C-C2608321BE5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2FEBF02-A8F5-4A40-82B9-F02367A3B4C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E732C44-BD8D-4C07-80B0-9BF687C1C3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40E6FAB-ED3E-498F-986A-13E85A5F303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D7F9C50E-DCAD-4732-B42F-3DBE9CEB5D2C}"/>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D0E43FC0-C1B7-4CC4-B459-FD9AD443D0E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D27F39D-9182-4112-90A7-22F9B12B589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4716026-26CA-4755-AEB1-A53A14E0555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71CFB7B-C708-40E3-BCF3-725B74E9546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267F555-6C20-47B6-8903-9F274B0E6EB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0F2E082-EF0D-4904-88D4-A166F2C9CAA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9DAA55C-DD9A-4CA4-A653-AC5BBED8E9B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2E3C18A-63EC-49CD-AA2C-809B43413E8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5B578480-B334-461E-ABB6-415CAD1D377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2C7A836-C661-44CE-8675-2A9743024803}"/>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247BF6C-BD49-47B1-8C56-68C3C3F3AC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F01D6AC-19D8-4862-BA24-6752674A559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79319DD-4CF8-4290-94C8-E9998D237C1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E87D8614-A582-4F5C-9D98-974DA34ADEFF}"/>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8DCC1408-D8C3-4D41-8187-D0E3BF3562B5}"/>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63E15CD2-44EF-42BE-AF25-D45859C547AF}"/>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63271FE4-87AA-4126-9A2B-46C7ABEC0DBC}"/>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6867A857-C24D-416B-BC1F-C6C72E14A6E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4190</xdr:rowOff>
    </xdr:from>
    <xdr:ext cx="405111" cy="259045"/>
    <xdr:sp macro="" textlink="">
      <xdr:nvSpPr>
        <xdr:cNvPr id="62" name="【図書館】&#10;有形固定資産減価償却率平均値テキスト">
          <a:extLst>
            <a:ext uri="{FF2B5EF4-FFF2-40B4-BE49-F238E27FC236}">
              <a16:creationId xmlns:a16="http://schemas.microsoft.com/office/drawing/2014/main" id="{392CFD94-DC5C-4ECC-8427-AD7E74A727CE}"/>
            </a:ext>
          </a:extLst>
        </xdr:cNvPr>
        <xdr:cNvSpPr txBox="1"/>
      </xdr:nvSpPr>
      <xdr:spPr>
        <a:xfrm>
          <a:off x="4673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a:extLst>
            <a:ext uri="{FF2B5EF4-FFF2-40B4-BE49-F238E27FC236}">
              <a16:creationId xmlns:a16="http://schemas.microsoft.com/office/drawing/2014/main" id="{C8D5E49E-DBA5-43CC-9CBB-76866881C7CD}"/>
            </a:ext>
          </a:extLst>
        </xdr:cNvPr>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a:extLst>
            <a:ext uri="{FF2B5EF4-FFF2-40B4-BE49-F238E27FC236}">
              <a16:creationId xmlns:a16="http://schemas.microsoft.com/office/drawing/2014/main" id="{93931539-0C0B-4290-AEAE-CF418D4E6810}"/>
            </a:ext>
          </a:extLst>
        </xdr:cNvPr>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a:extLst>
            <a:ext uri="{FF2B5EF4-FFF2-40B4-BE49-F238E27FC236}">
              <a16:creationId xmlns:a16="http://schemas.microsoft.com/office/drawing/2014/main" id="{6E4253C8-C708-4F61-BBCC-75B471E425D5}"/>
            </a:ext>
          </a:extLst>
        </xdr:cNvPr>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a:extLst>
            <a:ext uri="{FF2B5EF4-FFF2-40B4-BE49-F238E27FC236}">
              <a16:creationId xmlns:a16="http://schemas.microsoft.com/office/drawing/2014/main" id="{13C5AD84-368D-4B16-8840-142D6F82B717}"/>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444863B-0A76-40E8-88F2-C79B623CB6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FE59AF3-5594-4946-B46C-C6DE59F87FE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D5BD01-3168-4373-AE7A-EBA68DB2E45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9D6A697-FFA1-4F22-B302-55F9354D0F4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C038FF5-2F6B-4929-B0A0-1784A6067CA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2" name="楕円 71">
          <a:extLst>
            <a:ext uri="{FF2B5EF4-FFF2-40B4-BE49-F238E27FC236}">
              <a16:creationId xmlns:a16="http://schemas.microsoft.com/office/drawing/2014/main" id="{D145A158-E306-4744-8C59-A568BE04F664}"/>
            </a:ext>
          </a:extLst>
        </xdr:cNvPr>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51180</xdr:rowOff>
    </xdr:from>
    <xdr:ext cx="405111" cy="259045"/>
    <xdr:sp macro="" textlink="">
      <xdr:nvSpPr>
        <xdr:cNvPr id="73" name="【図書館】&#10;有形固定資産減価償却率該当値テキスト">
          <a:extLst>
            <a:ext uri="{FF2B5EF4-FFF2-40B4-BE49-F238E27FC236}">
              <a16:creationId xmlns:a16="http://schemas.microsoft.com/office/drawing/2014/main" id="{BBE51130-0347-4B5C-85AE-58F5A39CC76A}"/>
            </a:ext>
          </a:extLst>
        </xdr:cNvPr>
        <xdr:cNvSpPr txBox="1"/>
      </xdr:nvSpPr>
      <xdr:spPr>
        <a:xfrm>
          <a:off x="4673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4" name="楕円 73">
          <a:extLst>
            <a:ext uri="{FF2B5EF4-FFF2-40B4-BE49-F238E27FC236}">
              <a16:creationId xmlns:a16="http://schemas.microsoft.com/office/drawing/2014/main" id="{17283E99-CB2F-4136-B807-DF42F75569E9}"/>
            </a:ext>
          </a:extLst>
        </xdr:cNvPr>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156210</xdr:rowOff>
    </xdr:to>
    <xdr:cxnSp macro="">
      <xdr:nvCxnSpPr>
        <xdr:cNvPr id="75" name="直線コネクタ 74">
          <a:extLst>
            <a:ext uri="{FF2B5EF4-FFF2-40B4-BE49-F238E27FC236}">
              <a16:creationId xmlns:a16="http://schemas.microsoft.com/office/drawing/2014/main" id="{17649102-FA48-472E-9CC2-AAA39590528E}"/>
            </a:ext>
          </a:extLst>
        </xdr:cNvPr>
        <xdr:cNvCxnSpPr/>
      </xdr:nvCxnSpPr>
      <xdr:spPr>
        <a:xfrm flipV="1">
          <a:off x="3797300" y="663865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138067</xdr:rowOff>
    </xdr:from>
    <xdr:to>
      <xdr:col>15</xdr:col>
      <xdr:colOff>101600</xdr:colOff>
      <xdr:row>39</xdr:row>
      <xdr:rowOff>68217</xdr:rowOff>
    </xdr:to>
    <xdr:sp macro="" textlink="">
      <xdr:nvSpPr>
        <xdr:cNvPr id="76" name="楕円 75">
          <a:extLst>
            <a:ext uri="{FF2B5EF4-FFF2-40B4-BE49-F238E27FC236}">
              <a16:creationId xmlns:a16="http://schemas.microsoft.com/office/drawing/2014/main" id="{0FFEF4CD-1A25-488B-B910-F442F6F9FE56}"/>
            </a:ext>
          </a:extLst>
        </xdr:cNvPr>
        <xdr:cNvSpPr/>
      </xdr:nvSpPr>
      <xdr:spPr>
        <a:xfrm>
          <a:off x="2857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17417</xdr:rowOff>
    </xdr:to>
    <xdr:cxnSp macro="">
      <xdr:nvCxnSpPr>
        <xdr:cNvPr id="77" name="直線コネクタ 76">
          <a:extLst>
            <a:ext uri="{FF2B5EF4-FFF2-40B4-BE49-F238E27FC236}">
              <a16:creationId xmlns:a16="http://schemas.microsoft.com/office/drawing/2014/main" id="{8111C7AE-D5E2-47CE-A7C0-2FD6E3454A06}"/>
            </a:ext>
          </a:extLst>
        </xdr:cNvPr>
        <xdr:cNvCxnSpPr/>
      </xdr:nvCxnSpPr>
      <xdr:spPr>
        <a:xfrm flipV="1">
          <a:off x="2908300" y="66713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125566</xdr:rowOff>
    </xdr:from>
    <xdr:ext cx="405111" cy="259045"/>
    <xdr:sp macro="" textlink="">
      <xdr:nvSpPr>
        <xdr:cNvPr id="78" name="n_1aveValue【図書館】&#10;有形固定資産減価償却率">
          <a:extLst>
            <a:ext uri="{FF2B5EF4-FFF2-40B4-BE49-F238E27FC236}">
              <a16:creationId xmlns:a16="http://schemas.microsoft.com/office/drawing/2014/main" id="{9CFE7DA1-86AE-42C6-9318-71DD2C742B5C}"/>
            </a:ext>
          </a:extLst>
        </xdr:cNvPr>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79" name="n_2aveValue【図書館】&#10;有形固定資産減価償却率">
          <a:extLst>
            <a:ext uri="{FF2B5EF4-FFF2-40B4-BE49-F238E27FC236}">
              <a16:creationId xmlns:a16="http://schemas.microsoft.com/office/drawing/2014/main" id="{9FEECA8F-3DC7-4E91-AC3C-25A51EB6444A}"/>
            </a:ext>
          </a:extLst>
        </xdr:cNvPr>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0" name="n_3aveValue【図書館】&#10;有形固定資産減価償却率">
          <a:extLst>
            <a:ext uri="{FF2B5EF4-FFF2-40B4-BE49-F238E27FC236}">
              <a16:creationId xmlns:a16="http://schemas.microsoft.com/office/drawing/2014/main" id="{EFA4FD11-3549-4423-8C67-663D50539D07}"/>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1" name="n_1mainValue【図書館】&#10;有形固定資産減価償却率">
          <a:extLst>
            <a:ext uri="{FF2B5EF4-FFF2-40B4-BE49-F238E27FC236}">
              <a16:creationId xmlns:a16="http://schemas.microsoft.com/office/drawing/2014/main" id="{D3A367B0-5042-48B8-AC9A-16B4D5FB90C1}"/>
            </a:ext>
          </a:extLst>
        </xdr:cNvPr>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2" name="n_2mainValue【図書館】&#10;有形固定資産減価償却率">
          <a:extLst>
            <a:ext uri="{FF2B5EF4-FFF2-40B4-BE49-F238E27FC236}">
              <a16:creationId xmlns:a16="http://schemas.microsoft.com/office/drawing/2014/main" id="{9A22B6C3-2B04-4A60-A151-84E6690BD4EA}"/>
            </a:ext>
          </a:extLst>
        </xdr:cNvPr>
        <xdr:cNvSpPr txBox="1"/>
      </xdr:nvSpPr>
      <xdr:spPr>
        <a:xfrm>
          <a:off x="2705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AA26479A-3CFA-4896-AF6C-F25E542D4F2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6F8570B8-0AE7-454E-9B01-9CFC9B0BBA4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22B1FC5B-AF59-4EE8-B552-B32D3E8C96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CB5C47C2-1FDF-48A6-862A-3FE4D49290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710BACFC-0D9C-4056-A1B4-F8CBEDFD85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4979D428-701C-495A-B524-53546DF7A2F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301885DB-08D2-4789-A59E-4C56A8BABA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CF7455D9-931F-4BB4-B170-EEE6B40BC0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1775011-4803-4B8D-BC9B-BEE0174EE9A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56028583-89D5-4DA3-BFA9-11CA496E2D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BEE50185-4AF0-4230-9516-21EDB8BBA62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CED4994F-2671-4C7E-A646-0FACF2D7740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33018988-8633-49BD-8767-3493CC8A81E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AD7B456-2832-4953-BCF6-C2B5B73D67F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94804C65-4B33-4FE2-9986-AE4038F6D66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658B97C0-F7BA-4382-B3BD-0FE50561E40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6919C73B-CA1B-44C6-8D1C-BA124A44E31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D5671766-F8E2-4692-9120-D7A9AF0571F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509D5163-CEBB-447A-9D69-59A6FFC7335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F4289083-A134-4284-A675-998B82D161B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2B62F93-3F98-4BDD-96F0-BABB7F2947E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9735C181-E878-48EE-BDD7-BBC8EBED1DC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562A7EDE-A81A-44A4-B74B-6AB4C1A2B6F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6" name="直線コネクタ 105">
          <a:extLst>
            <a:ext uri="{FF2B5EF4-FFF2-40B4-BE49-F238E27FC236}">
              <a16:creationId xmlns:a16="http://schemas.microsoft.com/office/drawing/2014/main" id="{CB0EBD42-BB0A-4485-A92E-4232E7BEF443}"/>
            </a:ext>
          </a:extLst>
        </xdr:cNvPr>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7" name="【図書館】&#10;一人当たり面積最小値テキスト">
          <a:extLst>
            <a:ext uri="{FF2B5EF4-FFF2-40B4-BE49-F238E27FC236}">
              <a16:creationId xmlns:a16="http://schemas.microsoft.com/office/drawing/2014/main" id="{1229F005-9E9E-47E3-997E-84DBB4CBC4F1}"/>
            </a:ext>
          </a:extLst>
        </xdr:cNvPr>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8" name="直線コネクタ 107">
          <a:extLst>
            <a:ext uri="{FF2B5EF4-FFF2-40B4-BE49-F238E27FC236}">
              <a16:creationId xmlns:a16="http://schemas.microsoft.com/office/drawing/2014/main" id="{CAE8229A-9827-41ED-B083-B54E8F894A7F}"/>
            </a:ext>
          </a:extLst>
        </xdr:cNvPr>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9" name="【図書館】&#10;一人当たり面積最大値テキスト">
          <a:extLst>
            <a:ext uri="{FF2B5EF4-FFF2-40B4-BE49-F238E27FC236}">
              <a16:creationId xmlns:a16="http://schemas.microsoft.com/office/drawing/2014/main" id="{12F568AE-04F6-433A-8392-20FE3C43D4B3}"/>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0" name="直線コネクタ 109">
          <a:extLst>
            <a:ext uri="{FF2B5EF4-FFF2-40B4-BE49-F238E27FC236}">
              <a16:creationId xmlns:a16="http://schemas.microsoft.com/office/drawing/2014/main" id="{AA3CFFCA-4B00-4423-ABE4-7F884ED79CCD}"/>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1" name="【図書館】&#10;一人当たり面積平均値テキスト">
          <a:extLst>
            <a:ext uri="{FF2B5EF4-FFF2-40B4-BE49-F238E27FC236}">
              <a16:creationId xmlns:a16="http://schemas.microsoft.com/office/drawing/2014/main" id="{0627D0A9-9FE9-46C2-BB9A-38341A0E01ED}"/>
            </a:ext>
          </a:extLst>
        </xdr:cNvPr>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2" name="フローチャート: 判断 111">
          <a:extLst>
            <a:ext uri="{FF2B5EF4-FFF2-40B4-BE49-F238E27FC236}">
              <a16:creationId xmlns:a16="http://schemas.microsoft.com/office/drawing/2014/main" id="{95018987-08DB-4A79-A314-02BB5F7757E5}"/>
            </a:ext>
          </a:extLst>
        </xdr:cNvPr>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3" name="フローチャート: 判断 112">
          <a:extLst>
            <a:ext uri="{FF2B5EF4-FFF2-40B4-BE49-F238E27FC236}">
              <a16:creationId xmlns:a16="http://schemas.microsoft.com/office/drawing/2014/main" id="{BA999F4A-84F3-4678-A5B1-8DC301A911E6}"/>
            </a:ext>
          </a:extLst>
        </xdr:cNvPr>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4" name="フローチャート: 判断 113">
          <a:extLst>
            <a:ext uri="{FF2B5EF4-FFF2-40B4-BE49-F238E27FC236}">
              <a16:creationId xmlns:a16="http://schemas.microsoft.com/office/drawing/2014/main" id="{CCCF6204-93C9-472E-8478-A722B966B608}"/>
            </a:ext>
          </a:extLst>
        </xdr:cNvPr>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5" name="フローチャート: 判断 114">
          <a:extLst>
            <a:ext uri="{FF2B5EF4-FFF2-40B4-BE49-F238E27FC236}">
              <a16:creationId xmlns:a16="http://schemas.microsoft.com/office/drawing/2014/main" id="{3C8044A3-0B97-4219-889D-F6FD3CFE847C}"/>
            </a:ext>
          </a:extLst>
        </xdr:cNvPr>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F23B337-F2BB-4F8F-BA40-F467C30A1F9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DC89056-1FA6-4037-A3F1-2E4DB5DEA0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EC1F3CE-0371-40A6-B7B5-40D7A71DD07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DBBAFFD-DE1D-42D6-A6A0-66E3575DC01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BEA35DC-A95E-415D-BA0D-3854ED6DF7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21590</xdr:rowOff>
    </xdr:from>
    <xdr:to>
      <xdr:col>55</xdr:col>
      <xdr:colOff>50800</xdr:colOff>
      <xdr:row>40</xdr:row>
      <xdr:rowOff>123190</xdr:rowOff>
    </xdr:to>
    <xdr:sp macro="" textlink="">
      <xdr:nvSpPr>
        <xdr:cNvPr id="121" name="楕円 120">
          <a:extLst>
            <a:ext uri="{FF2B5EF4-FFF2-40B4-BE49-F238E27FC236}">
              <a16:creationId xmlns:a16="http://schemas.microsoft.com/office/drawing/2014/main" id="{F7712D4C-71F1-4A48-9184-695CDA11AB7F}"/>
            </a:ext>
          </a:extLst>
        </xdr:cNvPr>
        <xdr:cNvSpPr/>
      </xdr:nvSpPr>
      <xdr:spPr>
        <a:xfrm>
          <a:off x="10426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xdr:rowOff>
    </xdr:from>
    <xdr:ext cx="469744" cy="259045"/>
    <xdr:sp macro="" textlink="">
      <xdr:nvSpPr>
        <xdr:cNvPr id="122" name="【図書館】&#10;一人当たり面積該当値テキスト">
          <a:extLst>
            <a:ext uri="{FF2B5EF4-FFF2-40B4-BE49-F238E27FC236}">
              <a16:creationId xmlns:a16="http://schemas.microsoft.com/office/drawing/2014/main" id="{4A23C84C-B37C-4092-A361-95C0BDD224F4}"/>
            </a:ext>
          </a:extLst>
        </xdr:cNvPr>
        <xdr:cNvSpPr txBox="1"/>
      </xdr:nvSpPr>
      <xdr:spPr>
        <a:xfrm>
          <a:off x="10515600"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23" name="楕円 122">
          <a:extLst>
            <a:ext uri="{FF2B5EF4-FFF2-40B4-BE49-F238E27FC236}">
              <a16:creationId xmlns:a16="http://schemas.microsoft.com/office/drawing/2014/main" id="{158E078B-8E49-4460-968F-534BB63889A2}"/>
            </a:ext>
          </a:extLst>
        </xdr:cNvPr>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72390</xdr:rowOff>
    </xdr:from>
    <xdr:to>
      <xdr:col>55</xdr:col>
      <xdr:colOff>0</xdr:colOff>
      <xdr:row>40</xdr:row>
      <xdr:rowOff>160020</xdr:rowOff>
    </xdr:to>
    <xdr:cxnSp macro="">
      <xdr:nvCxnSpPr>
        <xdr:cNvPr id="124" name="直線コネクタ 123">
          <a:extLst>
            <a:ext uri="{FF2B5EF4-FFF2-40B4-BE49-F238E27FC236}">
              <a16:creationId xmlns:a16="http://schemas.microsoft.com/office/drawing/2014/main" id="{58B47374-92EA-4422-8172-63013C4F0310}"/>
            </a:ext>
          </a:extLst>
        </xdr:cNvPr>
        <xdr:cNvCxnSpPr/>
      </xdr:nvCxnSpPr>
      <xdr:spPr>
        <a:xfrm flipV="1">
          <a:off x="9639300" y="693039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5" name="楕円 124">
          <a:extLst>
            <a:ext uri="{FF2B5EF4-FFF2-40B4-BE49-F238E27FC236}">
              <a16:creationId xmlns:a16="http://schemas.microsoft.com/office/drawing/2014/main" id="{6A3D6E74-A314-4D38-B27D-931CA49F45A4}"/>
            </a:ext>
          </a:extLst>
        </xdr:cNvPr>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163830</xdr:rowOff>
    </xdr:to>
    <xdr:cxnSp macro="">
      <xdr:nvCxnSpPr>
        <xdr:cNvPr id="126" name="直線コネクタ 125">
          <a:extLst>
            <a:ext uri="{FF2B5EF4-FFF2-40B4-BE49-F238E27FC236}">
              <a16:creationId xmlns:a16="http://schemas.microsoft.com/office/drawing/2014/main" id="{CEA45D27-992D-425C-97E3-5619C52227A3}"/>
            </a:ext>
          </a:extLst>
        </xdr:cNvPr>
        <xdr:cNvCxnSpPr/>
      </xdr:nvCxnSpPr>
      <xdr:spPr>
        <a:xfrm flipV="1">
          <a:off x="8750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27" name="n_1aveValue【図書館】&#10;一人当たり面積">
          <a:extLst>
            <a:ext uri="{FF2B5EF4-FFF2-40B4-BE49-F238E27FC236}">
              <a16:creationId xmlns:a16="http://schemas.microsoft.com/office/drawing/2014/main" id="{A963B727-A706-4549-A751-772C9F28E57D}"/>
            </a:ext>
          </a:extLst>
        </xdr:cNvPr>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28" name="n_2aveValue【図書館】&#10;一人当たり面積">
          <a:extLst>
            <a:ext uri="{FF2B5EF4-FFF2-40B4-BE49-F238E27FC236}">
              <a16:creationId xmlns:a16="http://schemas.microsoft.com/office/drawing/2014/main" id="{02C9B49F-FF8F-4300-9DA5-202A1CD77295}"/>
            </a:ext>
          </a:extLst>
        </xdr:cNvPr>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29" name="n_3aveValue【図書館】&#10;一人当たり面積">
          <a:extLst>
            <a:ext uri="{FF2B5EF4-FFF2-40B4-BE49-F238E27FC236}">
              <a16:creationId xmlns:a16="http://schemas.microsoft.com/office/drawing/2014/main" id="{DCE4FA44-0EF8-4B2A-8E9D-B49552B5303B}"/>
            </a:ext>
          </a:extLst>
        </xdr:cNvPr>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30" name="n_1mainValue【図書館】&#10;一人当たり面積">
          <a:extLst>
            <a:ext uri="{FF2B5EF4-FFF2-40B4-BE49-F238E27FC236}">
              <a16:creationId xmlns:a16="http://schemas.microsoft.com/office/drawing/2014/main" id="{409A969A-AD53-4285-B2A7-5A0137717989}"/>
            </a:ext>
          </a:extLst>
        </xdr:cNvPr>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31" name="n_2mainValue【図書館】&#10;一人当たり面積">
          <a:extLst>
            <a:ext uri="{FF2B5EF4-FFF2-40B4-BE49-F238E27FC236}">
              <a16:creationId xmlns:a16="http://schemas.microsoft.com/office/drawing/2014/main" id="{D8ABF951-6A2D-4DBD-B496-5674F5765993}"/>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4C74132E-1F02-4EBE-B6B5-8937D01D531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53B16A3E-0504-4F6F-B7FB-6C2A371F1D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DF6B15F1-A331-4852-926A-182ADD5630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433FC17F-D0AE-49E2-99A9-5278DA4D631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F49AA2E3-2B10-4608-A068-15E7F716F77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D7867BED-1B2C-47E9-8EBA-8B4A73EBBE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EE85701A-3733-447C-91BC-E25719CA9CF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7487BB30-6A6E-435F-9903-F77A5F8A6B2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E8B3B757-F94A-40C5-884A-1832DFEE0E8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B0E8DDC8-B51E-48DA-9475-8E229239B7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6189C12E-A842-499A-A2DA-120827CD2EF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B2B5E23A-7987-4258-A57F-4F686B25675E}"/>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7AAFC76A-6C05-4511-B58A-B45BA75C879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29494B19-BF57-41D2-84AE-3334211117A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AD7EE2CD-DB1F-412A-A2B1-C6E16D478A2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DF90C1B7-E13E-4A1D-B160-F3EEB290C10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64C1ED50-0C36-42CF-BE12-10F92699516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AD8A4915-75B6-4D37-8623-157F904BDF2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8D95A9EB-49E5-4233-94A9-A4B07DFF5AC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D43E130A-5F92-478E-980A-66DD921FEF1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D6BD5263-E644-431C-B4BF-7661CCB9199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236B2742-511A-4E3A-B668-0E4B31E0C3D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7ED1489F-2865-4483-9730-4B7922CC8D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3BA612BD-DD75-4894-8C52-ED2ED96C955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256453BC-39CA-4399-BF1E-65429F2844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7" name="直線コネクタ 156">
          <a:extLst>
            <a:ext uri="{FF2B5EF4-FFF2-40B4-BE49-F238E27FC236}">
              <a16:creationId xmlns:a16="http://schemas.microsoft.com/office/drawing/2014/main" id="{1C4253AC-7296-4086-9488-CC6182282562}"/>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8" name="【体育館・プール】&#10;有形固定資産減価償却率最小値テキスト">
          <a:extLst>
            <a:ext uri="{FF2B5EF4-FFF2-40B4-BE49-F238E27FC236}">
              <a16:creationId xmlns:a16="http://schemas.microsoft.com/office/drawing/2014/main" id="{416E3F9D-D30C-4FF5-BCA9-84C8E1DB56F7}"/>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9" name="直線コネクタ 158">
          <a:extLst>
            <a:ext uri="{FF2B5EF4-FFF2-40B4-BE49-F238E27FC236}">
              <a16:creationId xmlns:a16="http://schemas.microsoft.com/office/drawing/2014/main" id="{3AEADC51-F7A2-4A7C-9465-772D3CDA3454}"/>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0" name="【体育館・プール】&#10;有形固定資産減価償却率最大値テキスト">
          <a:extLst>
            <a:ext uri="{FF2B5EF4-FFF2-40B4-BE49-F238E27FC236}">
              <a16:creationId xmlns:a16="http://schemas.microsoft.com/office/drawing/2014/main" id="{25FB5ABC-ED1F-4DE7-A12A-5821611D434B}"/>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1" name="直線コネクタ 160">
          <a:extLst>
            <a:ext uri="{FF2B5EF4-FFF2-40B4-BE49-F238E27FC236}">
              <a16:creationId xmlns:a16="http://schemas.microsoft.com/office/drawing/2014/main" id="{875BF75B-E571-4A95-B227-16499B0F3BCE}"/>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58618</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557A688D-CE54-4A59-ABCC-DD418A858851}"/>
            </a:ext>
          </a:extLst>
        </xdr:cNvPr>
        <xdr:cNvSpPr txBox="1"/>
      </xdr:nvSpPr>
      <xdr:spPr>
        <a:xfrm>
          <a:off x="4673600" y="983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3" name="フローチャート: 判断 162">
          <a:extLst>
            <a:ext uri="{FF2B5EF4-FFF2-40B4-BE49-F238E27FC236}">
              <a16:creationId xmlns:a16="http://schemas.microsoft.com/office/drawing/2014/main" id="{8DBF1897-9CB1-4229-AE90-947BB9ACEE2E}"/>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64" name="フローチャート: 判断 163">
          <a:extLst>
            <a:ext uri="{FF2B5EF4-FFF2-40B4-BE49-F238E27FC236}">
              <a16:creationId xmlns:a16="http://schemas.microsoft.com/office/drawing/2014/main" id="{06DF8CA3-01B5-4AE4-8E3A-1351BDC30430}"/>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5" name="フローチャート: 判断 164">
          <a:extLst>
            <a:ext uri="{FF2B5EF4-FFF2-40B4-BE49-F238E27FC236}">
              <a16:creationId xmlns:a16="http://schemas.microsoft.com/office/drawing/2014/main" id="{B766070E-AB43-48D1-9B25-173294D00035}"/>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a:extLst>
            <a:ext uri="{FF2B5EF4-FFF2-40B4-BE49-F238E27FC236}">
              <a16:creationId xmlns:a16="http://schemas.microsoft.com/office/drawing/2014/main" id="{12E04909-E3E2-4CA8-A242-EC4B79A0F4ED}"/>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3675CFAA-F1C9-497B-ABBD-3CEE1A9EC9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B715CE1E-ABBB-4C33-A021-B725E6E0B2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1950F45-1CAC-4894-A673-7975B5B7BD1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670EB720-2B2F-4047-9EAC-B0FF35CF21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128486F-240E-4B1E-A57E-F993321488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145143</xdr:rowOff>
    </xdr:from>
    <xdr:to>
      <xdr:col>24</xdr:col>
      <xdr:colOff>114300</xdr:colOff>
      <xdr:row>60</xdr:row>
      <xdr:rowOff>75293</xdr:rowOff>
    </xdr:to>
    <xdr:sp macro="" textlink="">
      <xdr:nvSpPr>
        <xdr:cNvPr id="172" name="楕円 171">
          <a:extLst>
            <a:ext uri="{FF2B5EF4-FFF2-40B4-BE49-F238E27FC236}">
              <a16:creationId xmlns:a16="http://schemas.microsoft.com/office/drawing/2014/main" id="{102D4437-323C-444D-9D8E-0584726D5237}"/>
            </a:ext>
          </a:extLst>
        </xdr:cNvPr>
        <xdr:cNvSpPr/>
      </xdr:nvSpPr>
      <xdr:spPr>
        <a:xfrm>
          <a:off x="4584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123570</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2F289495-EE9E-49AD-BEB1-77FC64490C27}"/>
            </a:ext>
          </a:extLst>
        </xdr:cNvPr>
        <xdr:cNvSpPr txBox="1"/>
      </xdr:nvSpPr>
      <xdr:spPr>
        <a:xfrm>
          <a:off x="4673600"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119017</xdr:rowOff>
    </xdr:from>
    <xdr:to>
      <xdr:col>20</xdr:col>
      <xdr:colOff>38100</xdr:colOff>
      <xdr:row>60</xdr:row>
      <xdr:rowOff>49167</xdr:rowOff>
    </xdr:to>
    <xdr:sp macro="" textlink="">
      <xdr:nvSpPr>
        <xdr:cNvPr id="174" name="楕円 173">
          <a:extLst>
            <a:ext uri="{FF2B5EF4-FFF2-40B4-BE49-F238E27FC236}">
              <a16:creationId xmlns:a16="http://schemas.microsoft.com/office/drawing/2014/main" id="{0446B1F9-2EF2-462C-9D46-1079B529B1DE}"/>
            </a:ext>
          </a:extLst>
        </xdr:cNvPr>
        <xdr:cNvSpPr/>
      </xdr:nvSpPr>
      <xdr:spPr>
        <a:xfrm>
          <a:off x="3746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169817</xdr:rowOff>
    </xdr:from>
    <xdr:to>
      <xdr:col>24</xdr:col>
      <xdr:colOff>63500</xdr:colOff>
      <xdr:row>60</xdr:row>
      <xdr:rowOff>24493</xdr:rowOff>
    </xdr:to>
    <xdr:cxnSp macro="">
      <xdr:nvCxnSpPr>
        <xdr:cNvPr id="175" name="直線コネクタ 174">
          <a:extLst>
            <a:ext uri="{FF2B5EF4-FFF2-40B4-BE49-F238E27FC236}">
              <a16:creationId xmlns:a16="http://schemas.microsoft.com/office/drawing/2014/main" id="{EC31EAFE-9B44-49A5-8390-C0290C548674}"/>
            </a:ext>
          </a:extLst>
        </xdr:cNvPr>
        <xdr:cNvCxnSpPr/>
      </xdr:nvCxnSpPr>
      <xdr:spPr>
        <a:xfrm>
          <a:off x="3797300" y="1028536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76" name="楕円 175">
          <a:extLst>
            <a:ext uri="{FF2B5EF4-FFF2-40B4-BE49-F238E27FC236}">
              <a16:creationId xmlns:a16="http://schemas.microsoft.com/office/drawing/2014/main" id="{2C64226A-7489-49B9-A4F1-A4826C220E6D}"/>
            </a:ext>
          </a:extLst>
        </xdr:cNvPr>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59</xdr:row>
      <xdr:rowOff>169817</xdr:rowOff>
    </xdr:to>
    <xdr:cxnSp macro="">
      <xdr:nvCxnSpPr>
        <xdr:cNvPr id="177" name="直線コネクタ 176">
          <a:extLst>
            <a:ext uri="{FF2B5EF4-FFF2-40B4-BE49-F238E27FC236}">
              <a16:creationId xmlns:a16="http://schemas.microsoft.com/office/drawing/2014/main" id="{63078561-89D3-45B8-BB05-C05D6F85D53A}"/>
            </a:ext>
          </a:extLst>
        </xdr:cNvPr>
        <xdr:cNvCxnSpPr/>
      </xdr:nvCxnSpPr>
      <xdr:spPr>
        <a:xfrm>
          <a:off x="2908300" y="102837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23240</xdr:rowOff>
    </xdr:from>
    <xdr:ext cx="405111" cy="259045"/>
    <xdr:sp macro="" textlink="">
      <xdr:nvSpPr>
        <xdr:cNvPr id="178" name="n_1aveValue【体育館・プール】&#10;有形固定資産減価償却率">
          <a:extLst>
            <a:ext uri="{FF2B5EF4-FFF2-40B4-BE49-F238E27FC236}">
              <a16:creationId xmlns:a16="http://schemas.microsoft.com/office/drawing/2014/main" id="{5EE4084D-BFE9-4043-84D5-42254B8D8164}"/>
            </a:ext>
          </a:extLst>
        </xdr:cNvPr>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79" name="n_2aveValue【体育館・プール】&#10;有形固定資産減価償却率">
          <a:extLst>
            <a:ext uri="{FF2B5EF4-FFF2-40B4-BE49-F238E27FC236}">
              <a16:creationId xmlns:a16="http://schemas.microsoft.com/office/drawing/2014/main" id="{B7E1A4D0-1AE1-4450-9B00-9D7329C0D25D}"/>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a:extLst>
            <a:ext uri="{FF2B5EF4-FFF2-40B4-BE49-F238E27FC236}">
              <a16:creationId xmlns:a16="http://schemas.microsoft.com/office/drawing/2014/main" id="{545C4A9B-32F8-48C9-A0CC-5F36DE3B0D78}"/>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40294</xdr:rowOff>
    </xdr:from>
    <xdr:ext cx="405111" cy="259045"/>
    <xdr:sp macro="" textlink="">
      <xdr:nvSpPr>
        <xdr:cNvPr id="181" name="n_1mainValue【体育館・プール】&#10;有形固定資産減価償却率">
          <a:extLst>
            <a:ext uri="{FF2B5EF4-FFF2-40B4-BE49-F238E27FC236}">
              <a16:creationId xmlns:a16="http://schemas.microsoft.com/office/drawing/2014/main" id="{002840BB-AAE9-495C-8622-D139EFD07B96}"/>
            </a:ext>
          </a:extLst>
        </xdr:cNvPr>
        <xdr:cNvSpPr txBox="1"/>
      </xdr:nvSpPr>
      <xdr:spPr>
        <a:xfrm>
          <a:off x="35820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38661</xdr:rowOff>
    </xdr:from>
    <xdr:ext cx="405111" cy="259045"/>
    <xdr:sp macro="" textlink="">
      <xdr:nvSpPr>
        <xdr:cNvPr id="182" name="n_2mainValue【体育館・プール】&#10;有形固定資産減価償却率">
          <a:extLst>
            <a:ext uri="{FF2B5EF4-FFF2-40B4-BE49-F238E27FC236}">
              <a16:creationId xmlns:a16="http://schemas.microsoft.com/office/drawing/2014/main" id="{B65D8F0C-007A-47D4-9561-BE24DEC6E040}"/>
            </a:ext>
          </a:extLst>
        </xdr:cNvPr>
        <xdr:cNvSpPr txBox="1"/>
      </xdr:nvSpPr>
      <xdr:spPr>
        <a:xfrm>
          <a:off x="2705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71CEEED-97AE-4A0B-B1B2-9BD89C8F63B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42DD378-BC26-4B18-AFA5-2CEC0BDC839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A3315617-0E34-4D95-BE62-C1799E42A6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17A7F941-AFD9-40CE-8903-C61861B0EBC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31A3D084-4DE2-47D9-AA14-7FB01F42D0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6C818224-8D9E-40BB-A82C-42440B94CA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FD3033A9-14AD-43A0-BFB8-FFE25AB223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1FFD8237-031E-4CAF-80B6-F3728A7043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A0C1A248-3F07-4236-A355-98A93544DD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331131FF-98EB-4A8A-80E7-24A41D877BB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a:extLst>
            <a:ext uri="{FF2B5EF4-FFF2-40B4-BE49-F238E27FC236}">
              <a16:creationId xmlns:a16="http://schemas.microsoft.com/office/drawing/2014/main" id="{7D075B6F-6C2B-4563-9F61-240443796B1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a:extLst>
            <a:ext uri="{FF2B5EF4-FFF2-40B4-BE49-F238E27FC236}">
              <a16:creationId xmlns:a16="http://schemas.microsoft.com/office/drawing/2014/main" id="{D55C3640-2D3B-43AE-8E68-D946EA548CE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a:extLst>
            <a:ext uri="{FF2B5EF4-FFF2-40B4-BE49-F238E27FC236}">
              <a16:creationId xmlns:a16="http://schemas.microsoft.com/office/drawing/2014/main" id="{A9339177-A7EE-49B5-A769-02DF261A6D1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a:extLst>
            <a:ext uri="{FF2B5EF4-FFF2-40B4-BE49-F238E27FC236}">
              <a16:creationId xmlns:a16="http://schemas.microsoft.com/office/drawing/2014/main" id="{C529F9E8-11FA-4E0E-83BF-8DDE294C516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a:extLst>
            <a:ext uri="{FF2B5EF4-FFF2-40B4-BE49-F238E27FC236}">
              <a16:creationId xmlns:a16="http://schemas.microsoft.com/office/drawing/2014/main" id="{9D1D6FC9-C2B7-497B-A67B-29C1380493F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a:extLst>
            <a:ext uri="{FF2B5EF4-FFF2-40B4-BE49-F238E27FC236}">
              <a16:creationId xmlns:a16="http://schemas.microsoft.com/office/drawing/2014/main" id="{ACB98208-DDDA-4D11-8E6B-68638689EC2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a:extLst>
            <a:ext uri="{FF2B5EF4-FFF2-40B4-BE49-F238E27FC236}">
              <a16:creationId xmlns:a16="http://schemas.microsoft.com/office/drawing/2014/main" id="{EF04A143-99B6-4447-8783-A7422926AB0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a:extLst>
            <a:ext uri="{FF2B5EF4-FFF2-40B4-BE49-F238E27FC236}">
              <a16:creationId xmlns:a16="http://schemas.microsoft.com/office/drawing/2014/main" id="{A8F524B6-4216-4057-BA94-ECA968ABB8C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a:extLst>
            <a:ext uri="{FF2B5EF4-FFF2-40B4-BE49-F238E27FC236}">
              <a16:creationId xmlns:a16="http://schemas.microsoft.com/office/drawing/2014/main" id="{4FA9C7FB-72AA-43A7-9C9D-9AFCF2B3136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a:extLst>
            <a:ext uri="{FF2B5EF4-FFF2-40B4-BE49-F238E27FC236}">
              <a16:creationId xmlns:a16="http://schemas.microsoft.com/office/drawing/2014/main" id="{C256E78E-0BF3-4F31-8E1B-9850081ACAE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a:extLst>
            <a:ext uri="{FF2B5EF4-FFF2-40B4-BE49-F238E27FC236}">
              <a16:creationId xmlns:a16="http://schemas.microsoft.com/office/drawing/2014/main" id="{84AD2307-9B97-43F3-A2CD-7D22B93CE12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4" name="テキスト ボックス 203">
          <a:extLst>
            <a:ext uri="{FF2B5EF4-FFF2-40B4-BE49-F238E27FC236}">
              <a16:creationId xmlns:a16="http://schemas.microsoft.com/office/drawing/2014/main" id="{BF92C438-A888-40AF-8E7F-98870DA8025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9212BA90-9646-4129-8CB8-69D108EB5F3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a:extLst>
            <a:ext uri="{FF2B5EF4-FFF2-40B4-BE49-F238E27FC236}">
              <a16:creationId xmlns:a16="http://schemas.microsoft.com/office/drawing/2014/main" id="{C82D8146-9A8B-40C4-A8EC-93FEFB84D12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a:extLst>
            <a:ext uri="{FF2B5EF4-FFF2-40B4-BE49-F238E27FC236}">
              <a16:creationId xmlns:a16="http://schemas.microsoft.com/office/drawing/2014/main" id="{F95C3F0C-6395-4651-BC77-EA3377235F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08" name="直線コネクタ 207">
          <a:extLst>
            <a:ext uri="{FF2B5EF4-FFF2-40B4-BE49-F238E27FC236}">
              <a16:creationId xmlns:a16="http://schemas.microsoft.com/office/drawing/2014/main" id="{C6B285EE-18C6-4BB5-81C9-131E8BB20932}"/>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09" name="【体育館・プール】&#10;一人当たり面積最小値テキスト">
          <a:extLst>
            <a:ext uri="{FF2B5EF4-FFF2-40B4-BE49-F238E27FC236}">
              <a16:creationId xmlns:a16="http://schemas.microsoft.com/office/drawing/2014/main" id="{B9EE62BB-C88C-474C-9659-2B279B3B392F}"/>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0" name="直線コネクタ 209">
          <a:extLst>
            <a:ext uri="{FF2B5EF4-FFF2-40B4-BE49-F238E27FC236}">
              <a16:creationId xmlns:a16="http://schemas.microsoft.com/office/drawing/2014/main" id="{89CAE492-19D5-4E5F-9339-16AB54C3A25E}"/>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11" name="【体育館・プール】&#10;一人当たり面積最大値テキスト">
          <a:extLst>
            <a:ext uri="{FF2B5EF4-FFF2-40B4-BE49-F238E27FC236}">
              <a16:creationId xmlns:a16="http://schemas.microsoft.com/office/drawing/2014/main" id="{42E20057-3232-49C6-BE16-CA2551815B6B}"/>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12" name="直線コネクタ 211">
          <a:extLst>
            <a:ext uri="{FF2B5EF4-FFF2-40B4-BE49-F238E27FC236}">
              <a16:creationId xmlns:a16="http://schemas.microsoft.com/office/drawing/2014/main" id="{53156BC9-A8DA-4BF2-AA8F-7A0B417F7FEA}"/>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13" name="【体育館・プール】&#10;一人当たり面積平均値テキスト">
          <a:extLst>
            <a:ext uri="{FF2B5EF4-FFF2-40B4-BE49-F238E27FC236}">
              <a16:creationId xmlns:a16="http://schemas.microsoft.com/office/drawing/2014/main" id="{ACEE5AAD-402B-4BC0-8F49-2139F07B01C9}"/>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14" name="フローチャート: 判断 213">
          <a:extLst>
            <a:ext uri="{FF2B5EF4-FFF2-40B4-BE49-F238E27FC236}">
              <a16:creationId xmlns:a16="http://schemas.microsoft.com/office/drawing/2014/main" id="{40212916-0135-4E62-BF26-E8DCC71CA1D3}"/>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5" name="フローチャート: 判断 214">
          <a:extLst>
            <a:ext uri="{FF2B5EF4-FFF2-40B4-BE49-F238E27FC236}">
              <a16:creationId xmlns:a16="http://schemas.microsoft.com/office/drawing/2014/main" id="{18ED661D-9B28-4CB1-9860-9EDAE3052481}"/>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16" name="フローチャート: 判断 215">
          <a:extLst>
            <a:ext uri="{FF2B5EF4-FFF2-40B4-BE49-F238E27FC236}">
              <a16:creationId xmlns:a16="http://schemas.microsoft.com/office/drawing/2014/main" id="{53E029B6-2752-4BEF-85D1-079A245AA11A}"/>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17" name="フローチャート: 判断 216">
          <a:extLst>
            <a:ext uri="{FF2B5EF4-FFF2-40B4-BE49-F238E27FC236}">
              <a16:creationId xmlns:a16="http://schemas.microsoft.com/office/drawing/2014/main" id="{6A3B6452-A245-499B-906C-D7869C60BF37}"/>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987563B4-293D-4640-88B2-4F2CA670D6C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94A603BD-A4D2-4016-8342-9CE6E34C1F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D5ED323B-906C-4082-8A93-15A00390D14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C5A5935C-6093-462B-B9D8-1871C0B4DFA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988A688-DA24-42AC-9E3E-EC6193DC96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117928</xdr:rowOff>
    </xdr:from>
    <xdr:to>
      <xdr:col>55</xdr:col>
      <xdr:colOff>50800</xdr:colOff>
      <xdr:row>57</xdr:row>
      <xdr:rowOff>48078</xdr:rowOff>
    </xdr:to>
    <xdr:sp macro="" textlink="">
      <xdr:nvSpPr>
        <xdr:cNvPr id="223" name="楕円 222">
          <a:extLst>
            <a:ext uri="{FF2B5EF4-FFF2-40B4-BE49-F238E27FC236}">
              <a16:creationId xmlns:a16="http://schemas.microsoft.com/office/drawing/2014/main" id="{812397AD-DBC7-4C98-9033-68EF5216072A}"/>
            </a:ext>
          </a:extLst>
        </xdr:cNvPr>
        <xdr:cNvSpPr/>
      </xdr:nvSpPr>
      <xdr:spPr>
        <a:xfrm>
          <a:off x="10426700" y="97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140805</xdr:rowOff>
    </xdr:from>
    <xdr:ext cx="469744" cy="259045"/>
    <xdr:sp macro="" textlink="">
      <xdr:nvSpPr>
        <xdr:cNvPr id="224" name="【体育館・プール】&#10;一人当たり面積該当値テキスト">
          <a:extLst>
            <a:ext uri="{FF2B5EF4-FFF2-40B4-BE49-F238E27FC236}">
              <a16:creationId xmlns:a16="http://schemas.microsoft.com/office/drawing/2014/main" id="{8188E771-D3E7-4171-9F22-5BE5CDED223E}"/>
            </a:ext>
          </a:extLst>
        </xdr:cNvPr>
        <xdr:cNvSpPr txBox="1"/>
      </xdr:nvSpPr>
      <xdr:spPr>
        <a:xfrm>
          <a:off x="10515600" y="957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167459</xdr:rowOff>
    </xdr:from>
    <xdr:to>
      <xdr:col>50</xdr:col>
      <xdr:colOff>165100</xdr:colOff>
      <xdr:row>58</xdr:row>
      <xdr:rowOff>97609</xdr:rowOff>
    </xdr:to>
    <xdr:sp macro="" textlink="">
      <xdr:nvSpPr>
        <xdr:cNvPr id="225" name="楕円 224">
          <a:extLst>
            <a:ext uri="{FF2B5EF4-FFF2-40B4-BE49-F238E27FC236}">
              <a16:creationId xmlns:a16="http://schemas.microsoft.com/office/drawing/2014/main" id="{83DB7E36-C2E2-4755-A537-A35B3C2C4511}"/>
            </a:ext>
          </a:extLst>
        </xdr:cNvPr>
        <xdr:cNvSpPr/>
      </xdr:nvSpPr>
      <xdr:spPr>
        <a:xfrm>
          <a:off x="9588500" y="994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168728</xdr:rowOff>
    </xdr:from>
    <xdr:to>
      <xdr:col>55</xdr:col>
      <xdr:colOff>0</xdr:colOff>
      <xdr:row>58</xdr:row>
      <xdr:rowOff>46809</xdr:rowOff>
    </xdr:to>
    <xdr:cxnSp macro="">
      <xdr:nvCxnSpPr>
        <xdr:cNvPr id="226" name="直線コネクタ 225">
          <a:extLst>
            <a:ext uri="{FF2B5EF4-FFF2-40B4-BE49-F238E27FC236}">
              <a16:creationId xmlns:a16="http://schemas.microsoft.com/office/drawing/2014/main" id="{099931BB-4C15-4CC9-9725-FC5BEB2CFB25}"/>
            </a:ext>
          </a:extLst>
        </xdr:cNvPr>
        <xdr:cNvCxnSpPr/>
      </xdr:nvCxnSpPr>
      <xdr:spPr>
        <a:xfrm flipV="1">
          <a:off x="9639300" y="9769928"/>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163104</xdr:rowOff>
    </xdr:from>
    <xdr:to>
      <xdr:col>46</xdr:col>
      <xdr:colOff>38100</xdr:colOff>
      <xdr:row>58</xdr:row>
      <xdr:rowOff>93254</xdr:rowOff>
    </xdr:to>
    <xdr:sp macro="" textlink="">
      <xdr:nvSpPr>
        <xdr:cNvPr id="227" name="楕円 226">
          <a:extLst>
            <a:ext uri="{FF2B5EF4-FFF2-40B4-BE49-F238E27FC236}">
              <a16:creationId xmlns:a16="http://schemas.microsoft.com/office/drawing/2014/main" id="{B2BEAF12-B225-4381-9E8D-951F2ECCBAFF}"/>
            </a:ext>
          </a:extLst>
        </xdr:cNvPr>
        <xdr:cNvSpPr/>
      </xdr:nvSpPr>
      <xdr:spPr>
        <a:xfrm>
          <a:off x="8699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42454</xdr:rowOff>
    </xdr:from>
    <xdr:to>
      <xdr:col>50</xdr:col>
      <xdr:colOff>114300</xdr:colOff>
      <xdr:row>58</xdr:row>
      <xdr:rowOff>46809</xdr:rowOff>
    </xdr:to>
    <xdr:cxnSp macro="">
      <xdr:nvCxnSpPr>
        <xdr:cNvPr id="228" name="直線コネクタ 227">
          <a:extLst>
            <a:ext uri="{FF2B5EF4-FFF2-40B4-BE49-F238E27FC236}">
              <a16:creationId xmlns:a16="http://schemas.microsoft.com/office/drawing/2014/main" id="{AA952057-4EAA-499D-96F2-16225EE44C6C}"/>
            </a:ext>
          </a:extLst>
        </xdr:cNvPr>
        <xdr:cNvCxnSpPr/>
      </xdr:nvCxnSpPr>
      <xdr:spPr>
        <a:xfrm>
          <a:off x="8750300" y="998655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229" name="n_1aveValue【体育館・プール】&#10;一人当たり面積">
          <a:extLst>
            <a:ext uri="{FF2B5EF4-FFF2-40B4-BE49-F238E27FC236}">
              <a16:creationId xmlns:a16="http://schemas.microsoft.com/office/drawing/2014/main" id="{1ED8A9EB-D569-4983-9388-0106A8CC5BDE}"/>
            </a:ext>
          </a:extLst>
        </xdr:cNvPr>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121393</xdr:rowOff>
    </xdr:from>
    <xdr:ext cx="469744" cy="259045"/>
    <xdr:sp macro="" textlink="">
      <xdr:nvSpPr>
        <xdr:cNvPr id="230" name="n_2aveValue【体育館・プール】&#10;一人当たり面積">
          <a:extLst>
            <a:ext uri="{FF2B5EF4-FFF2-40B4-BE49-F238E27FC236}">
              <a16:creationId xmlns:a16="http://schemas.microsoft.com/office/drawing/2014/main" id="{74095A1F-7649-407F-AC73-33EAFD9FA0AD}"/>
            </a:ext>
          </a:extLst>
        </xdr:cNvPr>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31" name="n_3aveValue【体育館・プール】&#10;一人当たり面積">
          <a:extLst>
            <a:ext uri="{FF2B5EF4-FFF2-40B4-BE49-F238E27FC236}">
              <a16:creationId xmlns:a16="http://schemas.microsoft.com/office/drawing/2014/main" id="{8226E1B8-D225-4C38-A3F1-175334007E9B}"/>
            </a:ext>
          </a:extLst>
        </xdr:cNvPr>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114136</xdr:rowOff>
    </xdr:from>
    <xdr:ext cx="469744" cy="259045"/>
    <xdr:sp macro="" textlink="">
      <xdr:nvSpPr>
        <xdr:cNvPr id="232" name="n_1mainValue【体育館・プール】&#10;一人当たり面積">
          <a:extLst>
            <a:ext uri="{FF2B5EF4-FFF2-40B4-BE49-F238E27FC236}">
              <a16:creationId xmlns:a16="http://schemas.microsoft.com/office/drawing/2014/main" id="{ECE58623-517D-41DF-94A4-284E31DA7208}"/>
            </a:ext>
          </a:extLst>
        </xdr:cNvPr>
        <xdr:cNvSpPr txBox="1"/>
      </xdr:nvSpPr>
      <xdr:spPr>
        <a:xfrm>
          <a:off x="9391727" y="971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109781</xdr:rowOff>
    </xdr:from>
    <xdr:ext cx="469744" cy="259045"/>
    <xdr:sp macro="" textlink="">
      <xdr:nvSpPr>
        <xdr:cNvPr id="233" name="n_2mainValue【体育館・プール】&#10;一人当たり面積">
          <a:extLst>
            <a:ext uri="{FF2B5EF4-FFF2-40B4-BE49-F238E27FC236}">
              <a16:creationId xmlns:a16="http://schemas.microsoft.com/office/drawing/2014/main" id="{98F2C75E-3604-46A4-ADB2-65DF79CCE593}"/>
            </a:ext>
          </a:extLst>
        </xdr:cNvPr>
        <xdr:cNvSpPr txBox="1"/>
      </xdr:nvSpPr>
      <xdr:spPr>
        <a:xfrm>
          <a:off x="8515427" y="971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5A002B68-2318-466B-A985-31ACF2DD25A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2DAF7100-1A7F-4D82-8C22-6CF8FAEDF3B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16A6CE28-675F-4E64-AB7A-1D74D59BAAC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7113E186-B02D-4123-8AD3-356F36FCFE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1EB1B293-EF77-4004-AE55-041B19C37B7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0B475AF0-9EDD-44AF-832F-40B16A5BE63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B5CB5DDF-AB1D-4783-82D8-68A4B2E15B9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54CDB433-509E-4CC2-A931-7AE951C8A29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ABE55C27-2EB9-4422-92CF-F0B4D3F0DC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9BFCAAD7-A694-4C28-B168-5E66D86939A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a:extLst>
            <a:ext uri="{FF2B5EF4-FFF2-40B4-BE49-F238E27FC236}">
              <a16:creationId xmlns:a16="http://schemas.microsoft.com/office/drawing/2014/main" id="{56329C03-6337-4AEF-AC48-5CCD3F44081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a:extLst>
            <a:ext uri="{FF2B5EF4-FFF2-40B4-BE49-F238E27FC236}">
              <a16:creationId xmlns:a16="http://schemas.microsoft.com/office/drawing/2014/main" id="{B9BBDB25-152A-41C5-8150-25E9B4ED634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a:extLst>
            <a:ext uri="{FF2B5EF4-FFF2-40B4-BE49-F238E27FC236}">
              <a16:creationId xmlns:a16="http://schemas.microsoft.com/office/drawing/2014/main" id="{C92723BC-4095-40CA-9749-E067D6357F1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a:extLst>
            <a:ext uri="{FF2B5EF4-FFF2-40B4-BE49-F238E27FC236}">
              <a16:creationId xmlns:a16="http://schemas.microsoft.com/office/drawing/2014/main" id="{2E44BF94-9297-469C-BC86-1FE33A84FE7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a:extLst>
            <a:ext uri="{FF2B5EF4-FFF2-40B4-BE49-F238E27FC236}">
              <a16:creationId xmlns:a16="http://schemas.microsoft.com/office/drawing/2014/main" id="{B4F9D044-F535-4398-923F-F4C77441CE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a:extLst>
            <a:ext uri="{FF2B5EF4-FFF2-40B4-BE49-F238E27FC236}">
              <a16:creationId xmlns:a16="http://schemas.microsoft.com/office/drawing/2014/main" id="{E0D63EA5-2958-46E4-8FF6-ED0A55738D1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a:extLst>
            <a:ext uri="{FF2B5EF4-FFF2-40B4-BE49-F238E27FC236}">
              <a16:creationId xmlns:a16="http://schemas.microsoft.com/office/drawing/2014/main" id="{F906F47E-6DA2-4598-B08E-703AA8EB03D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a:extLst>
            <a:ext uri="{FF2B5EF4-FFF2-40B4-BE49-F238E27FC236}">
              <a16:creationId xmlns:a16="http://schemas.microsoft.com/office/drawing/2014/main" id="{75597634-2E72-464C-AF5A-50E5300CCF7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a:extLst>
            <a:ext uri="{FF2B5EF4-FFF2-40B4-BE49-F238E27FC236}">
              <a16:creationId xmlns:a16="http://schemas.microsoft.com/office/drawing/2014/main" id="{666DF073-44FC-40B9-AF3F-8E43FC36A14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a:extLst>
            <a:ext uri="{FF2B5EF4-FFF2-40B4-BE49-F238E27FC236}">
              <a16:creationId xmlns:a16="http://schemas.microsoft.com/office/drawing/2014/main" id="{371ED775-80A9-4069-AEF2-56BD566C492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a:extLst>
            <a:ext uri="{FF2B5EF4-FFF2-40B4-BE49-F238E27FC236}">
              <a16:creationId xmlns:a16="http://schemas.microsoft.com/office/drawing/2014/main" id="{5474E3E5-A3DA-4F09-94B9-897B62B0114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2AC1E1D9-40EE-4488-8214-DB1C683C53A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66AAE929-D57E-4E8B-9BA9-3F3F359D5D5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a:extLst>
            <a:ext uri="{FF2B5EF4-FFF2-40B4-BE49-F238E27FC236}">
              <a16:creationId xmlns:a16="http://schemas.microsoft.com/office/drawing/2014/main" id="{B38A89B0-E7CA-4699-82C3-2C0ECFF5189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58" name="直線コネクタ 257">
          <a:extLst>
            <a:ext uri="{FF2B5EF4-FFF2-40B4-BE49-F238E27FC236}">
              <a16:creationId xmlns:a16="http://schemas.microsoft.com/office/drawing/2014/main" id="{3131D4C4-442A-43BB-81CC-C1CAEC59DD1A}"/>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59" name="【福祉施設】&#10;有形固定資産減価償却率最小値テキスト">
          <a:extLst>
            <a:ext uri="{FF2B5EF4-FFF2-40B4-BE49-F238E27FC236}">
              <a16:creationId xmlns:a16="http://schemas.microsoft.com/office/drawing/2014/main" id="{7DE1F30B-BF48-4E89-A2E1-9387C0564E96}"/>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60" name="直線コネクタ 259">
          <a:extLst>
            <a:ext uri="{FF2B5EF4-FFF2-40B4-BE49-F238E27FC236}">
              <a16:creationId xmlns:a16="http://schemas.microsoft.com/office/drawing/2014/main" id="{ED8ECEE1-280E-495F-8DF0-82D980E47EE1}"/>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1" name="【福祉施設】&#10;有形固定資産減価償却率最大値テキスト">
          <a:extLst>
            <a:ext uri="{FF2B5EF4-FFF2-40B4-BE49-F238E27FC236}">
              <a16:creationId xmlns:a16="http://schemas.microsoft.com/office/drawing/2014/main" id="{86AB125E-0C85-4B6E-8708-ACDFC4AC8ECE}"/>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2" name="直線コネクタ 261">
          <a:extLst>
            <a:ext uri="{FF2B5EF4-FFF2-40B4-BE49-F238E27FC236}">
              <a16:creationId xmlns:a16="http://schemas.microsoft.com/office/drawing/2014/main" id="{2FB37FC3-182C-45B2-A58B-5AFA8160829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63" name="【福祉施設】&#10;有形固定資産減価償却率平均値テキスト">
          <a:extLst>
            <a:ext uri="{FF2B5EF4-FFF2-40B4-BE49-F238E27FC236}">
              <a16:creationId xmlns:a16="http://schemas.microsoft.com/office/drawing/2014/main" id="{11116BEB-8879-4700-8A54-B0AFBC3B63C6}"/>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64" name="フローチャート: 判断 263">
          <a:extLst>
            <a:ext uri="{FF2B5EF4-FFF2-40B4-BE49-F238E27FC236}">
              <a16:creationId xmlns:a16="http://schemas.microsoft.com/office/drawing/2014/main" id="{0F2C93EA-0530-4DCC-AD8B-9100C99A46CF}"/>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65" name="フローチャート: 判断 264">
          <a:extLst>
            <a:ext uri="{FF2B5EF4-FFF2-40B4-BE49-F238E27FC236}">
              <a16:creationId xmlns:a16="http://schemas.microsoft.com/office/drawing/2014/main" id="{E683B2C0-34C6-43CE-98FB-43FC1C4B3732}"/>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66" name="フローチャート: 判断 265">
          <a:extLst>
            <a:ext uri="{FF2B5EF4-FFF2-40B4-BE49-F238E27FC236}">
              <a16:creationId xmlns:a16="http://schemas.microsoft.com/office/drawing/2014/main" id="{0F111397-0C77-4A9C-B0A6-B244485EE6B6}"/>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67" name="フローチャート: 判断 266">
          <a:extLst>
            <a:ext uri="{FF2B5EF4-FFF2-40B4-BE49-F238E27FC236}">
              <a16:creationId xmlns:a16="http://schemas.microsoft.com/office/drawing/2014/main" id="{51B67410-18EB-4B0B-8DF5-863FD28BD426}"/>
            </a:ext>
          </a:extLst>
        </xdr:cNvPr>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D1BF6AE6-98F8-4373-8639-E252FF6C844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84E1305-46D5-490D-A811-E0042EBDD35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93FA514F-1790-4319-AF51-E7E7DDC6DCB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8D4BE8A4-D542-46E7-9316-022E8B8708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30F7DDE4-2127-4AD4-8E98-CF39F85419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162561</xdr:rowOff>
    </xdr:from>
    <xdr:to>
      <xdr:col>24</xdr:col>
      <xdr:colOff>114300</xdr:colOff>
      <xdr:row>84</xdr:row>
      <xdr:rowOff>92711</xdr:rowOff>
    </xdr:to>
    <xdr:sp macro="" textlink="">
      <xdr:nvSpPr>
        <xdr:cNvPr id="273" name="楕円 272">
          <a:extLst>
            <a:ext uri="{FF2B5EF4-FFF2-40B4-BE49-F238E27FC236}">
              <a16:creationId xmlns:a16="http://schemas.microsoft.com/office/drawing/2014/main" id="{920D7BB2-7AB5-438A-8071-2D95C065B499}"/>
            </a:ext>
          </a:extLst>
        </xdr:cNvPr>
        <xdr:cNvSpPr/>
      </xdr:nvSpPr>
      <xdr:spPr>
        <a:xfrm>
          <a:off x="4584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140988</xdr:rowOff>
    </xdr:from>
    <xdr:ext cx="405111" cy="259045"/>
    <xdr:sp macro="" textlink="">
      <xdr:nvSpPr>
        <xdr:cNvPr id="274" name="【福祉施設】&#10;有形固定資産減価償却率該当値テキスト">
          <a:extLst>
            <a:ext uri="{FF2B5EF4-FFF2-40B4-BE49-F238E27FC236}">
              <a16:creationId xmlns:a16="http://schemas.microsoft.com/office/drawing/2014/main" id="{75066A47-E3FF-4ACE-ADEA-E63A143F7426}"/>
            </a:ext>
          </a:extLst>
        </xdr:cNvPr>
        <xdr:cNvSpPr txBox="1"/>
      </xdr:nvSpPr>
      <xdr:spPr>
        <a:xfrm>
          <a:off x="46736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25400</xdr:rowOff>
    </xdr:from>
    <xdr:to>
      <xdr:col>20</xdr:col>
      <xdr:colOff>38100</xdr:colOff>
      <xdr:row>84</xdr:row>
      <xdr:rowOff>127000</xdr:rowOff>
    </xdr:to>
    <xdr:sp macro="" textlink="">
      <xdr:nvSpPr>
        <xdr:cNvPr id="275" name="楕円 274">
          <a:extLst>
            <a:ext uri="{FF2B5EF4-FFF2-40B4-BE49-F238E27FC236}">
              <a16:creationId xmlns:a16="http://schemas.microsoft.com/office/drawing/2014/main" id="{8C0F6039-CE76-4825-B10C-1DF8094BD90F}"/>
            </a:ext>
          </a:extLst>
        </xdr:cNvPr>
        <xdr:cNvSpPr/>
      </xdr:nvSpPr>
      <xdr:spPr>
        <a:xfrm>
          <a:off x="3746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41911</xdr:rowOff>
    </xdr:from>
    <xdr:to>
      <xdr:col>24</xdr:col>
      <xdr:colOff>63500</xdr:colOff>
      <xdr:row>84</xdr:row>
      <xdr:rowOff>76200</xdr:rowOff>
    </xdr:to>
    <xdr:cxnSp macro="">
      <xdr:nvCxnSpPr>
        <xdr:cNvPr id="276" name="直線コネクタ 275">
          <a:extLst>
            <a:ext uri="{FF2B5EF4-FFF2-40B4-BE49-F238E27FC236}">
              <a16:creationId xmlns:a16="http://schemas.microsoft.com/office/drawing/2014/main" id="{58B3FD74-6FD4-425D-8161-EF117AAE27EA}"/>
            </a:ext>
          </a:extLst>
        </xdr:cNvPr>
        <xdr:cNvCxnSpPr/>
      </xdr:nvCxnSpPr>
      <xdr:spPr>
        <a:xfrm flipV="1">
          <a:off x="3797300" y="144437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57786</xdr:rowOff>
    </xdr:from>
    <xdr:to>
      <xdr:col>15</xdr:col>
      <xdr:colOff>101600</xdr:colOff>
      <xdr:row>84</xdr:row>
      <xdr:rowOff>159386</xdr:rowOff>
    </xdr:to>
    <xdr:sp macro="" textlink="">
      <xdr:nvSpPr>
        <xdr:cNvPr id="277" name="楕円 276">
          <a:extLst>
            <a:ext uri="{FF2B5EF4-FFF2-40B4-BE49-F238E27FC236}">
              <a16:creationId xmlns:a16="http://schemas.microsoft.com/office/drawing/2014/main" id="{E19D193A-AD16-44C6-868A-547C8F1FE6F1}"/>
            </a:ext>
          </a:extLst>
        </xdr:cNvPr>
        <xdr:cNvSpPr/>
      </xdr:nvSpPr>
      <xdr:spPr>
        <a:xfrm>
          <a:off x="2857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108586</xdr:rowOff>
    </xdr:to>
    <xdr:cxnSp macro="">
      <xdr:nvCxnSpPr>
        <xdr:cNvPr id="278" name="直線コネクタ 277">
          <a:extLst>
            <a:ext uri="{FF2B5EF4-FFF2-40B4-BE49-F238E27FC236}">
              <a16:creationId xmlns:a16="http://schemas.microsoft.com/office/drawing/2014/main" id="{48986404-2BBF-40BA-83DD-F9A278AE9CE3}"/>
            </a:ext>
          </a:extLst>
        </xdr:cNvPr>
        <xdr:cNvCxnSpPr/>
      </xdr:nvCxnSpPr>
      <xdr:spPr>
        <a:xfrm flipV="1">
          <a:off x="2908300" y="144780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279" name="n_1aveValue【福祉施設】&#10;有形固定資産減価償却率">
          <a:extLst>
            <a:ext uri="{FF2B5EF4-FFF2-40B4-BE49-F238E27FC236}">
              <a16:creationId xmlns:a16="http://schemas.microsoft.com/office/drawing/2014/main" id="{25CE02AA-2E44-494A-9AD9-B96A18E1149C}"/>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130191</xdr:rowOff>
    </xdr:from>
    <xdr:ext cx="405111" cy="259045"/>
    <xdr:sp macro="" textlink="">
      <xdr:nvSpPr>
        <xdr:cNvPr id="280" name="n_2aveValue【福祉施設】&#10;有形固定資産減価償却率">
          <a:extLst>
            <a:ext uri="{FF2B5EF4-FFF2-40B4-BE49-F238E27FC236}">
              <a16:creationId xmlns:a16="http://schemas.microsoft.com/office/drawing/2014/main" id="{66158FA6-6417-4CA2-BBC6-C389A3F67515}"/>
            </a:ext>
          </a:extLst>
        </xdr:cNvPr>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154957</xdr:rowOff>
    </xdr:from>
    <xdr:ext cx="405111" cy="259045"/>
    <xdr:sp macro="" textlink="">
      <xdr:nvSpPr>
        <xdr:cNvPr id="281" name="n_3aveValue【福祉施設】&#10;有形固定資産減価償却率">
          <a:extLst>
            <a:ext uri="{FF2B5EF4-FFF2-40B4-BE49-F238E27FC236}">
              <a16:creationId xmlns:a16="http://schemas.microsoft.com/office/drawing/2014/main" id="{53F64A99-8A4C-46D4-BEC7-2B708498A5A8}"/>
            </a:ext>
          </a:extLst>
        </xdr:cNvPr>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118127</xdr:rowOff>
    </xdr:from>
    <xdr:ext cx="405111" cy="259045"/>
    <xdr:sp macro="" textlink="">
      <xdr:nvSpPr>
        <xdr:cNvPr id="282" name="n_1mainValue【福祉施設】&#10;有形固定資産減価償却率">
          <a:extLst>
            <a:ext uri="{FF2B5EF4-FFF2-40B4-BE49-F238E27FC236}">
              <a16:creationId xmlns:a16="http://schemas.microsoft.com/office/drawing/2014/main" id="{CC0716FE-B141-467B-8A83-788FDD64657B}"/>
            </a:ext>
          </a:extLst>
        </xdr:cNvPr>
        <xdr:cNvSpPr txBox="1"/>
      </xdr:nvSpPr>
      <xdr:spPr>
        <a:xfrm>
          <a:off x="3582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150513</xdr:rowOff>
    </xdr:from>
    <xdr:ext cx="405111" cy="259045"/>
    <xdr:sp macro="" textlink="">
      <xdr:nvSpPr>
        <xdr:cNvPr id="283" name="n_2mainValue【福祉施設】&#10;有形固定資産減価償却率">
          <a:extLst>
            <a:ext uri="{FF2B5EF4-FFF2-40B4-BE49-F238E27FC236}">
              <a16:creationId xmlns:a16="http://schemas.microsoft.com/office/drawing/2014/main" id="{BA7A6CD2-81F7-4CA5-8EA4-EE5004D62328}"/>
            </a:ext>
          </a:extLst>
        </xdr:cNvPr>
        <xdr:cNvSpPr txBox="1"/>
      </xdr:nvSpPr>
      <xdr:spPr>
        <a:xfrm>
          <a:off x="2705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a:extLst>
            <a:ext uri="{FF2B5EF4-FFF2-40B4-BE49-F238E27FC236}">
              <a16:creationId xmlns:a16="http://schemas.microsoft.com/office/drawing/2014/main" id="{3A672141-01B8-4265-94AB-F24DD30BD29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a:extLst>
            <a:ext uri="{FF2B5EF4-FFF2-40B4-BE49-F238E27FC236}">
              <a16:creationId xmlns:a16="http://schemas.microsoft.com/office/drawing/2014/main" id="{ED37BFC1-4045-4E76-8EEE-9CDAA57B107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a:extLst>
            <a:ext uri="{FF2B5EF4-FFF2-40B4-BE49-F238E27FC236}">
              <a16:creationId xmlns:a16="http://schemas.microsoft.com/office/drawing/2014/main" id="{4D6A8373-734F-41AB-9768-6A0D7FB0931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a:extLst>
            <a:ext uri="{FF2B5EF4-FFF2-40B4-BE49-F238E27FC236}">
              <a16:creationId xmlns:a16="http://schemas.microsoft.com/office/drawing/2014/main" id="{9757B1F6-A4B1-4D40-A7D9-14612DA4B3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a:extLst>
            <a:ext uri="{FF2B5EF4-FFF2-40B4-BE49-F238E27FC236}">
              <a16:creationId xmlns:a16="http://schemas.microsoft.com/office/drawing/2014/main" id="{C97F93EE-0B5B-4923-9293-BDCCCAD143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a:extLst>
            <a:ext uri="{FF2B5EF4-FFF2-40B4-BE49-F238E27FC236}">
              <a16:creationId xmlns:a16="http://schemas.microsoft.com/office/drawing/2014/main" id="{9B6B0434-4374-4531-B8E1-36C85CA4BA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a:extLst>
            <a:ext uri="{FF2B5EF4-FFF2-40B4-BE49-F238E27FC236}">
              <a16:creationId xmlns:a16="http://schemas.microsoft.com/office/drawing/2014/main" id="{7A96A1FF-7AAC-41D4-807A-963C631F42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a:extLst>
            <a:ext uri="{FF2B5EF4-FFF2-40B4-BE49-F238E27FC236}">
              <a16:creationId xmlns:a16="http://schemas.microsoft.com/office/drawing/2014/main" id="{65D6A0D3-7A44-4309-B91A-AB3DA9DADEA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a:extLst>
            <a:ext uri="{FF2B5EF4-FFF2-40B4-BE49-F238E27FC236}">
              <a16:creationId xmlns:a16="http://schemas.microsoft.com/office/drawing/2014/main" id="{5D670653-890E-4649-BC49-5DED0A02471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a:extLst>
            <a:ext uri="{FF2B5EF4-FFF2-40B4-BE49-F238E27FC236}">
              <a16:creationId xmlns:a16="http://schemas.microsoft.com/office/drawing/2014/main" id="{9080C2C7-88C6-4047-A333-CE66F9CA8A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4" name="直線コネクタ 293">
          <a:extLst>
            <a:ext uri="{FF2B5EF4-FFF2-40B4-BE49-F238E27FC236}">
              <a16:creationId xmlns:a16="http://schemas.microsoft.com/office/drawing/2014/main" id="{A31F65C6-3C12-4507-8178-3C760BC40D2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5" name="テキスト ボックス 294">
          <a:extLst>
            <a:ext uri="{FF2B5EF4-FFF2-40B4-BE49-F238E27FC236}">
              <a16:creationId xmlns:a16="http://schemas.microsoft.com/office/drawing/2014/main" id="{A2D981C2-DA93-49DA-81AC-37845E0BF25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6" name="直線コネクタ 295">
          <a:extLst>
            <a:ext uri="{FF2B5EF4-FFF2-40B4-BE49-F238E27FC236}">
              <a16:creationId xmlns:a16="http://schemas.microsoft.com/office/drawing/2014/main" id="{60208762-DA28-45CE-8CF1-BE4809C0927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7" name="テキスト ボックス 296">
          <a:extLst>
            <a:ext uri="{FF2B5EF4-FFF2-40B4-BE49-F238E27FC236}">
              <a16:creationId xmlns:a16="http://schemas.microsoft.com/office/drawing/2014/main" id="{45AD3008-E7A1-4D0F-8071-B10DD35F614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8" name="直線コネクタ 297">
          <a:extLst>
            <a:ext uri="{FF2B5EF4-FFF2-40B4-BE49-F238E27FC236}">
              <a16:creationId xmlns:a16="http://schemas.microsoft.com/office/drawing/2014/main" id="{9728C43C-0684-4367-B81D-D318A8569FB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9" name="テキスト ボックス 298">
          <a:extLst>
            <a:ext uri="{FF2B5EF4-FFF2-40B4-BE49-F238E27FC236}">
              <a16:creationId xmlns:a16="http://schemas.microsoft.com/office/drawing/2014/main" id="{7EDA8831-433A-4A80-A523-FBA2FEDBC18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0" name="直線コネクタ 299">
          <a:extLst>
            <a:ext uri="{FF2B5EF4-FFF2-40B4-BE49-F238E27FC236}">
              <a16:creationId xmlns:a16="http://schemas.microsoft.com/office/drawing/2014/main" id="{A26EC93A-83F9-4762-A06A-534258D151C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1" name="テキスト ボックス 300">
          <a:extLst>
            <a:ext uri="{FF2B5EF4-FFF2-40B4-BE49-F238E27FC236}">
              <a16:creationId xmlns:a16="http://schemas.microsoft.com/office/drawing/2014/main" id="{FCB58477-41C1-4083-9F08-A49E8415594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2" name="直線コネクタ 301">
          <a:extLst>
            <a:ext uri="{FF2B5EF4-FFF2-40B4-BE49-F238E27FC236}">
              <a16:creationId xmlns:a16="http://schemas.microsoft.com/office/drawing/2014/main" id="{D9C12B35-EA82-4386-9A3B-23C3109782A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3" name="テキスト ボックス 302">
          <a:extLst>
            <a:ext uri="{FF2B5EF4-FFF2-40B4-BE49-F238E27FC236}">
              <a16:creationId xmlns:a16="http://schemas.microsoft.com/office/drawing/2014/main" id="{632CDEC7-7753-492B-8624-117B67DECA6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C7581256-1E73-4B6A-859A-526770B0370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6DD6D5BA-43DE-496D-B675-4CECA5005BA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a:extLst>
            <a:ext uri="{FF2B5EF4-FFF2-40B4-BE49-F238E27FC236}">
              <a16:creationId xmlns:a16="http://schemas.microsoft.com/office/drawing/2014/main" id="{45AAD52B-AA05-4E84-B03E-F784011288E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07" name="直線コネクタ 306">
          <a:extLst>
            <a:ext uri="{FF2B5EF4-FFF2-40B4-BE49-F238E27FC236}">
              <a16:creationId xmlns:a16="http://schemas.microsoft.com/office/drawing/2014/main" id="{080B76FE-2A5E-4212-AB2F-278549342425}"/>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08" name="【福祉施設】&#10;一人当たり面積最小値テキスト">
          <a:extLst>
            <a:ext uri="{FF2B5EF4-FFF2-40B4-BE49-F238E27FC236}">
              <a16:creationId xmlns:a16="http://schemas.microsoft.com/office/drawing/2014/main" id="{14DBD4F8-2E90-49D2-BB6A-230249327C36}"/>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09" name="直線コネクタ 308">
          <a:extLst>
            <a:ext uri="{FF2B5EF4-FFF2-40B4-BE49-F238E27FC236}">
              <a16:creationId xmlns:a16="http://schemas.microsoft.com/office/drawing/2014/main" id="{AE39C419-28AE-487D-95A5-6C8D12DC32C5}"/>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10" name="【福祉施設】&#10;一人当たり面積最大値テキスト">
          <a:extLst>
            <a:ext uri="{FF2B5EF4-FFF2-40B4-BE49-F238E27FC236}">
              <a16:creationId xmlns:a16="http://schemas.microsoft.com/office/drawing/2014/main" id="{33833AB8-956F-4F9E-93B7-4EF82758A5BB}"/>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11" name="直線コネクタ 310">
          <a:extLst>
            <a:ext uri="{FF2B5EF4-FFF2-40B4-BE49-F238E27FC236}">
              <a16:creationId xmlns:a16="http://schemas.microsoft.com/office/drawing/2014/main" id="{F79D4C3E-47FB-4B7F-B559-737A398C79A4}"/>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12" name="【福祉施設】&#10;一人当たり面積平均値テキスト">
          <a:extLst>
            <a:ext uri="{FF2B5EF4-FFF2-40B4-BE49-F238E27FC236}">
              <a16:creationId xmlns:a16="http://schemas.microsoft.com/office/drawing/2014/main" id="{CED9E218-95D1-4B53-A60F-FE58C61EBE73}"/>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13" name="フローチャート: 判断 312">
          <a:extLst>
            <a:ext uri="{FF2B5EF4-FFF2-40B4-BE49-F238E27FC236}">
              <a16:creationId xmlns:a16="http://schemas.microsoft.com/office/drawing/2014/main" id="{48CDFDBA-7BB4-4AEF-9728-D0A6FC5586AF}"/>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14" name="フローチャート: 判断 313">
          <a:extLst>
            <a:ext uri="{FF2B5EF4-FFF2-40B4-BE49-F238E27FC236}">
              <a16:creationId xmlns:a16="http://schemas.microsoft.com/office/drawing/2014/main" id="{F33958B7-B9F8-4C42-9117-893508A71ABC}"/>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15" name="フローチャート: 判断 314">
          <a:extLst>
            <a:ext uri="{FF2B5EF4-FFF2-40B4-BE49-F238E27FC236}">
              <a16:creationId xmlns:a16="http://schemas.microsoft.com/office/drawing/2014/main" id="{CC8989A3-A9DF-474D-8CE3-1ABB22D7A4C9}"/>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16" name="フローチャート: 判断 315">
          <a:extLst>
            <a:ext uri="{FF2B5EF4-FFF2-40B4-BE49-F238E27FC236}">
              <a16:creationId xmlns:a16="http://schemas.microsoft.com/office/drawing/2014/main" id="{6A03601E-82A0-4FB4-8CF1-347FBC1D305E}"/>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28A8DD37-0CA2-48EC-9895-541D18F63E3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A7D9BFE3-EF9C-44EE-A5B0-45C9098337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E4325A77-5CDE-4375-A4C4-215285FADD5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88D0B0B3-7934-4DA8-92A9-2F38ED0AF02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FF538AC1-D7DF-4D6F-91A4-4675EDFD35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134620</xdr:rowOff>
    </xdr:from>
    <xdr:to>
      <xdr:col>55</xdr:col>
      <xdr:colOff>50800</xdr:colOff>
      <xdr:row>84</xdr:row>
      <xdr:rowOff>64770</xdr:rowOff>
    </xdr:to>
    <xdr:sp macro="" textlink="">
      <xdr:nvSpPr>
        <xdr:cNvPr id="322" name="楕円 321">
          <a:extLst>
            <a:ext uri="{FF2B5EF4-FFF2-40B4-BE49-F238E27FC236}">
              <a16:creationId xmlns:a16="http://schemas.microsoft.com/office/drawing/2014/main" id="{FF8EAD4F-C8AB-4016-B5FB-494684383226}"/>
            </a:ext>
          </a:extLst>
        </xdr:cNvPr>
        <xdr:cNvSpPr/>
      </xdr:nvSpPr>
      <xdr:spPr>
        <a:xfrm>
          <a:off x="10426700" y="143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157497</xdr:rowOff>
    </xdr:from>
    <xdr:ext cx="469744" cy="259045"/>
    <xdr:sp macro="" textlink="">
      <xdr:nvSpPr>
        <xdr:cNvPr id="323" name="【福祉施設】&#10;一人当たり面積該当値テキスト">
          <a:extLst>
            <a:ext uri="{FF2B5EF4-FFF2-40B4-BE49-F238E27FC236}">
              <a16:creationId xmlns:a16="http://schemas.microsoft.com/office/drawing/2014/main" id="{4E2467B6-F979-4983-88BC-DA6E550A66CE}"/>
            </a:ext>
          </a:extLst>
        </xdr:cNvPr>
        <xdr:cNvSpPr txBox="1"/>
      </xdr:nvSpPr>
      <xdr:spPr>
        <a:xfrm>
          <a:off x="10515600" y="142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143511</xdr:rowOff>
    </xdr:from>
    <xdr:to>
      <xdr:col>50</xdr:col>
      <xdr:colOff>165100</xdr:colOff>
      <xdr:row>84</xdr:row>
      <xdr:rowOff>73661</xdr:rowOff>
    </xdr:to>
    <xdr:sp macro="" textlink="">
      <xdr:nvSpPr>
        <xdr:cNvPr id="324" name="楕円 323">
          <a:extLst>
            <a:ext uri="{FF2B5EF4-FFF2-40B4-BE49-F238E27FC236}">
              <a16:creationId xmlns:a16="http://schemas.microsoft.com/office/drawing/2014/main" id="{341D8574-E031-4BD5-B813-35C64258534A}"/>
            </a:ext>
          </a:extLst>
        </xdr:cNvPr>
        <xdr:cNvSpPr/>
      </xdr:nvSpPr>
      <xdr:spPr>
        <a:xfrm>
          <a:off x="9588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13970</xdr:rowOff>
    </xdr:from>
    <xdr:to>
      <xdr:col>55</xdr:col>
      <xdr:colOff>0</xdr:colOff>
      <xdr:row>84</xdr:row>
      <xdr:rowOff>22861</xdr:rowOff>
    </xdr:to>
    <xdr:cxnSp macro="">
      <xdr:nvCxnSpPr>
        <xdr:cNvPr id="325" name="直線コネクタ 324">
          <a:extLst>
            <a:ext uri="{FF2B5EF4-FFF2-40B4-BE49-F238E27FC236}">
              <a16:creationId xmlns:a16="http://schemas.microsoft.com/office/drawing/2014/main" id="{A34A4B2D-F708-4C10-92E9-FF44400616D2}"/>
            </a:ext>
          </a:extLst>
        </xdr:cNvPr>
        <xdr:cNvCxnSpPr/>
      </xdr:nvCxnSpPr>
      <xdr:spPr>
        <a:xfrm flipV="1">
          <a:off x="9639300" y="1441577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152400</xdr:rowOff>
    </xdr:from>
    <xdr:to>
      <xdr:col>46</xdr:col>
      <xdr:colOff>38100</xdr:colOff>
      <xdr:row>84</xdr:row>
      <xdr:rowOff>82550</xdr:rowOff>
    </xdr:to>
    <xdr:sp macro="" textlink="">
      <xdr:nvSpPr>
        <xdr:cNvPr id="326" name="楕円 325">
          <a:extLst>
            <a:ext uri="{FF2B5EF4-FFF2-40B4-BE49-F238E27FC236}">
              <a16:creationId xmlns:a16="http://schemas.microsoft.com/office/drawing/2014/main" id="{A9592001-C1AE-4B7A-96D5-E274419DC844}"/>
            </a:ext>
          </a:extLst>
        </xdr:cNvPr>
        <xdr:cNvSpPr/>
      </xdr:nvSpPr>
      <xdr:spPr>
        <a:xfrm>
          <a:off x="86995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22861</xdr:rowOff>
    </xdr:from>
    <xdr:to>
      <xdr:col>50</xdr:col>
      <xdr:colOff>114300</xdr:colOff>
      <xdr:row>84</xdr:row>
      <xdr:rowOff>31750</xdr:rowOff>
    </xdr:to>
    <xdr:cxnSp macro="">
      <xdr:nvCxnSpPr>
        <xdr:cNvPr id="327" name="直線コネクタ 326">
          <a:extLst>
            <a:ext uri="{FF2B5EF4-FFF2-40B4-BE49-F238E27FC236}">
              <a16:creationId xmlns:a16="http://schemas.microsoft.com/office/drawing/2014/main" id="{B4EBA0E0-78C7-4988-B3D2-449EFE970E84}"/>
            </a:ext>
          </a:extLst>
        </xdr:cNvPr>
        <xdr:cNvCxnSpPr/>
      </xdr:nvCxnSpPr>
      <xdr:spPr>
        <a:xfrm flipV="1">
          <a:off x="8750300" y="144246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134638</xdr:rowOff>
    </xdr:from>
    <xdr:ext cx="469744" cy="259045"/>
    <xdr:sp macro="" textlink="">
      <xdr:nvSpPr>
        <xdr:cNvPr id="328" name="n_1aveValue【福祉施設】&#10;一人当たり面積">
          <a:extLst>
            <a:ext uri="{FF2B5EF4-FFF2-40B4-BE49-F238E27FC236}">
              <a16:creationId xmlns:a16="http://schemas.microsoft.com/office/drawing/2014/main" id="{87E0E949-1969-40E6-AD7D-E3D78242260E}"/>
            </a:ext>
          </a:extLst>
        </xdr:cNvPr>
        <xdr:cNvSpPr txBox="1"/>
      </xdr:nvSpPr>
      <xdr:spPr>
        <a:xfrm>
          <a:off x="93917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105427</xdr:rowOff>
    </xdr:from>
    <xdr:ext cx="469744" cy="259045"/>
    <xdr:sp macro="" textlink="">
      <xdr:nvSpPr>
        <xdr:cNvPr id="329" name="n_2aveValue【福祉施設】&#10;一人当たり面積">
          <a:extLst>
            <a:ext uri="{FF2B5EF4-FFF2-40B4-BE49-F238E27FC236}">
              <a16:creationId xmlns:a16="http://schemas.microsoft.com/office/drawing/2014/main" id="{9E754E97-728D-4D46-A79A-027EBF689B03}"/>
            </a:ext>
          </a:extLst>
        </xdr:cNvPr>
        <xdr:cNvSpPr txBox="1"/>
      </xdr:nvSpPr>
      <xdr:spPr>
        <a:xfrm>
          <a:off x="8515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330" name="n_3aveValue【福祉施設】&#10;一人当たり面積">
          <a:extLst>
            <a:ext uri="{FF2B5EF4-FFF2-40B4-BE49-F238E27FC236}">
              <a16:creationId xmlns:a16="http://schemas.microsoft.com/office/drawing/2014/main" id="{39565CF4-933F-4500-8315-C9985DBB56F4}"/>
            </a:ext>
          </a:extLst>
        </xdr:cNvPr>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90188</xdr:rowOff>
    </xdr:from>
    <xdr:ext cx="469744" cy="259045"/>
    <xdr:sp macro="" textlink="">
      <xdr:nvSpPr>
        <xdr:cNvPr id="331" name="n_1mainValue【福祉施設】&#10;一人当たり面積">
          <a:extLst>
            <a:ext uri="{FF2B5EF4-FFF2-40B4-BE49-F238E27FC236}">
              <a16:creationId xmlns:a16="http://schemas.microsoft.com/office/drawing/2014/main" id="{4771FFC2-48A7-45A5-ACEE-3C92D3B0FE6F}"/>
            </a:ext>
          </a:extLst>
        </xdr:cNvPr>
        <xdr:cNvSpPr txBox="1"/>
      </xdr:nvSpPr>
      <xdr:spPr>
        <a:xfrm>
          <a:off x="93917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99077</xdr:rowOff>
    </xdr:from>
    <xdr:ext cx="469744" cy="259045"/>
    <xdr:sp macro="" textlink="">
      <xdr:nvSpPr>
        <xdr:cNvPr id="332" name="n_2mainValue【福祉施設】&#10;一人当たり面積">
          <a:extLst>
            <a:ext uri="{FF2B5EF4-FFF2-40B4-BE49-F238E27FC236}">
              <a16:creationId xmlns:a16="http://schemas.microsoft.com/office/drawing/2014/main" id="{9C1F05B7-E422-46B4-B36C-02E79F3DE270}"/>
            </a:ext>
          </a:extLst>
        </xdr:cNvPr>
        <xdr:cNvSpPr txBox="1"/>
      </xdr:nvSpPr>
      <xdr:spPr>
        <a:xfrm>
          <a:off x="8515427" y="141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C9D1F3E7-C1B7-46EE-B019-A0FAE5FBF04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8932ADE9-41F4-4009-97FE-99B0763317E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BF04045B-AFC2-4919-B378-3D7488C68C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9AC1BC60-C00A-45FC-96F0-533C5DFD643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8ECC2A66-4A80-46D6-A4D4-30FBBD7E30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6F7EF64C-6CEB-42C3-A72A-D035A50463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D4281EBC-DC3E-4B40-B751-98DEBD7BB60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561AFFA3-5112-4B55-8A24-00415B24297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DB800602-07A4-44B6-97A1-D7963AD7176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CAAF5A8D-BD09-42FF-A4A4-E3BFA1D724A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a:extLst>
            <a:ext uri="{FF2B5EF4-FFF2-40B4-BE49-F238E27FC236}">
              <a16:creationId xmlns:a16="http://schemas.microsoft.com/office/drawing/2014/main" id="{31F48DB3-85D7-492F-AEA0-EA5D5408693D}"/>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a:extLst>
            <a:ext uri="{FF2B5EF4-FFF2-40B4-BE49-F238E27FC236}">
              <a16:creationId xmlns:a16="http://schemas.microsoft.com/office/drawing/2014/main" id="{4874AE3E-BA59-4803-806A-B14FB875A81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a:extLst>
            <a:ext uri="{FF2B5EF4-FFF2-40B4-BE49-F238E27FC236}">
              <a16:creationId xmlns:a16="http://schemas.microsoft.com/office/drawing/2014/main" id="{B21D9482-D336-41CB-9178-9AF300C1A14C}"/>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a:extLst>
            <a:ext uri="{FF2B5EF4-FFF2-40B4-BE49-F238E27FC236}">
              <a16:creationId xmlns:a16="http://schemas.microsoft.com/office/drawing/2014/main" id="{88EB5EE2-1A6E-4AFF-9FF9-D8C662DE4F6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a:extLst>
            <a:ext uri="{FF2B5EF4-FFF2-40B4-BE49-F238E27FC236}">
              <a16:creationId xmlns:a16="http://schemas.microsoft.com/office/drawing/2014/main" id="{D99C8F9D-1AB1-410E-909C-A9FC0CD1116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a:extLst>
            <a:ext uri="{FF2B5EF4-FFF2-40B4-BE49-F238E27FC236}">
              <a16:creationId xmlns:a16="http://schemas.microsoft.com/office/drawing/2014/main" id="{99084867-C701-45AC-8945-CF3BB6005A3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a:extLst>
            <a:ext uri="{FF2B5EF4-FFF2-40B4-BE49-F238E27FC236}">
              <a16:creationId xmlns:a16="http://schemas.microsoft.com/office/drawing/2014/main" id="{B6BD298E-D891-41B7-B51F-053B3CE008D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a:extLst>
            <a:ext uri="{FF2B5EF4-FFF2-40B4-BE49-F238E27FC236}">
              <a16:creationId xmlns:a16="http://schemas.microsoft.com/office/drawing/2014/main" id="{E8A4CDAD-1232-4223-A7C7-E9950318D9F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a:extLst>
            <a:ext uri="{FF2B5EF4-FFF2-40B4-BE49-F238E27FC236}">
              <a16:creationId xmlns:a16="http://schemas.microsoft.com/office/drawing/2014/main" id="{A3351001-FCEF-4835-8A9C-939F83E845E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a:extLst>
            <a:ext uri="{FF2B5EF4-FFF2-40B4-BE49-F238E27FC236}">
              <a16:creationId xmlns:a16="http://schemas.microsoft.com/office/drawing/2014/main" id="{4F287BE1-AD49-46A0-9D77-14909708C62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8D2DC120-81EA-4D94-8BA0-AC38907A429B}"/>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a:extLst>
            <a:ext uri="{FF2B5EF4-FFF2-40B4-BE49-F238E27FC236}">
              <a16:creationId xmlns:a16="http://schemas.microsoft.com/office/drawing/2014/main" id="{5A6E96C7-23D7-44C8-ADCB-1448D736345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3BA275DF-FF03-4400-BE73-29E0D6B6FAA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a:extLst>
            <a:ext uri="{FF2B5EF4-FFF2-40B4-BE49-F238E27FC236}">
              <a16:creationId xmlns:a16="http://schemas.microsoft.com/office/drawing/2014/main" id="{A3EEF5E0-D1C5-462E-AF58-2493894B501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57" name="直線コネクタ 356">
          <a:extLst>
            <a:ext uri="{FF2B5EF4-FFF2-40B4-BE49-F238E27FC236}">
              <a16:creationId xmlns:a16="http://schemas.microsoft.com/office/drawing/2014/main" id="{E1766916-43EC-4A1E-9F91-959667A01D7F}"/>
            </a:ext>
          </a:extLst>
        </xdr:cNvPr>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58" name="【市民会館】&#10;有形固定資産減価償却率最小値テキスト">
          <a:extLst>
            <a:ext uri="{FF2B5EF4-FFF2-40B4-BE49-F238E27FC236}">
              <a16:creationId xmlns:a16="http://schemas.microsoft.com/office/drawing/2014/main" id="{AC90E31E-349B-4C4F-B78C-5EFDF43902C3}"/>
            </a:ext>
          </a:extLst>
        </xdr:cNvPr>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59" name="直線コネクタ 358">
          <a:extLst>
            <a:ext uri="{FF2B5EF4-FFF2-40B4-BE49-F238E27FC236}">
              <a16:creationId xmlns:a16="http://schemas.microsoft.com/office/drawing/2014/main" id="{31DA1ECC-6EA6-43F6-B8B4-B28668990A93}"/>
            </a:ext>
          </a:extLst>
        </xdr:cNvPr>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0" name="【市民会館】&#10;有形固定資産減価償却率最大値テキスト">
          <a:extLst>
            <a:ext uri="{FF2B5EF4-FFF2-40B4-BE49-F238E27FC236}">
              <a16:creationId xmlns:a16="http://schemas.microsoft.com/office/drawing/2014/main" id="{AF0EC917-76FB-4094-8C69-AC7F1970820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1" name="直線コネクタ 360">
          <a:extLst>
            <a:ext uri="{FF2B5EF4-FFF2-40B4-BE49-F238E27FC236}">
              <a16:creationId xmlns:a16="http://schemas.microsoft.com/office/drawing/2014/main" id="{F09342F5-646A-446F-A335-4034E23B3645}"/>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147338</xdr:rowOff>
    </xdr:from>
    <xdr:ext cx="405111" cy="259045"/>
    <xdr:sp macro="" textlink="">
      <xdr:nvSpPr>
        <xdr:cNvPr id="362" name="【市民会館】&#10;有形固定資産減価償却率平均値テキスト">
          <a:extLst>
            <a:ext uri="{FF2B5EF4-FFF2-40B4-BE49-F238E27FC236}">
              <a16:creationId xmlns:a16="http://schemas.microsoft.com/office/drawing/2014/main" id="{6A0DAE1D-CEB9-45C9-B489-2799B71A4D71}"/>
            </a:ext>
          </a:extLst>
        </xdr:cNvPr>
        <xdr:cNvSpPr txBox="1"/>
      </xdr:nvSpPr>
      <xdr:spPr>
        <a:xfrm>
          <a:off x="4673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63" name="フローチャート: 判断 362">
          <a:extLst>
            <a:ext uri="{FF2B5EF4-FFF2-40B4-BE49-F238E27FC236}">
              <a16:creationId xmlns:a16="http://schemas.microsoft.com/office/drawing/2014/main" id="{7BA113F6-204C-45A8-8999-0134E5661401}"/>
            </a:ext>
          </a:extLst>
        </xdr:cNvPr>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64" name="フローチャート: 判断 363">
          <a:extLst>
            <a:ext uri="{FF2B5EF4-FFF2-40B4-BE49-F238E27FC236}">
              <a16:creationId xmlns:a16="http://schemas.microsoft.com/office/drawing/2014/main" id="{419EF6B2-848B-4519-9CBC-D960D7FFC0E8}"/>
            </a:ext>
          </a:extLst>
        </xdr:cNvPr>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365" name="フローチャート: 判断 364">
          <a:extLst>
            <a:ext uri="{FF2B5EF4-FFF2-40B4-BE49-F238E27FC236}">
              <a16:creationId xmlns:a16="http://schemas.microsoft.com/office/drawing/2014/main" id="{431A2469-C801-4843-9688-DF778767D345}"/>
            </a:ext>
          </a:extLst>
        </xdr:cNvPr>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366" name="フローチャート: 判断 365">
          <a:extLst>
            <a:ext uri="{FF2B5EF4-FFF2-40B4-BE49-F238E27FC236}">
              <a16:creationId xmlns:a16="http://schemas.microsoft.com/office/drawing/2014/main" id="{828DC70F-E91F-42B0-8F3F-95FFD6B80DDD}"/>
            </a:ext>
          </a:extLst>
        </xdr:cNvPr>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763DAA5D-607B-4159-B62E-BC932ABEB49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89C182D8-CA13-4F0B-9295-E952275987F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33F66406-B270-4C36-B18F-149025F936A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82BDE1E1-92BF-48BA-8033-D4C7BFBB461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AE9E2A0D-7D53-4E5F-ACEF-97A4513740D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17780</xdr:rowOff>
    </xdr:from>
    <xdr:to>
      <xdr:col>24</xdr:col>
      <xdr:colOff>114300</xdr:colOff>
      <xdr:row>107</xdr:row>
      <xdr:rowOff>119380</xdr:rowOff>
    </xdr:to>
    <xdr:sp macro="" textlink="">
      <xdr:nvSpPr>
        <xdr:cNvPr id="372" name="楕円 371">
          <a:extLst>
            <a:ext uri="{FF2B5EF4-FFF2-40B4-BE49-F238E27FC236}">
              <a16:creationId xmlns:a16="http://schemas.microsoft.com/office/drawing/2014/main" id="{BB66412E-5F14-41B4-9360-3EF2FA6D2982}"/>
            </a:ext>
          </a:extLst>
        </xdr:cNvPr>
        <xdr:cNvSpPr/>
      </xdr:nvSpPr>
      <xdr:spPr>
        <a:xfrm>
          <a:off x="4584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104157</xdr:rowOff>
    </xdr:from>
    <xdr:ext cx="405111" cy="259045"/>
    <xdr:sp macro="" textlink="">
      <xdr:nvSpPr>
        <xdr:cNvPr id="373" name="【市民会館】&#10;有形固定資産減価償却率該当値テキスト">
          <a:extLst>
            <a:ext uri="{FF2B5EF4-FFF2-40B4-BE49-F238E27FC236}">
              <a16:creationId xmlns:a16="http://schemas.microsoft.com/office/drawing/2014/main" id="{7FA97C32-640F-465E-ABC7-B5A286D0898A}"/>
            </a:ext>
          </a:extLst>
        </xdr:cNvPr>
        <xdr:cNvSpPr txBox="1"/>
      </xdr:nvSpPr>
      <xdr:spPr>
        <a:xfrm>
          <a:off x="4673600"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55880</xdr:rowOff>
    </xdr:from>
    <xdr:to>
      <xdr:col>20</xdr:col>
      <xdr:colOff>38100</xdr:colOff>
      <xdr:row>107</xdr:row>
      <xdr:rowOff>157480</xdr:rowOff>
    </xdr:to>
    <xdr:sp macro="" textlink="">
      <xdr:nvSpPr>
        <xdr:cNvPr id="374" name="楕円 373">
          <a:extLst>
            <a:ext uri="{FF2B5EF4-FFF2-40B4-BE49-F238E27FC236}">
              <a16:creationId xmlns:a16="http://schemas.microsoft.com/office/drawing/2014/main" id="{3B70A64E-C560-4BE4-98DB-EFC49DBAFBB7}"/>
            </a:ext>
          </a:extLst>
        </xdr:cNvPr>
        <xdr:cNvSpPr/>
      </xdr:nvSpPr>
      <xdr:spPr>
        <a:xfrm>
          <a:off x="3746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68580</xdr:rowOff>
    </xdr:from>
    <xdr:to>
      <xdr:col>24</xdr:col>
      <xdr:colOff>63500</xdr:colOff>
      <xdr:row>107</xdr:row>
      <xdr:rowOff>106680</xdr:rowOff>
    </xdr:to>
    <xdr:cxnSp macro="">
      <xdr:nvCxnSpPr>
        <xdr:cNvPr id="375" name="直線コネクタ 374">
          <a:extLst>
            <a:ext uri="{FF2B5EF4-FFF2-40B4-BE49-F238E27FC236}">
              <a16:creationId xmlns:a16="http://schemas.microsoft.com/office/drawing/2014/main" id="{03996C86-165E-4724-A6E7-A78F934D9DF3}"/>
            </a:ext>
          </a:extLst>
        </xdr:cNvPr>
        <xdr:cNvCxnSpPr/>
      </xdr:nvCxnSpPr>
      <xdr:spPr>
        <a:xfrm flipV="1">
          <a:off x="3797300" y="18413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95886</xdr:rowOff>
    </xdr:from>
    <xdr:to>
      <xdr:col>15</xdr:col>
      <xdr:colOff>101600</xdr:colOff>
      <xdr:row>108</xdr:row>
      <xdr:rowOff>26036</xdr:rowOff>
    </xdr:to>
    <xdr:sp macro="" textlink="">
      <xdr:nvSpPr>
        <xdr:cNvPr id="376" name="楕円 375">
          <a:extLst>
            <a:ext uri="{FF2B5EF4-FFF2-40B4-BE49-F238E27FC236}">
              <a16:creationId xmlns:a16="http://schemas.microsoft.com/office/drawing/2014/main" id="{D1D5DE8D-62FA-4833-831B-791B08081304}"/>
            </a:ext>
          </a:extLst>
        </xdr:cNvPr>
        <xdr:cNvSpPr/>
      </xdr:nvSpPr>
      <xdr:spPr>
        <a:xfrm>
          <a:off x="2857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106680</xdr:rowOff>
    </xdr:from>
    <xdr:to>
      <xdr:col>19</xdr:col>
      <xdr:colOff>177800</xdr:colOff>
      <xdr:row>107</xdr:row>
      <xdr:rowOff>146686</xdr:rowOff>
    </xdr:to>
    <xdr:cxnSp macro="">
      <xdr:nvCxnSpPr>
        <xdr:cNvPr id="377" name="直線コネクタ 376">
          <a:extLst>
            <a:ext uri="{FF2B5EF4-FFF2-40B4-BE49-F238E27FC236}">
              <a16:creationId xmlns:a16="http://schemas.microsoft.com/office/drawing/2014/main" id="{1F6BBD95-FC8E-45F1-89A9-8745FB4B440E}"/>
            </a:ext>
          </a:extLst>
        </xdr:cNvPr>
        <xdr:cNvCxnSpPr/>
      </xdr:nvCxnSpPr>
      <xdr:spPr>
        <a:xfrm flipV="1">
          <a:off x="2908300" y="184518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101616</xdr:rowOff>
    </xdr:from>
    <xdr:ext cx="405111" cy="259045"/>
    <xdr:sp macro="" textlink="">
      <xdr:nvSpPr>
        <xdr:cNvPr id="378" name="n_1aveValue【市民会館】&#10;有形固定資産減価償却率">
          <a:extLst>
            <a:ext uri="{FF2B5EF4-FFF2-40B4-BE49-F238E27FC236}">
              <a16:creationId xmlns:a16="http://schemas.microsoft.com/office/drawing/2014/main" id="{B4EBAAF4-3410-4F11-86F4-EEB339492157}"/>
            </a:ext>
          </a:extLst>
        </xdr:cNvPr>
        <xdr:cNvSpPr txBox="1"/>
      </xdr:nvSpPr>
      <xdr:spPr>
        <a:xfrm>
          <a:off x="3582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128288</xdr:rowOff>
    </xdr:from>
    <xdr:ext cx="405111" cy="259045"/>
    <xdr:sp macro="" textlink="">
      <xdr:nvSpPr>
        <xdr:cNvPr id="379" name="n_2aveValue【市民会館】&#10;有形固定資産減価償却率">
          <a:extLst>
            <a:ext uri="{FF2B5EF4-FFF2-40B4-BE49-F238E27FC236}">
              <a16:creationId xmlns:a16="http://schemas.microsoft.com/office/drawing/2014/main" id="{F11E3C01-5945-449E-84BB-8F72A570C10B}"/>
            </a:ext>
          </a:extLst>
        </xdr:cNvPr>
        <xdr:cNvSpPr txBox="1"/>
      </xdr:nvSpPr>
      <xdr:spPr>
        <a:xfrm>
          <a:off x="2705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105427</xdr:rowOff>
    </xdr:from>
    <xdr:ext cx="405111" cy="259045"/>
    <xdr:sp macro="" textlink="">
      <xdr:nvSpPr>
        <xdr:cNvPr id="380" name="n_3aveValue【市民会館】&#10;有形固定資産減価償却率">
          <a:extLst>
            <a:ext uri="{FF2B5EF4-FFF2-40B4-BE49-F238E27FC236}">
              <a16:creationId xmlns:a16="http://schemas.microsoft.com/office/drawing/2014/main" id="{021770ED-7AA8-4203-A92D-FE85228B874A}"/>
            </a:ext>
          </a:extLst>
        </xdr:cNvPr>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148607</xdr:rowOff>
    </xdr:from>
    <xdr:ext cx="405111" cy="259045"/>
    <xdr:sp macro="" textlink="">
      <xdr:nvSpPr>
        <xdr:cNvPr id="381" name="n_1mainValue【市民会館】&#10;有形固定資産減価償却率">
          <a:extLst>
            <a:ext uri="{FF2B5EF4-FFF2-40B4-BE49-F238E27FC236}">
              <a16:creationId xmlns:a16="http://schemas.microsoft.com/office/drawing/2014/main" id="{9E21E9B9-38D9-48B3-AE55-2071D595D7E7}"/>
            </a:ext>
          </a:extLst>
        </xdr:cNvPr>
        <xdr:cNvSpPr txBox="1"/>
      </xdr:nvSpPr>
      <xdr:spPr>
        <a:xfrm>
          <a:off x="35820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17163</xdr:rowOff>
    </xdr:from>
    <xdr:ext cx="405111" cy="259045"/>
    <xdr:sp macro="" textlink="">
      <xdr:nvSpPr>
        <xdr:cNvPr id="382" name="n_2mainValue【市民会館】&#10;有形固定資産減価償却率">
          <a:extLst>
            <a:ext uri="{FF2B5EF4-FFF2-40B4-BE49-F238E27FC236}">
              <a16:creationId xmlns:a16="http://schemas.microsoft.com/office/drawing/2014/main" id="{3BF57241-8E0E-485A-9502-5FA0903E1BD4}"/>
            </a:ext>
          </a:extLst>
        </xdr:cNvPr>
        <xdr:cNvSpPr txBox="1"/>
      </xdr:nvSpPr>
      <xdr:spPr>
        <a:xfrm>
          <a:off x="2705744" y="185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4A80409F-BD66-49A0-91A8-06F41EDD5A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7C77CBA9-276C-47C5-8C28-86BF260398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FAE73810-A070-4EF6-ADE8-7992839B3D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5FA9EE7C-9C02-4167-802F-62393CA2DB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58AA4C14-E973-4CBC-9540-D91DA873CF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13AAA57-FC0A-46AD-9167-A9C25DC3D0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E673173A-9246-4A30-A205-E1CDDD61C0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50A34612-0A8B-4F98-8D2F-BF4B223AEF5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a:extLst>
            <a:ext uri="{FF2B5EF4-FFF2-40B4-BE49-F238E27FC236}">
              <a16:creationId xmlns:a16="http://schemas.microsoft.com/office/drawing/2014/main" id="{99114667-BCC0-42FC-9D9D-10B35FAA435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a:extLst>
            <a:ext uri="{FF2B5EF4-FFF2-40B4-BE49-F238E27FC236}">
              <a16:creationId xmlns:a16="http://schemas.microsoft.com/office/drawing/2014/main" id="{E9B134B5-9973-4916-89D8-265FE032DF9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a:extLst>
            <a:ext uri="{FF2B5EF4-FFF2-40B4-BE49-F238E27FC236}">
              <a16:creationId xmlns:a16="http://schemas.microsoft.com/office/drawing/2014/main" id="{BFF889A4-65DC-4F07-93AC-55251136A86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4" name="テキスト ボックス 393">
          <a:extLst>
            <a:ext uri="{FF2B5EF4-FFF2-40B4-BE49-F238E27FC236}">
              <a16:creationId xmlns:a16="http://schemas.microsoft.com/office/drawing/2014/main" id="{D5F8FFE2-8832-46BF-A7A4-07BF61D49C3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a:extLst>
            <a:ext uri="{FF2B5EF4-FFF2-40B4-BE49-F238E27FC236}">
              <a16:creationId xmlns:a16="http://schemas.microsoft.com/office/drawing/2014/main" id="{0C573A15-E43A-42DC-A9F9-A8A69E44CD7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6" name="テキスト ボックス 395">
          <a:extLst>
            <a:ext uri="{FF2B5EF4-FFF2-40B4-BE49-F238E27FC236}">
              <a16:creationId xmlns:a16="http://schemas.microsoft.com/office/drawing/2014/main" id="{91C59F92-1373-45C8-8BBD-EB9D613B53F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a:extLst>
            <a:ext uri="{FF2B5EF4-FFF2-40B4-BE49-F238E27FC236}">
              <a16:creationId xmlns:a16="http://schemas.microsoft.com/office/drawing/2014/main" id="{30CFDBA0-2BDF-4569-982A-35054956DF7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8" name="テキスト ボックス 397">
          <a:extLst>
            <a:ext uri="{FF2B5EF4-FFF2-40B4-BE49-F238E27FC236}">
              <a16:creationId xmlns:a16="http://schemas.microsoft.com/office/drawing/2014/main" id="{125B4562-CC55-406F-8923-4083AF8F03A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a:extLst>
            <a:ext uri="{FF2B5EF4-FFF2-40B4-BE49-F238E27FC236}">
              <a16:creationId xmlns:a16="http://schemas.microsoft.com/office/drawing/2014/main" id="{D9D434EC-BAC9-4544-84FD-E45DE2CFD3C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0" name="テキスト ボックス 399">
          <a:extLst>
            <a:ext uri="{FF2B5EF4-FFF2-40B4-BE49-F238E27FC236}">
              <a16:creationId xmlns:a16="http://schemas.microsoft.com/office/drawing/2014/main" id="{4AE9D95A-B81B-4FD4-8BA8-A4723942A98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A27F1909-77B6-46F8-8613-4A3774A6C5B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a:extLst>
            <a:ext uri="{FF2B5EF4-FFF2-40B4-BE49-F238E27FC236}">
              <a16:creationId xmlns:a16="http://schemas.microsoft.com/office/drawing/2014/main" id="{F077E6E5-8A86-4BA8-A052-8EA42289EEC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a:extLst>
            <a:ext uri="{FF2B5EF4-FFF2-40B4-BE49-F238E27FC236}">
              <a16:creationId xmlns:a16="http://schemas.microsoft.com/office/drawing/2014/main" id="{83854532-DFD9-4D24-A36F-AE51CF6038B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404" name="直線コネクタ 403">
          <a:extLst>
            <a:ext uri="{FF2B5EF4-FFF2-40B4-BE49-F238E27FC236}">
              <a16:creationId xmlns:a16="http://schemas.microsoft.com/office/drawing/2014/main" id="{50B71452-2492-4855-94C2-AAEF59CF838D}"/>
            </a:ext>
          </a:extLst>
        </xdr:cNvPr>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405" name="【市民会館】&#10;一人当たり面積最小値テキスト">
          <a:extLst>
            <a:ext uri="{FF2B5EF4-FFF2-40B4-BE49-F238E27FC236}">
              <a16:creationId xmlns:a16="http://schemas.microsoft.com/office/drawing/2014/main" id="{730CEFE7-6267-4A69-B4A8-BDDA8CCD950F}"/>
            </a:ext>
          </a:extLst>
        </xdr:cNvPr>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06" name="直線コネクタ 405">
          <a:extLst>
            <a:ext uri="{FF2B5EF4-FFF2-40B4-BE49-F238E27FC236}">
              <a16:creationId xmlns:a16="http://schemas.microsoft.com/office/drawing/2014/main" id="{130BEB86-CE48-4AA1-A290-B38651725EB1}"/>
            </a:ext>
          </a:extLst>
        </xdr:cNvPr>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07" name="【市民会館】&#10;一人当たり面積最大値テキスト">
          <a:extLst>
            <a:ext uri="{FF2B5EF4-FFF2-40B4-BE49-F238E27FC236}">
              <a16:creationId xmlns:a16="http://schemas.microsoft.com/office/drawing/2014/main" id="{F1E33791-1292-47E7-9F85-329C60277FC6}"/>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08" name="直線コネクタ 407">
          <a:extLst>
            <a:ext uri="{FF2B5EF4-FFF2-40B4-BE49-F238E27FC236}">
              <a16:creationId xmlns:a16="http://schemas.microsoft.com/office/drawing/2014/main" id="{92748D85-2CBD-48E5-A2F9-48035880A0AE}"/>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409" name="【市民会館】&#10;一人当たり面積平均値テキスト">
          <a:extLst>
            <a:ext uri="{FF2B5EF4-FFF2-40B4-BE49-F238E27FC236}">
              <a16:creationId xmlns:a16="http://schemas.microsoft.com/office/drawing/2014/main" id="{334BC20E-E4A5-45CC-B1A3-3AB2BB2F123A}"/>
            </a:ext>
          </a:extLst>
        </xdr:cNvPr>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10" name="フローチャート: 判断 409">
          <a:extLst>
            <a:ext uri="{FF2B5EF4-FFF2-40B4-BE49-F238E27FC236}">
              <a16:creationId xmlns:a16="http://schemas.microsoft.com/office/drawing/2014/main" id="{4F5F2CA5-6912-4F56-AE93-CCACFCD3F2C7}"/>
            </a:ext>
          </a:extLst>
        </xdr:cNvPr>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11" name="フローチャート: 判断 410">
          <a:extLst>
            <a:ext uri="{FF2B5EF4-FFF2-40B4-BE49-F238E27FC236}">
              <a16:creationId xmlns:a16="http://schemas.microsoft.com/office/drawing/2014/main" id="{D97ED396-35D5-40C5-BC26-42B82F60EC29}"/>
            </a:ext>
          </a:extLst>
        </xdr:cNvPr>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12" name="フローチャート: 判断 411">
          <a:extLst>
            <a:ext uri="{FF2B5EF4-FFF2-40B4-BE49-F238E27FC236}">
              <a16:creationId xmlns:a16="http://schemas.microsoft.com/office/drawing/2014/main" id="{0208039F-86F0-4F26-A672-6ED4AFB0FC16}"/>
            </a:ext>
          </a:extLst>
        </xdr:cNvPr>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13" name="フローチャート: 判断 412">
          <a:extLst>
            <a:ext uri="{FF2B5EF4-FFF2-40B4-BE49-F238E27FC236}">
              <a16:creationId xmlns:a16="http://schemas.microsoft.com/office/drawing/2014/main" id="{BA93879C-5569-4E24-BD11-855151AB7B20}"/>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C4B14F0-2D45-42D3-8CA3-6368503C0DE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22C8900-2335-4294-8355-D3782991D0D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CD4DE5B-73D6-4216-8E85-294852ECD2B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A30D1E5-29E1-433C-AEA5-931FDDD4C5E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849D989-DE5F-4252-888B-25FEC5C136A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19" name="楕円 418">
          <a:extLst>
            <a:ext uri="{FF2B5EF4-FFF2-40B4-BE49-F238E27FC236}">
              <a16:creationId xmlns:a16="http://schemas.microsoft.com/office/drawing/2014/main" id="{47F7157D-3C61-4307-9A6F-92ED99D75D88}"/>
            </a:ext>
          </a:extLst>
        </xdr:cNvPr>
        <xdr:cNvSpPr/>
      </xdr:nvSpPr>
      <xdr:spPr>
        <a:xfrm>
          <a:off x="104267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100855</xdr:rowOff>
    </xdr:from>
    <xdr:ext cx="469744" cy="259045"/>
    <xdr:sp macro="" textlink="">
      <xdr:nvSpPr>
        <xdr:cNvPr id="420" name="【市民会館】&#10;一人当たり面積該当値テキスト">
          <a:extLst>
            <a:ext uri="{FF2B5EF4-FFF2-40B4-BE49-F238E27FC236}">
              <a16:creationId xmlns:a16="http://schemas.microsoft.com/office/drawing/2014/main" id="{0B05D57F-B9E2-4639-A372-C8E742B1D533}"/>
            </a:ext>
          </a:extLst>
        </xdr:cNvPr>
        <xdr:cNvSpPr txBox="1"/>
      </xdr:nvSpPr>
      <xdr:spPr>
        <a:xfrm>
          <a:off x="10515600" y="1793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87122</xdr:rowOff>
    </xdr:from>
    <xdr:to>
      <xdr:col>50</xdr:col>
      <xdr:colOff>165100</xdr:colOff>
      <xdr:row>106</xdr:row>
      <xdr:rowOff>17272</xdr:rowOff>
    </xdr:to>
    <xdr:sp macro="" textlink="">
      <xdr:nvSpPr>
        <xdr:cNvPr id="421" name="楕円 420">
          <a:extLst>
            <a:ext uri="{FF2B5EF4-FFF2-40B4-BE49-F238E27FC236}">
              <a16:creationId xmlns:a16="http://schemas.microsoft.com/office/drawing/2014/main" id="{EE20F6BC-9D99-4FB4-9AB2-D100A011674B}"/>
            </a:ext>
          </a:extLst>
        </xdr:cNvPr>
        <xdr:cNvSpPr/>
      </xdr:nvSpPr>
      <xdr:spPr>
        <a:xfrm>
          <a:off x="9588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128778</xdr:rowOff>
    </xdr:from>
    <xdr:to>
      <xdr:col>55</xdr:col>
      <xdr:colOff>0</xdr:colOff>
      <xdr:row>105</xdr:row>
      <xdr:rowOff>137922</xdr:rowOff>
    </xdr:to>
    <xdr:cxnSp macro="">
      <xdr:nvCxnSpPr>
        <xdr:cNvPr id="422" name="直線コネクタ 421">
          <a:extLst>
            <a:ext uri="{FF2B5EF4-FFF2-40B4-BE49-F238E27FC236}">
              <a16:creationId xmlns:a16="http://schemas.microsoft.com/office/drawing/2014/main" id="{89600498-EAA9-4887-B39A-575918367201}"/>
            </a:ext>
          </a:extLst>
        </xdr:cNvPr>
        <xdr:cNvCxnSpPr/>
      </xdr:nvCxnSpPr>
      <xdr:spPr>
        <a:xfrm flipV="1">
          <a:off x="9639300" y="18131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96265</xdr:rowOff>
    </xdr:from>
    <xdr:to>
      <xdr:col>46</xdr:col>
      <xdr:colOff>38100</xdr:colOff>
      <xdr:row>106</xdr:row>
      <xdr:rowOff>26415</xdr:rowOff>
    </xdr:to>
    <xdr:sp macro="" textlink="">
      <xdr:nvSpPr>
        <xdr:cNvPr id="423" name="楕円 422">
          <a:extLst>
            <a:ext uri="{FF2B5EF4-FFF2-40B4-BE49-F238E27FC236}">
              <a16:creationId xmlns:a16="http://schemas.microsoft.com/office/drawing/2014/main" id="{90BDAE98-AABD-4842-A935-964E5FC7000E}"/>
            </a:ext>
          </a:extLst>
        </xdr:cNvPr>
        <xdr:cNvSpPr/>
      </xdr:nvSpPr>
      <xdr:spPr>
        <a:xfrm>
          <a:off x="8699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137922</xdr:rowOff>
    </xdr:from>
    <xdr:to>
      <xdr:col>50</xdr:col>
      <xdr:colOff>114300</xdr:colOff>
      <xdr:row>105</xdr:row>
      <xdr:rowOff>147065</xdr:rowOff>
    </xdr:to>
    <xdr:cxnSp macro="">
      <xdr:nvCxnSpPr>
        <xdr:cNvPr id="424" name="直線コネクタ 423">
          <a:extLst>
            <a:ext uri="{FF2B5EF4-FFF2-40B4-BE49-F238E27FC236}">
              <a16:creationId xmlns:a16="http://schemas.microsoft.com/office/drawing/2014/main" id="{03CDBC88-E736-40AF-9CAA-4C07FAB18617}"/>
            </a:ext>
          </a:extLst>
        </xdr:cNvPr>
        <xdr:cNvCxnSpPr/>
      </xdr:nvCxnSpPr>
      <xdr:spPr>
        <a:xfrm flipV="1">
          <a:off x="8750300" y="181401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24655</xdr:rowOff>
    </xdr:from>
    <xdr:ext cx="469744" cy="259045"/>
    <xdr:sp macro="" textlink="">
      <xdr:nvSpPr>
        <xdr:cNvPr id="425" name="n_1aveValue【市民会館】&#10;一人当たり面積">
          <a:extLst>
            <a:ext uri="{FF2B5EF4-FFF2-40B4-BE49-F238E27FC236}">
              <a16:creationId xmlns:a16="http://schemas.microsoft.com/office/drawing/2014/main" id="{AF9BF82D-CDB5-4867-A952-5621738F01EB}"/>
            </a:ext>
          </a:extLst>
        </xdr:cNvPr>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426" name="n_2aveValue【市民会館】&#10;一人当たり面積">
          <a:extLst>
            <a:ext uri="{FF2B5EF4-FFF2-40B4-BE49-F238E27FC236}">
              <a16:creationId xmlns:a16="http://schemas.microsoft.com/office/drawing/2014/main" id="{AC06FFB3-0FA1-4CCA-98B3-3BC179144263}"/>
            </a:ext>
          </a:extLst>
        </xdr:cNvPr>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27" name="n_3aveValue【市民会館】&#10;一人当たり面積">
          <a:extLst>
            <a:ext uri="{FF2B5EF4-FFF2-40B4-BE49-F238E27FC236}">
              <a16:creationId xmlns:a16="http://schemas.microsoft.com/office/drawing/2014/main" id="{10E80DB0-6ED2-4DE8-85D7-4AEAC456C922}"/>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8399</xdr:rowOff>
    </xdr:from>
    <xdr:ext cx="469744" cy="259045"/>
    <xdr:sp macro="" textlink="">
      <xdr:nvSpPr>
        <xdr:cNvPr id="428" name="n_1mainValue【市民会館】&#10;一人当たり面積">
          <a:extLst>
            <a:ext uri="{FF2B5EF4-FFF2-40B4-BE49-F238E27FC236}">
              <a16:creationId xmlns:a16="http://schemas.microsoft.com/office/drawing/2014/main" id="{045730D3-7601-463A-9EB3-BCD969949BD1}"/>
            </a:ext>
          </a:extLst>
        </xdr:cNvPr>
        <xdr:cNvSpPr txBox="1"/>
      </xdr:nvSpPr>
      <xdr:spPr>
        <a:xfrm>
          <a:off x="9391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17542</xdr:rowOff>
    </xdr:from>
    <xdr:ext cx="469744" cy="259045"/>
    <xdr:sp macro="" textlink="">
      <xdr:nvSpPr>
        <xdr:cNvPr id="429" name="n_2mainValue【市民会館】&#10;一人当たり面積">
          <a:extLst>
            <a:ext uri="{FF2B5EF4-FFF2-40B4-BE49-F238E27FC236}">
              <a16:creationId xmlns:a16="http://schemas.microsoft.com/office/drawing/2014/main" id="{A6BE7248-93CD-4026-9868-EB377CD75A6B}"/>
            </a:ext>
          </a:extLst>
        </xdr:cNvPr>
        <xdr:cNvSpPr txBox="1"/>
      </xdr:nvSpPr>
      <xdr:spPr>
        <a:xfrm>
          <a:off x="8515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a:extLst>
            <a:ext uri="{FF2B5EF4-FFF2-40B4-BE49-F238E27FC236}">
              <a16:creationId xmlns:a16="http://schemas.microsoft.com/office/drawing/2014/main" id="{58643A7F-3DBA-4734-8420-BBAF7967F14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a:extLst>
            <a:ext uri="{FF2B5EF4-FFF2-40B4-BE49-F238E27FC236}">
              <a16:creationId xmlns:a16="http://schemas.microsoft.com/office/drawing/2014/main" id="{ADA7F659-4C41-4D6B-9670-A57B073107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a:extLst>
            <a:ext uri="{FF2B5EF4-FFF2-40B4-BE49-F238E27FC236}">
              <a16:creationId xmlns:a16="http://schemas.microsoft.com/office/drawing/2014/main" id="{330C23F0-6C2D-4211-BC65-C6B706DD73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a:extLst>
            <a:ext uri="{FF2B5EF4-FFF2-40B4-BE49-F238E27FC236}">
              <a16:creationId xmlns:a16="http://schemas.microsoft.com/office/drawing/2014/main" id="{2DE71BAB-CFB1-43BA-A9D5-EF700AEDAF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a:extLst>
            <a:ext uri="{FF2B5EF4-FFF2-40B4-BE49-F238E27FC236}">
              <a16:creationId xmlns:a16="http://schemas.microsoft.com/office/drawing/2014/main" id="{142378B0-060B-49C1-ABA1-5335C13DCAE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a:extLst>
            <a:ext uri="{FF2B5EF4-FFF2-40B4-BE49-F238E27FC236}">
              <a16:creationId xmlns:a16="http://schemas.microsoft.com/office/drawing/2014/main" id="{05594A4C-164A-4986-BB62-5A8245842C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a:extLst>
            <a:ext uri="{FF2B5EF4-FFF2-40B4-BE49-F238E27FC236}">
              <a16:creationId xmlns:a16="http://schemas.microsoft.com/office/drawing/2014/main" id="{0338E55C-DE01-495C-9392-25D14D85C70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a:extLst>
            <a:ext uri="{FF2B5EF4-FFF2-40B4-BE49-F238E27FC236}">
              <a16:creationId xmlns:a16="http://schemas.microsoft.com/office/drawing/2014/main" id="{9BE5544C-3314-4F58-B788-049E4124E55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a:extLst>
            <a:ext uri="{FF2B5EF4-FFF2-40B4-BE49-F238E27FC236}">
              <a16:creationId xmlns:a16="http://schemas.microsoft.com/office/drawing/2014/main" id="{7D47BD37-F199-4A83-B9A9-BDD13514419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a:extLst>
            <a:ext uri="{FF2B5EF4-FFF2-40B4-BE49-F238E27FC236}">
              <a16:creationId xmlns:a16="http://schemas.microsoft.com/office/drawing/2014/main" id="{51D36F95-BA59-40F2-8BD6-11FCC99ED8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a:extLst>
            <a:ext uri="{FF2B5EF4-FFF2-40B4-BE49-F238E27FC236}">
              <a16:creationId xmlns:a16="http://schemas.microsoft.com/office/drawing/2014/main" id="{C44809EA-B686-450D-8E13-8DCCC460509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a:extLst>
            <a:ext uri="{FF2B5EF4-FFF2-40B4-BE49-F238E27FC236}">
              <a16:creationId xmlns:a16="http://schemas.microsoft.com/office/drawing/2014/main" id="{7F20F866-04A3-4BF6-8ACE-5D63782D6C4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a:extLst>
            <a:ext uri="{FF2B5EF4-FFF2-40B4-BE49-F238E27FC236}">
              <a16:creationId xmlns:a16="http://schemas.microsoft.com/office/drawing/2014/main" id="{825BD505-A62B-458F-AC35-63C1EFBC2B35}"/>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a:extLst>
            <a:ext uri="{FF2B5EF4-FFF2-40B4-BE49-F238E27FC236}">
              <a16:creationId xmlns:a16="http://schemas.microsoft.com/office/drawing/2014/main" id="{8F48BAB8-AED8-4D82-AB55-7E01E59303D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a:extLst>
            <a:ext uri="{FF2B5EF4-FFF2-40B4-BE49-F238E27FC236}">
              <a16:creationId xmlns:a16="http://schemas.microsoft.com/office/drawing/2014/main" id="{9E58C98B-8B97-4DE9-AA14-953D639A76E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a:extLst>
            <a:ext uri="{FF2B5EF4-FFF2-40B4-BE49-F238E27FC236}">
              <a16:creationId xmlns:a16="http://schemas.microsoft.com/office/drawing/2014/main" id="{C0A04AD2-2170-4D8E-A2C3-87A8E0FB54A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a:extLst>
            <a:ext uri="{FF2B5EF4-FFF2-40B4-BE49-F238E27FC236}">
              <a16:creationId xmlns:a16="http://schemas.microsoft.com/office/drawing/2014/main" id="{171EC2CC-2CC7-4883-8D7C-1BE90CE666B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a:extLst>
            <a:ext uri="{FF2B5EF4-FFF2-40B4-BE49-F238E27FC236}">
              <a16:creationId xmlns:a16="http://schemas.microsoft.com/office/drawing/2014/main" id="{96EC9BDF-C579-468F-82A9-EA8634E2144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a:extLst>
            <a:ext uri="{FF2B5EF4-FFF2-40B4-BE49-F238E27FC236}">
              <a16:creationId xmlns:a16="http://schemas.microsoft.com/office/drawing/2014/main" id="{885D569D-1F66-4BA2-A8B4-39087EEA8FD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a:extLst>
            <a:ext uri="{FF2B5EF4-FFF2-40B4-BE49-F238E27FC236}">
              <a16:creationId xmlns:a16="http://schemas.microsoft.com/office/drawing/2014/main" id="{77D5C56C-95CD-4C42-8088-AAB00304E5E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a:extLst>
            <a:ext uri="{FF2B5EF4-FFF2-40B4-BE49-F238E27FC236}">
              <a16:creationId xmlns:a16="http://schemas.microsoft.com/office/drawing/2014/main" id="{166B981E-BC7C-4242-B1D6-2317F756BCC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A519F44F-F91F-4F2F-AA37-7C617E6248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03539E99-F115-4E53-A310-E9A129AD13C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a:extLst>
            <a:ext uri="{FF2B5EF4-FFF2-40B4-BE49-F238E27FC236}">
              <a16:creationId xmlns:a16="http://schemas.microsoft.com/office/drawing/2014/main" id="{F3F67B07-DC55-4885-8EA5-E71D50E375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54" name="直線コネクタ 453">
          <a:extLst>
            <a:ext uri="{FF2B5EF4-FFF2-40B4-BE49-F238E27FC236}">
              <a16:creationId xmlns:a16="http://schemas.microsoft.com/office/drawing/2014/main" id="{E5483EDD-2E54-4EFC-ABF4-BD6EE29A6870}"/>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55" name="【一般廃棄物処理施設】&#10;有形固定資産減価償却率最小値テキスト">
          <a:extLst>
            <a:ext uri="{FF2B5EF4-FFF2-40B4-BE49-F238E27FC236}">
              <a16:creationId xmlns:a16="http://schemas.microsoft.com/office/drawing/2014/main" id="{0D98D7F1-D458-4EF5-A34A-D6B1C6114B20}"/>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56" name="直線コネクタ 455">
          <a:extLst>
            <a:ext uri="{FF2B5EF4-FFF2-40B4-BE49-F238E27FC236}">
              <a16:creationId xmlns:a16="http://schemas.microsoft.com/office/drawing/2014/main" id="{D4F7F45C-D512-4004-B076-32D9D7F8B2A6}"/>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57" name="【一般廃棄物処理施設】&#10;有形固定資産減価償却率最大値テキスト">
          <a:extLst>
            <a:ext uri="{FF2B5EF4-FFF2-40B4-BE49-F238E27FC236}">
              <a16:creationId xmlns:a16="http://schemas.microsoft.com/office/drawing/2014/main" id="{271B5529-909B-4D70-A24D-4A42A91D7EE5}"/>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8" name="直線コネクタ 457">
          <a:extLst>
            <a:ext uri="{FF2B5EF4-FFF2-40B4-BE49-F238E27FC236}">
              <a16:creationId xmlns:a16="http://schemas.microsoft.com/office/drawing/2014/main" id="{DCFB7E1B-5DE0-4D99-8646-B3892AC2C0CC}"/>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459" name="【一般廃棄物処理施設】&#10;有形固定資産減価償却率平均値テキスト">
          <a:extLst>
            <a:ext uri="{FF2B5EF4-FFF2-40B4-BE49-F238E27FC236}">
              <a16:creationId xmlns:a16="http://schemas.microsoft.com/office/drawing/2014/main" id="{BFC76CD1-4F32-4013-92F2-29898DFE56AD}"/>
            </a:ext>
          </a:extLst>
        </xdr:cNvPr>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60" name="フローチャート: 判断 459">
          <a:extLst>
            <a:ext uri="{FF2B5EF4-FFF2-40B4-BE49-F238E27FC236}">
              <a16:creationId xmlns:a16="http://schemas.microsoft.com/office/drawing/2014/main" id="{718FC081-47A0-414B-A2FC-9A85C6C88821}"/>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61" name="フローチャート: 判断 460">
          <a:extLst>
            <a:ext uri="{FF2B5EF4-FFF2-40B4-BE49-F238E27FC236}">
              <a16:creationId xmlns:a16="http://schemas.microsoft.com/office/drawing/2014/main" id="{A59DB857-F303-4742-A106-021D0DA18A85}"/>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62" name="フローチャート: 判断 461">
          <a:extLst>
            <a:ext uri="{FF2B5EF4-FFF2-40B4-BE49-F238E27FC236}">
              <a16:creationId xmlns:a16="http://schemas.microsoft.com/office/drawing/2014/main" id="{F4A83BE9-799F-4F12-84BA-F444A14DD07E}"/>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463" name="フローチャート: 判断 462">
          <a:extLst>
            <a:ext uri="{FF2B5EF4-FFF2-40B4-BE49-F238E27FC236}">
              <a16:creationId xmlns:a16="http://schemas.microsoft.com/office/drawing/2014/main" id="{AB36BC94-4FC5-4C7A-8CB6-5346313554C7}"/>
            </a:ext>
          </a:extLst>
        </xdr:cNvPr>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26425FE9-2E01-490E-8887-17DA9163BCF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6B8BB3CD-D54E-4144-81D8-BD44DC43C5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11E51D3C-7C0F-49C6-B061-E76F3B8AC97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627D83E2-5EBA-4BC6-8C58-2FE5EDFFA46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8946C10E-CBB0-4ECC-A614-C280456519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63500</xdr:rowOff>
    </xdr:from>
    <xdr:to>
      <xdr:col>85</xdr:col>
      <xdr:colOff>177800</xdr:colOff>
      <xdr:row>40</xdr:row>
      <xdr:rowOff>165100</xdr:rowOff>
    </xdr:to>
    <xdr:sp macro="" textlink="">
      <xdr:nvSpPr>
        <xdr:cNvPr id="469" name="楕円 468">
          <a:extLst>
            <a:ext uri="{FF2B5EF4-FFF2-40B4-BE49-F238E27FC236}">
              <a16:creationId xmlns:a16="http://schemas.microsoft.com/office/drawing/2014/main" id="{C3B6495C-FB84-4449-9360-16DEAAF63F56}"/>
            </a:ext>
          </a:extLst>
        </xdr:cNvPr>
        <xdr:cNvSpPr/>
      </xdr:nvSpPr>
      <xdr:spPr>
        <a:xfrm>
          <a:off x="16268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41927</xdr:rowOff>
    </xdr:from>
    <xdr:ext cx="405111" cy="259045"/>
    <xdr:sp macro="" textlink="">
      <xdr:nvSpPr>
        <xdr:cNvPr id="470" name="【一般廃棄物処理施設】&#10;有形固定資産減価償却率該当値テキスト">
          <a:extLst>
            <a:ext uri="{FF2B5EF4-FFF2-40B4-BE49-F238E27FC236}">
              <a16:creationId xmlns:a16="http://schemas.microsoft.com/office/drawing/2014/main" id="{846DA53C-293E-42C3-AB2F-2B6934F4D6F2}"/>
            </a:ext>
          </a:extLst>
        </xdr:cNvPr>
        <xdr:cNvSpPr txBox="1"/>
      </xdr:nvSpPr>
      <xdr:spPr>
        <a:xfrm>
          <a:off x="16357600"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107315</xdr:rowOff>
    </xdr:from>
    <xdr:to>
      <xdr:col>81</xdr:col>
      <xdr:colOff>101600</xdr:colOff>
      <xdr:row>41</xdr:row>
      <xdr:rowOff>37465</xdr:rowOff>
    </xdr:to>
    <xdr:sp macro="" textlink="">
      <xdr:nvSpPr>
        <xdr:cNvPr id="471" name="楕円 470">
          <a:extLst>
            <a:ext uri="{FF2B5EF4-FFF2-40B4-BE49-F238E27FC236}">
              <a16:creationId xmlns:a16="http://schemas.microsoft.com/office/drawing/2014/main" id="{A6953948-B1F5-4A66-8B89-D3D2C0E79FA9}"/>
            </a:ext>
          </a:extLst>
        </xdr:cNvPr>
        <xdr:cNvSpPr/>
      </xdr:nvSpPr>
      <xdr:spPr>
        <a:xfrm>
          <a:off x="15430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114300</xdr:rowOff>
    </xdr:from>
    <xdr:to>
      <xdr:col>85</xdr:col>
      <xdr:colOff>127000</xdr:colOff>
      <xdr:row>40</xdr:row>
      <xdr:rowOff>158115</xdr:rowOff>
    </xdr:to>
    <xdr:cxnSp macro="">
      <xdr:nvCxnSpPr>
        <xdr:cNvPr id="472" name="直線コネクタ 471">
          <a:extLst>
            <a:ext uri="{FF2B5EF4-FFF2-40B4-BE49-F238E27FC236}">
              <a16:creationId xmlns:a16="http://schemas.microsoft.com/office/drawing/2014/main" id="{90CBBC28-20C5-4124-BC47-0A16B9F00F63}"/>
            </a:ext>
          </a:extLst>
        </xdr:cNvPr>
        <xdr:cNvCxnSpPr/>
      </xdr:nvCxnSpPr>
      <xdr:spPr>
        <a:xfrm flipV="1">
          <a:off x="15481300" y="69723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145415</xdr:rowOff>
    </xdr:from>
    <xdr:to>
      <xdr:col>76</xdr:col>
      <xdr:colOff>165100</xdr:colOff>
      <xdr:row>41</xdr:row>
      <xdr:rowOff>75565</xdr:rowOff>
    </xdr:to>
    <xdr:sp macro="" textlink="">
      <xdr:nvSpPr>
        <xdr:cNvPr id="473" name="楕円 472">
          <a:extLst>
            <a:ext uri="{FF2B5EF4-FFF2-40B4-BE49-F238E27FC236}">
              <a16:creationId xmlns:a16="http://schemas.microsoft.com/office/drawing/2014/main" id="{69E85A40-7253-4ACF-B45F-C144B6702615}"/>
            </a:ext>
          </a:extLst>
        </xdr:cNvPr>
        <xdr:cNvSpPr/>
      </xdr:nvSpPr>
      <xdr:spPr>
        <a:xfrm>
          <a:off x="14541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158115</xdr:rowOff>
    </xdr:from>
    <xdr:to>
      <xdr:col>81</xdr:col>
      <xdr:colOff>50800</xdr:colOff>
      <xdr:row>41</xdr:row>
      <xdr:rowOff>24765</xdr:rowOff>
    </xdr:to>
    <xdr:cxnSp macro="">
      <xdr:nvCxnSpPr>
        <xdr:cNvPr id="474" name="直線コネクタ 473">
          <a:extLst>
            <a:ext uri="{FF2B5EF4-FFF2-40B4-BE49-F238E27FC236}">
              <a16:creationId xmlns:a16="http://schemas.microsoft.com/office/drawing/2014/main" id="{EC82B612-6C28-4FDD-888D-84CFF532DA02}"/>
            </a:ext>
          </a:extLst>
        </xdr:cNvPr>
        <xdr:cNvCxnSpPr/>
      </xdr:nvCxnSpPr>
      <xdr:spPr>
        <a:xfrm flipV="1">
          <a:off x="14592300" y="70161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75" name="n_1aveValue【一般廃棄物処理施設】&#10;有形固定資産減価償却率">
          <a:extLst>
            <a:ext uri="{FF2B5EF4-FFF2-40B4-BE49-F238E27FC236}">
              <a16:creationId xmlns:a16="http://schemas.microsoft.com/office/drawing/2014/main" id="{D1A74AE7-5833-484A-B6E4-A99FACA27D7A}"/>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76" name="n_2aveValue【一般廃棄物処理施設】&#10;有形固定資産減価償却率">
          <a:extLst>
            <a:ext uri="{FF2B5EF4-FFF2-40B4-BE49-F238E27FC236}">
              <a16:creationId xmlns:a16="http://schemas.microsoft.com/office/drawing/2014/main" id="{0DFBEC2E-8A1D-46BF-ADA8-A7C40D3EFE12}"/>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477" name="n_3aveValue【一般廃棄物処理施設】&#10;有形固定資産減価償却率">
          <a:extLst>
            <a:ext uri="{FF2B5EF4-FFF2-40B4-BE49-F238E27FC236}">
              <a16:creationId xmlns:a16="http://schemas.microsoft.com/office/drawing/2014/main" id="{0EE45186-879D-4136-94FD-6346901FDD3F}"/>
            </a:ext>
          </a:extLst>
        </xdr:cNvPr>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28592</xdr:rowOff>
    </xdr:from>
    <xdr:ext cx="405111" cy="259045"/>
    <xdr:sp macro="" textlink="">
      <xdr:nvSpPr>
        <xdr:cNvPr id="478" name="n_1mainValue【一般廃棄物処理施設】&#10;有形固定資産減価償却率">
          <a:extLst>
            <a:ext uri="{FF2B5EF4-FFF2-40B4-BE49-F238E27FC236}">
              <a16:creationId xmlns:a16="http://schemas.microsoft.com/office/drawing/2014/main" id="{017EF91B-D535-431D-AC3F-632E2292AB3F}"/>
            </a:ext>
          </a:extLst>
        </xdr:cNvPr>
        <xdr:cNvSpPr txBox="1"/>
      </xdr:nvSpPr>
      <xdr:spPr>
        <a:xfrm>
          <a:off x="152660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66692</xdr:rowOff>
    </xdr:from>
    <xdr:ext cx="405111" cy="259045"/>
    <xdr:sp macro="" textlink="">
      <xdr:nvSpPr>
        <xdr:cNvPr id="479" name="n_2mainValue【一般廃棄物処理施設】&#10;有形固定資産減価償却率">
          <a:extLst>
            <a:ext uri="{FF2B5EF4-FFF2-40B4-BE49-F238E27FC236}">
              <a16:creationId xmlns:a16="http://schemas.microsoft.com/office/drawing/2014/main" id="{6CAF0149-90D5-4C8D-8EB3-0309337F16F3}"/>
            </a:ext>
          </a:extLst>
        </xdr:cNvPr>
        <xdr:cNvSpPr txBox="1"/>
      </xdr:nvSpPr>
      <xdr:spPr>
        <a:xfrm>
          <a:off x="14389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0F2374A7-17C7-40B4-84ED-269BE621C4D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0F795E51-8A93-4970-AED8-1D7978F648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DEAA59F3-04B0-4DD1-A1E8-808012B9E0E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4355974D-84DA-4330-8444-D3B07D5B451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42C0A1D0-32D3-411F-BB2E-D7D647863D9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94CCBEA3-DF11-4E37-B2C2-1E2971B6EB4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2C9AA710-7910-417B-B4EC-0302F6B70E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05FCAC80-FFDC-4356-8F7B-DDC1973F36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36533A68-CC44-48D2-B5E6-EB225BB527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926792D1-06E7-432B-8962-C8077D9513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a:extLst>
            <a:ext uri="{FF2B5EF4-FFF2-40B4-BE49-F238E27FC236}">
              <a16:creationId xmlns:a16="http://schemas.microsoft.com/office/drawing/2014/main" id="{9A7263D1-7048-4A18-B979-90A3CACD9F1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a:extLst>
            <a:ext uri="{FF2B5EF4-FFF2-40B4-BE49-F238E27FC236}">
              <a16:creationId xmlns:a16="http://schemas.microsoft.com/office/drawing/2014/main" id="{AE847869-032F-44A1-BCE4-A605D3ECB66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a:extLst>
            <a:ext uri="{FF2B5EF4-FFF2-40B4-BE49-F238E27FC236}">
              <a16:creationId xmlns:a16="http://schemas.microsoft.com/office/drawing/2014/main" id="{83870954-C4FE-4460-9619-BC4AD218DF5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3" name="テキスト ボックス 492">
          <a:extLst>
            <a:ext uri="{FF2B5EF4-FFF2-40B4-BE49-F238E27FC236}">
              <a16:creationId xmlns:a16="http://schemas.microsoft.com/office/drawing/2014/main" id="{AC99294A-EA5F-415A-9132-170A153E87E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a:extLst>
            <a:ext uri="{FF2B5EF4-FFF2-40B4-BE49-F238E27FC236}">
              <a16:creationId xmlns:a16="http://schemas.microsoft.com/office/drawing/2014/main" id="{C2E61710-2B00-468D-B07A-0E018343E26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5" name="テキスト ボックス 494">
          <a:extLst>
            <a:ext uri="{FF2B5EF4-FFF2-40B4-BE49-F238E27FC236}">
              <a16:creationId xmlns:a16="http://schemas.microsoft.com/office/drawing/2014/main" id="{0A4E3C85-5C6F-4F46-A7AB-C3BA4C37B05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a:extLst>
            <a:ext uri="{FF2B5EF4-FFF2-40B4-BE49-F238E27FC236}">
              <a16:creationId xmlns:a16="http://schemas.microsoft.com/office/drawing/2014/main" id="{B7A7EBBE-7273-4E14-BE0E-79ABCEEAD69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7" name="テキスト ボックス 496">
          <a:extLst>
            <a:ext uri="{FF2B5EF4-FFF2-40B4-BE49-F238E27FC236}">
              <a16:creationId xmlns:a16="http://schemas.microsoft.com/office/drawing/2014/main" id="{594CE34C-0DD7-46CF-A021-EC2D2D3A082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a:extLst>
            <a:ext uri="{FF2B5EF4-FFF2-40B4-BE49-F238E27FC236}">
              <a16:creationId xmlns:a16="http://schemas.microsoft.com/office/drawing/2014/main" id="{87E01FD8-4DCC-4756-850C-6CA044BACE3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a:extLst>
            <a:ext uri="{FF2B5EF4-FFF2-40B4-BE49-F238E27FC236}">
              <a16:creationId xmlns:a16="http://schemas.microsoft.com/office/drawing/2014/main" id="{DF8E46E8-69B6-4D63-AE1A-4603FB90D85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9053B50B-166E-435C-B070-43C4AC2CB6A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a:extLst>
            <a:ext uri="{FF2B5EF4-FFF2-40B4-BE49-F238E27FC236}">
              <a16:creationId xmlns:a16="http://schemas.microsoft.com/office/drawing/2014/main" id="{F88E336A-1E15-47D3-AC62-DA3AFCB5CE1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a:extLst>
            <a:ext uri="{FF2B5EF4-FFF2-40B4-BE49-F238E27FC236}">
              <a16:creationId xmlns:a16="http://schemas.microsoft.com/office/drawing/2014/main" id="{4B4B4813-0AC7-4C24-8974-A6FA21832C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503" name="直線コネクタ 502">
          <a:extLst>
            <a:ext uri="{FF2B5EF4-FFF2-40B4-BE49-F238E27FC236}">
              <a16:creationId xmlns:a16="http://schemas.microsoft.com/office/drawing/2014/main" id="{FB23EFF6-C0C8-4EF6-B26E-4D718974A89A}"/>
            </a:ext>
          </a:extLst>
        </xdr:cNvPr>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504" name="【一般廃棄物処理施設】&#10;一人当たり有形固定資産（償却資産）額最小値テキスト">
          <a:extLst>
            <a:ext uri="{FF2B5EF4-FFF2-40B4-BE49-F238E27FC236}">
              <a16:creationId xmlns:a16="http://schemas.microsoft.com/office/drawing/2014/main" id="{D84705CD-6DF5-4A0E-A135-4A64C417DA6A}"/>
            </a:ext>
          </a:extLst>
        </xdr:cNvPr>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505" name="直線コネクタ 504">
          <a:extLst>
            <a:ext uri="{FF2B5EF4-FFF2-40B4-BE49-F238E27FC236}">
              <a16:creationId xmlns:a16="http://schemas.microsoft.com/office/drawing/2014/main" id="{7446AD32-2E93-4183-B167-109846BFCC07}"/>
            </a:ext>
          </a:extLst>
        </xdr:cNvPr>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506" name="【一般廃棄物処理施設】&#10;一人当たり有形固定資産（償却資産）額最大値テキスト">
          <a:extLst>
            <a:ext uri="{FF2B5EF4-FFF2-40B4-BE49-F238E27FC236}">
              <a16:creationId xmlns:a16="http://schemas.microsoft.com/office/drawing/2014/main" id="{855304D6-9C7B-46F0-A895-A6AFA6366ABA}"/>
            </a:ext>
          </a:extLst>
        </xdr:cNvPr>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507" name="直線コネクタ 506">
          <a:extLst>
            <a:ext uri="{FF2B5EF4-FFF2-40B4-BE49-F238E27FC236}">
              <a16:creationId xmlns:a16="http://schemas.microsoft.com/office/drawing/2014/main" id="{5F0C0A24-18E2-4EB5-B0A4-93F557E0DE06}"/>
            </a:ext>
          </a:extLst>
        </xdr:cNvPr>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508" name="【一般廃棄物処理施設】&#10;一人当たり有形固定資産（償却資産）額平均値テキスト">
          <a:extLst>
            <a:ext uri="{FF2B5EF4-FFF2-40B4-BE49-F238E27FC236}">
              <a16:creationId xmlns:a16="http://schemas.microsoft.com/office/drawing/2014/main" id="{2AA421F2-11A3-48A7-8849-9E18B01BB78C}"/>
            </a:ext>
          </a:extLst>
        </xdr:cNvPr>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509" name="フローチャート: 判断 508">
          <a:extLst>
            <a:ext uri="{FF2B5EF4-FFF2-40B4-BE49-F238E27FC236}">
              <a16:creationId xmlns:a16="http://schemas.microsoft.com/office/drawing/2014/main" id="{980DA91F-264D-461C-99BD-3385B70B45B6}"/>
            </a:ext>
          </a:extLst>
        </xdr:cNvPr>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510" name="フローチャート: 判断 509">
          <a:extLst>
            <a:ext uri="{FF2B5EF4-FFF2-40B4-BE49-F238E27FC236}">
              <a16:creationId xmlns:a16="http://schemas.microsoft.com/office/drawing/2014/main" id="{A9817B43-9A9F-4AA1-B4A3-2D4998B3A1C9}"/>
            </a:ext>
          </a:extLst>
        </xdr:cNvPr>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511" name="フローチャート: 判断 510">
          <a:extLst>
            <a:ext uri="{FF2B5EF4-FFF2-40B4-BE49-F238E27FC236}">
              <a16:creationId xmlns:a16="http://schemas.microsoft.com/office/drawing/2014/main" id="{B6DFADC9-933C-4CC5-B0F5-0418652A0BA9}"/>
            </a:ext>
          </a:extLst>
        </xdr:cNvPr>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512" name="フローチャート: 判断 511">
          <a:extLst>
            <a:ext uri="{FF2B5EF4-FFF2-40B4-BE49-F238E27FC236}">
              <a16:creationId xmlns:a16="http://schemas.microsoft.com/office/drawing/2014/main" id="{B488C3DA-F1E6-4F9D-9722-7B060A8608C6}"/>
            </a:ext>
          </a:extLst>
        </xdr:cNvPr>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D7DDBC6A-DB3D-4FE1-97BA-F0B21E1DB06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84CD37FE-2BEC-4BF7-B970-F9418DF74A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A319E-0606-4E63-9066-DA0723A77C6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C2629393-F4E4-4255-B9F7-653825D106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B654460E-D320-415E-8787-D7DBC929B0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43368</xdr:rowOff>
    </xdr:from>
    <xdr:to>
      <xdr:col>116</xdr:col>
      <xdr:colOff>114300</xdr:colOff>
      <xdr:row>33</xdr:row>
      <xdr:rowOff>144968</xdr:rowOff>
    </xdr:to>
    <xdr:sp macro="" textlink="">
      <xdr:nvSpPr>
        <xdr:cNvPr id="518" name="楕円 517">
          <a:extLst>
            <a:ext uri="{FF2B5EF4-FFF2-40B4-BE49-F238E27FC236}">
              <a16:creationId xmlns:a16="http://schemas.microsoft.com/office/drawing/2014/main" id="{EB3B2C01-C041-4983-A40B-30AEAA5F818C}"/>
            </a:ext>
          </a:extLst>
        </xdr:cNvPr>
        <xdr:cNvSpPr/>
      </xdr:nvSpPr>
      <xdr:spPr>
        <a:xfrm>
          <a:off x="22110700" y="57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167845</xdr:rowOff>
    </xdr:from>
    <xdr:ext cx="599010" cy="259045"/>
    <xdr:sp macro="" textlink="">
      <xdr:nvSpPr>
        <xdr:cNvPr id="519" name="【一般廃棄物処理施設】&#10;一人当たり有形固定資産（償却資産）額該当値テキスト">
          <a:extLst>
            <a:ext uri="{FF2B5EF4-FFF2-40B4-BE49-F238E27FC236}">
              <a16:creationId xmlns:a16="http://schemas.microsoft.com/office/drawing/2014/main" id="{38B08373-EEAA-44ED-A887-06CFCEE70A2B}"/>
            </a:ext>
          </a:extLst>
        </xdr:cNvPr>
        <xdr:cNvSpPr txBox="1"/>
      </xdr:nvSpPr>
      <xdr:spPr>
        <a:xfrm>
          <a:off x="22199600" y="565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81144</xdr:rowOff>
    </xdr:from>
    <xdr:to>
      <xdr:col>112</xdr:col>
      <xdr:colOff>38100</xdr:colOff>
      <xdr:row>34</xdr:row>
      <xdr:rowOff>11294</xdr:rowOff>
    </xdr:to>
    <xdr:sp macro="" textlink="">
      <xdr:nvSpPr>
        <xdr:cNvPr id="520" name="楕円 519">
          <a:extLst>
            <a:ext uri="{FF2B5EF4-FFF2-40B4-BE49-F238E27FC236}">
              <a16:creationId xmlns:a16="http://schemas.microsoft.com/office/drawing/2014/main" id="{5D90280B-0DBF-4CCE-9481-BFD0E0EBA136}"/>
            </a:ext>
          </a:extLst>
        </xdr:cNvPr>
        <xdr:cNvSpPr/>
      </xdr:nvSpPr>
      <xdr:spPr>
        <a:xfrm>
          <a:off x="21272500" y="573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94168</xdr:rowOff>
    </xdr:from>
    <xdr:to>
      <xdr:col>116</xdr:col>
      <xdr:colOff>63500</xdr:colOff>
      <xdr:row>33</xdr:row>
      <xdr:rowOff>131944</xdr:rowOff>
    </xdr:to>
    <xdr:cxnSp macro="">
      <xdr:nvCxnSpPr>
        <xdr:cNvPr id="521" name="直線コネクタ 520">
          <a:extLst>
            <a:ext uri="{FF2B5EF4-FFF2-40B4-BE49-F238E27FC236}">
              <a16:creationId xmlns:a16="http://schemas.microsoft.com/office/drawing/2014/main" id="{3B5B0EEA-80AA-4846-81FD-4F7567338963}"/>
            </a:ext>
          </a:extLst>
        </xdr:cNvPr>
        <xdr:cNvCxnSpPr/>
      </xdr:nvCxnSpPr>
      <xdr:spPr>
        <a:xfrm flipV="1">
          <a:off x="21323300" y="5752018"/>
          <a:ext cx="8382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135379</xdr:rowOff>
    </xdr:from>
    <xdr:to>
      <xdr:col>107</xdr:col>
      <xdr:colOff>101600</xdr:colOff>
      <xdr:row>34</xdr:row>
      <xdr:rowOff>65529</xdr:rowOff>
    </xdr:to>
    <xdr:sp macro="" textlink="">
      <xdr:nvSpPr>
        <xdr:cNvPr id="522" name="楕円 521">
          <a:extLst>
            <a:ext uri="{FF2B5EF4-FFF2-40B4-BE49-F238E27FC236}">
              <a16:creationId xmlns:a16="http://schemas.microsoft.com/office/drawing/2014/main" id="{5FB6BC2F-4B57-450D-80F7-ECBA6E9CE291}"/>
            </a:ext>
          </a:extLst>
        </xdr:cNvPr>
        <xdr:cNvSpPr/>
      </xdr:nvSpPr>
      <xdr:spPr>
        <a:xfrm>
          <a:off x="20383500" y="57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131944</xdr:rowOff>
    </xdr:from>
    <xdr:to>
      <xdr:col>111</xdr:col>
      <xdr:colOff>177800</xdr:colOff>
      <xdr:row>34</xdr:row>
      <xdr:rowOff>14729</xdr:rowOff>
    </xdr:to>
    <xdr:cxnSp macro="">
      <xdr:nvCxnSpPr>
        <xdr:cNvPr id="523" name="直線コネクタ 522">
          <a:extLst>
            <a:ext uri="{FF2B5EF4-FFF2-40B4-BE49-F238E27FC236}">
              <a16:creationId xmlns:a16="http://schemas.microsoft.com/office/drawing/2014/main" id="{2B2E048E-CBAA-4635-9545-D9C66ABB9E56}"/>
            </a:ext>
          </a:extLst>
        </xdr:cNvPr>
        <xdr:cNvCxnSpPr/>
      </xdr:nvCxnSpPr>
      <xdr:spPr>
        <a:xfrm flipV="1">
          <a:off x="20434300" y="5789794"/>
          <a:ext cx="889000" cy="5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112431</xdr:rowOff>
    </xdr:from>
    <xdr:ext cx="599010" cy="259045"/>
    <xdr:sp macro="" textlink="">
      <xdr:nvSpPr>
        <xdr:cNvPr id="524" name="n_1aveValue【一般廃棄物処理施設】&#10;一人当たり有形固定資産（償却資産）額">
          <a:extLst>
            <a:ext uri="{FF2B5EF4-FFF2-40B4-BE49-F238E27FC236}">
              <a16:creationId xmlns:a16="http://schemas.microsoft.com/office/drawing/2014/main" id="{291F04B9-FBE7-4007-B303-79F7C52C96AE}"/>
            </a:ext>
          </a:extLst>
        </xdr:cNvPr>
        <xdr:cNvSpPr txBox="1"/>
      </xdr:nvSpPr>
      <xdr:spPr>
        <a:xfrm>
          <a:off x="210110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92387</xdr:rowOff>
    </xdr:from>
    <xdr:ext cx="599010" cy="259045"/>
    <xdr:sp macro="" textlink="">
      <xdr:nvSpPr>
        <xdr:cNvPr id="525" name="n_2aveValue【一般廃棄物処理施設】&#10;一人当たり有形固定資産（償却資産）額">
          <a:extLst>
            <a:ext uri="{FF2B5EF4-FFF2-40B4-BE49-F238E27FC236}">
              <a16:creationId xmlns:a16="http://schemas.microsoft.com/office/drawing/2014/main" id="{B960A665-E758-41A9-9218-120EC1BA8D9C}"/>
            </a:ext>
          </a:extLst>
        </xdr:cNvPr>
        <xdr:cNvSpPr txBox="1"/>
      </xdr:nvSpPr>
      <xdr:spPr>
        <a:xfrm>
          <a:off x="20134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526" name="n_3aveValue【一般廃棄物処理施設】&#10;一人当たり有形固定資産（償却資産）額">
          <a:extLst>
            <a:ext uri="{FF2B5EF4-FFF2-40B4-BE49-F238E27FC236}">
              <a16:creationId xmlns:a16="http://schemas.microsoft.com/office/drawing/2014/main" id="{6A52C451-7B42-4E09-8DE7-2C99F2C85A50}"/>
            </a:ext>
          </a:extLst>
        </xdr:cNvPr>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27821</xdr:rowOff>
    </xdr:from>
    <xdr:ext cx="599010" cy="259045"/>
    <xdr:sp macro="" textlink="">
      <xdr:nvSpPr>
        <xdr:cNvPr id="527" name="n_1mainValue【一般廃棄物処理施設】&#10;一人当たり有形固定資産（償却資産）額">
          <a:extLst>
            <a:ext uri="{FF2B5EF4-FFF2-40B4-BE49-F238E27FC236}">
              <a16:creationId xmlns:a16="http://schemas.microsoft.com/office/drawing/2014/main" id="{18D93101-71C1-49DE-A4D0-E4F0CFEF7DC1}"/>
            </a:ext>
          </a:extLst>
        </xdr:cNvPr>
        <xdr:cNvSpPr txBox="1"/>
      </xdr:nvSpPr>
      <xdr:spPr>
        <a:xfrm>
          <a:off x="21011095" y="551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82056</xdr:rowOff>
    </xdr:from>
    <xdr:ext cx="599010" cy="259045"/>
    <xdr:sp macro="" textlink="">
      <xdr:nvSpPr>
        <xdr:cNvPr id="528" name="n_2mainValue【一般廃棄物処理施設】&#10;一人当たり有形固定資産（償却資産）額">
          <a:extLst>
            <a:ext uri="{FF2B5EF4-FFF2-40B4-BE49-F238E27FC236}">
              <a16:creationId xmlns:a16="http://schemas.microsoft.com/office/drawing/2014/main" id="{62CEEE1A-1CCA-4B95-A799-2823E8DEB5AE}"/>
            </a:ext>
          </a:extLst>
        </xdr:cNvPr>
        <xdr:cNvSpPr txBox="1"/>
      </xdr:nvSpPr>
      <xdr:spPr>
        <a:xfrm>
          <a:off x="20134795" y="556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803D3BE0-BD23-42B8-A039-1D2B00AAF81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AD21FDCA-3E82-4F65-A59A-4C14CE621B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458CE4A0-C672-45AB-8D59-1D190B8C990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66FC0958-1794-4739-A618-DDB90F2858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16A51949-B65F-413F-976F-CEBF8440B1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244FB3AB-3D36-482E-A7A3-D488A8CE9F6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B59941A8-5AAA-4948-800E-4B5FF02E81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B735351F-BDD8-4EAE-8024-865AC0A694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86A9C007-5236-4067-90C2-4C72342E25F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C4C73F91-20B8-43A9-99AC-996EF24E884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9" name="テキスト ボックス 538">
          <a:extLst>
            <a:ext uri="{FF2B5EF4-FFF2-40B4-BE49-F238E27FC236}">
              <a16:creationId xmlns:a16="http://schemas.microsoft.com/office/drawing/2014/main" id="{E9389A08-66B8-4DB6-9E72-EB2C68868CA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0" name="直線コネクタ 539">
          <a:extLst>
            <a:ext uri="{FF2B5EF4-FFF2-40B4-BE49-F238E27FC236}">
              <a16:creationId xmlns:a16="http://schemas.microsoft.com/office/drawing/2014/main" id="{A9E89844-48E1-45BD-8EC9-E74CA4A2103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1" name="テキスト ボックス 540">
          <a:extLst>
            <a:ext uri="{FF2B5EF4-FFF2-40B4-BE49-F238E27FC236}">
              <a16:creationId xmlns:a16="http://schemas.microsoft.com/office/drawing/2014/main" id="{EBCC1DD1-78AC-4E7A-8950-13FA503E756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2" name="直線コネクタ 541">
          <a:extLst>
            <a:ext uri="{FF2B5EF4-FFF2-40B4-BE49-F238E27FC236}">
              <a16:creationId xmlns:a16="http://schemas.microsoft.com/office/drawing/2014/main" id="{E74E9907-10F2-4668-B35C-B4B66B98E2D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3" name="テキスト ボックス 542">
          <a:extLst>
            <a:ext uri="{FF2B5EF4-FFF2-40B4-BE49-F238E27FC236}">
              <a16:creationId xmlns:a16="http://schemas.microsoft.com/office/drawing/2014/main" id="{7A24CD32-4C45-4349-9004-B1327311441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4" name="直線コネクタ 543">
          <a:extLst>
            <a:ext uri="{FF2B5EF4-FFF2-40B4-BE49-F238E27FC236}">
              <a16:creationId xmlns:a16="http://schemas.microsoft.com/office/drawing/2014/main" id="{9EF27A33-2BD6-4AC2-AFB8-D0B9E035C5C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5" name="テキスト ボックス 544">
          <a:extLst>
            <a:ext uri="{FF2B5EF4-FFF2-40B4-BE49-F238E27FC236}">
              <a16:creationId xmlns:a16="http://schemas.microsoft.com/office/drawing/2014/main" id="{4623678A-BB87-4314-8B58-1BA900BD389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6" name="直線コネクタ 545">
          <a:extLst>
            <a:ext uri="{FF2B5EF4-FFF2-40B4-BE49-F238E27FC236}">
              <a16:creationId xmlns:a16="http://schemas.microsoft.com/office/drawing/2014/main" id="{5F3C6332-17B0-406F-BC78-BEEA04C5681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7" name="テキスト ボックス 546">
          <a:extLst>
            <a:ext uri="{FF2B5EF4-FFF2-40B4-BE49-F238E27FC236}">
              <a16:creationId xmlns:a16="http://schemas.microsoft.com/office/drawing/2014/main" id="{89ED4307-16EC-49F4-A589-5DC5CA04F4B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a:extLst>
            <a:ext uri="{FF2B5EF4-FFF2-40B4-BE49-F238E27FC236}">
              <a16:creationId xmlns:a16="http://schemas.microsoft.com/office/drawing/2014/main" id="{2F625AEA-4FE3-4172-847A-9C32756D5E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a:extLst>
            <a:ext uri="{FF2B5EF4-FFF2-40B4-BE49-F238E27FC236}">
              <a16:creationId xmlns:a16="http://schemas.microsoft.com/office/drawing/2014/main" id="{BDE2416D-C7C1-4B8F-BC84-4ED6A43F3B9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a:extLst>
            <a:ext uri="{FF2B5EF4-FFF2-40B4-BE49-F238E27FC236}">
              <a16:creationId xmlns:a16="http://schemas.microsoft.com/office/drawing/2014/main" id="{F6FD9BDB-4A26-4E60-9BD8-4F43C3519E4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551" name="直線コネクタ 550">
          <a:extLst>
            <a:ext uri="{FF2B5EF4-FFF2-40B4-BE49-F238E27FC236}">
              <a16:creationId xmlns:a16="http://schemas.microsoft.com/office/drawing/2014/main" id="{60A02841-7C13-4692-BC53-32FFF8087F2A}"/>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552" name="【保健センター・保健所】&#10;有形固定資産減価償却率最小値テキスト">
          <a:extLst>
            <a:ext uri="{FF2B5EF4-FFF2-40B4-BE49-F238E27FC236}">
              <a16:creationId xmlns:a16="http://schemas.microsoft.com/office/drawing/2014/main" id="{5ECAAB35-E2BB-4E45-ABFD-DE15A9217173}"/>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553" name="直線コネクタ 552">
          <a:extLst>
            <a:ext uri="{FF2B5EF4-FFF2-40B4-BE49-F238E27FC236}">
              <a16:creationId xmlns:a16="http://schemas.microsoft.com/office/drawing/2014/main" id="{12BB2ADE-FEC6-4921-8711-7A569E375DF5}"/>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554" name="【保健センター・保健所】&#10;有形固定資産減価償却率最大値テキスト">
          <a:extLst>
            <a:ext uri="{FF2B5EF4-FFF2-40B4-BE49-F238E27FC236}">
              <a16:creationId xmlns:a16="http://schemas.microsoft.com/office/drawing/2014/main" id="{DCBABC5A-ABFB-45A8-A387-7E4D8FD01DA7}"/>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555" name="直線コネクタ 554">
          <a:extLst>
            <a:ext uri="{FF2B5EF4-FFF2-40B4-BE49-F238E27FC236}">
              <a16:creationId xmlns:a16="http://schemas.microsoft.com/office/drawing/2014/main" id="{E066C7CE-D031-4EC3-A0BE-C63D99C2E9AF}"/>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556" name="【保健センター・保健所】&#10;有形固定資産減価償却率平均値テキスト">
          <a:extLst>
            <a:ext uri="{FF2B5EF4-FFF2-40B4-BE49-F238E27FC236}">
              <a16:creationId xmlns:a16="http://schemas.microsoft.com/office/drawing/2014/main" id="{D55EE251-E857-4F9E-93FE-2CC7076FEB27}"/>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57" name="フローチャート: 判断 556">
          <a:extLst>
            <a:ext uri="{FF2B5EF4-FFF2-40B4-BE49-F238E27FC236}">
              <a16:creationId xmlns:a16="http://schemas.microsoft.com/office/drawing/2014/main" id="{9F93BC11-513B-4BF6-A992-FA1CC584CE28}"/>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558" name="フローチャート: 判断 557">
          <a:extLst>
            <a:ext uri="{FF2B5EF4-FFF2-40B4-BE49-F238E27FC236}">
              <a16:creationId xmlns:a16="http://schemas.microsoft.com/office/drawing/2014/main" id="{6E48C1DD-0B13-4862-A4FF-529CC8E62DAC}"/>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559" name="フローチャート: 判断 558">
          <a:extLst>
            <a:ext uri="{FF2B5EF4-FFF2-40B4-BE49-F238E27FC236}">
              <a16:creationId xmlns:a16="http://schemas.microsoft.com/office/drawing/2014/main" id="{1AC23999-78DE-4D69-91D1-6F6707BD588B}"/>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560" name="フローチャート: 判断 559">
          <a:extLst>
            <a:ext uri="{FF2B5EF4-FFF2-40B4-BE49-F238E27FC236}">
              <a16:creationId xmlns:a16="http://schemas.microsoft.com/office/drawing/2014/main" id="{3701F9E2-5219-4721-907F-09D7DF9B7730}"/>
            </a:ext>
          </a:extLst>
        </xdr:cNvPr>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48FBC35D-3B75-499B-ADCC-DE06AC06371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37323100-335D-4F84-A923-0C9058C8FA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3D8775BC-D8F0-496B-BCD7-8D667ABBE65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70D18B31-C92F-4CDF-BCCA-7AE6719BAA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F76FF1E5-9AED-40DC-9934-0C1047A5F0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566" name="楕円 565">
          <a:extLst>
            <a:ext uri="{FF2B5EF4-FFF2-40B4-BE49-F238E27FC236}">
              <a16:creationId xmlns:a16="http://schemas.microsoft.com/office/drawing/2014/main" id="{3E88E7CB-01C4-4B4F-8914-658B7C911229}"/>
            </a:ext>
          </a:extLst>
        </xdr:cNvPr>
        <xdr:cNvSpPr/>
      </xdr:nvSpPr>
      <xdr:spPr>
        <a:xfrm>
          <a:off x="16268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74947</xdr:rowOff>
    </xdr:from>
    <xdr:ext cx="405111" cy="259045"/>
    <xdr:sp macro="" textlink="">
      <xdr:nvSpPr>
        <xdr:cNvPr id="567" name="【保健センター・保健所】&#10;有形固定資産減価償却率該当値テキスト">
          <a:extLst>
            <a:ext uri="{FF2B5EF4-FFF2-40B4-BE49-F238E27FC236}">
              <a16:creationId xmlns:a16="http://schemas.microsoft.com/office/drawing/2014/main" id="{9DAFC0D5-165C-46F3-B281-5F372D4A83AD}"/>
            </a:ext>
          </a:extLst>
        </xdr:cNvPr>
        <xdr:cNvSpPr txBox="1"/>
      </xdr:nvSpPr>
      <xdr:spPr>
        <a:xfrm>
          <a:off x="16357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568" name="楕円 567">
          <a:extLst>
            <a:ext uri="{FF2B5EF4-FFF2-40B4-BE49-F238E27FC236}">
              <a16:creationId xmlns:a16="http://schemas.microsoft.com/office/drawing/2014/main" id="{CB23F128-3C39-469A-B2FC-5850CC8DA43A}"/>
            </a:ext>
          </a:extLst>
        </xdr:cNvPr>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148590</xdr:rowOff>
    </xdr:to>
    <xdr:cxnSp macro="">
      <xdr:nvCxnSpPr>
        <xdr:cNvPr id="569" name="直線コネクタ 568">
          <a:extLst>
            <a:ext uri="{FF2B5EF4-FFF2-40B4-BE49-F238E27FC236}">
              <a16:creationId xmlns:a16="http://schemas.microsoft.com/office/drawing/2014/main" id="{7C901092-1691-4323-90F4-511732A308BB}"/>
            </a:ext>
          </a:extLst>
        </xdr:cNvPr>
        <xdr:cNvCxnSpPr/>
      </xdr:nvCxnSpPr>
      <xdr:spPr>
        <a:xfrm flipV="1">
          <a:off x="15481300" y="9875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570" name="楕円 569">
          <a:extLst>
            <a:ext uri="{FF2B5EF4-FFF2-40B4-BE49-F238E27FC236}">
              <a16:creationId xmlns:a16="http://schemas.microsoft.com/office/drawing/2014/main" id="{7BB9B0DD-B62B-4CE4-9D67-721528BA4127}"/>
            </a:ext>
          </a:extLst>
        </xdr:cNvPr>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22860</xdr:rowOff>
    </xdr:to>
    <xdr:cxnSp macro="">
      <xdr:nvCxnSpPr>
        <xdr:cNvPr id="571" name="直線コネクタ 570">
          <a:extLst>
            <a:ext uri="{FF2B5EF4-FFF2-40B4-BE49-F238E27FC236}">
              <a16:creationId xmlns:a16="http://schemas.microsoft.com/office/drawing/2014/main" id="{7CC64D55-97F5-4F1D-8171-F5530B965EB7}"/>
            </a:ext>
          </a:extLst>
        </xdr:cNvPr>
        <xdr:cNvCxnSpPr/>
      </xdr:nvCxnSpPr>
      <xdr:spPr>
        <a:xfrm flipV="1">
          <a:off x="14592300" y="9921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779</xdr:rowOff>
    </xdr:from>
    <xdr:ext cx="405111" cy="259045"/>
    <xdr:sp macro="" textlink="">
      <xdr:nvSpPr>
        <xdr:cNvPr id="572" name="n_1aveValue【保健センター・保健所】&#10;有形固定資産減価償却率">
          <a:extLst>
            <a:ext uri="{FF2B5EF4-FFF2-40B4-BE49-F238E27FC236}">
              <a16:creationId xmlns:a16="http://schemas.microsoft.com/office/drawing/2014/main" id="{2B4EB37A-65D8-4E5D-82A3-91DD86CF9FEA}"/>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112793</xdr:rowOff>
    </xdr:from>
    <xdr:ext cx="405111" cy="259045"/>
    <xdr:sp macro="" textlink="">
      <xdr:nvSpPr>
        <xdr:cNvPr id="573" name="n_2aveValue【保健センター・保健所】&#10;有形固定資産減価償却率">
          <a:extLst>
            <a:ext uri="{FF2B5EF4-FFF2-40B4-BE49-F238E27FC236}">
              <a16:creationId xmlns:a16="http://schemas.microsoft.com/office/drawing/2014/main" id="{22BA4BC7-26A5-4559-94E5-56B1ADF976FA}"/>
            </a:ext>
          </a:extLst>
        </xdr:cNvPr>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3319</xdr:rowOff>
    </xdr:from>
    <xdr:ext cx="405111" cy="259045"/>
    <xdr:sp macro="" textlink="">
      <xdr:nvSpPr>
        <xdr:cNvPr id="574" name="n_3aveValue【保健センター・保健所】&#10;有形固定資産減価償却率">
          <a:extLst>
            <a:ext uri="{FF2B5EF4-FFF2-40B4-BE49-F238E27FC236}">
              <a16:creationId xmlns:a16="http://schemas.microsoft.com/office/drawing/2014/main" id="{D7E93AF4-E0FD-44E8-AD6F-C865E5124C0C}"/>
            </a:ext>
          </a:extLst>
        </xdr:cNvPr>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44467</xdr:rowOff>
    </xdr:from>
    <xdr:ext cx="405111" cy="259045"/>
    <xdr:sp macro="" textlink="">
      <xdr:nvSpPr>
        <xdr:cNvPr id="575" name="n_1mainValue【保健センター・保健所】&#10;有形固定資産減価償却率">
          <a:extLst>
            <a:ext uri="{FF2B5EF4-FFF2-40B4-BE49-F238E27FC236}">
              <a16:creationId xmlns:a16="http://schemas.microsoft.com/office/drawing/2014/main" id="{1BE17B55-94DD-41BC-A966-0FE49CFC0E9D}"/>
            </a:ext>
          </a:extLst>
        </xdr:cNvPr>
        <xdr:cNvSpPr txBox="1"/>
      </xdr:nvSpPr>
      <xdr:spPr>
        <a:xfrm>
          <a:off x="15266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576" name="n_2mainValue【保健センター・保健所】&#10;有形固定資産減価償却率">
          <a:extLst>
            <a:ext uri="{FF2B5EF4-FFF2-40B4-BE49-F238E27FC236}">
              <a16:creationId xmlns:a16="http://schemas.microsoft.com/office/drawing/2014/main" id="{43C3A532-A636-4066-9260-0612B936E87B}"/>
            </a:ext>
          </a:extLst>
        </xdr:cNvPr>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a:extLst>
            <a:ext uri="{FF2B5EF4-FFF2-40B4-BE49-F238E27FC236}">
              <a16:creationId xmlns:a16="http://schemas.microsoft.com/office/drawing/2014/main" id="{7E11C369-121A-4BA6-9AA5-D75D9DD406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a:extLst>
            <a:ext uri="{FF2B5EF4-FFF2-40B4-BE49-F238E27FC236}">
              <a16:creationId xmlns:a16="http://schemas.microsoft.com/office/drawing/2014/main" id="{88EA09BA-C988-4249-BCEB-0FE1F344CC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a:extLst>
            <a:ext uri="{FF2B5EF4-FFF2-40B4-BE49-F238E27FC236}">
              <a16:creationId xmlns:a16="http://schemas.microsoft.com/office/drawing/2014/main" id="{63B51FA2-EE6A-4E56-89EB-7C512C44A99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a:extLst>
            <a:ext uri="{FF2B5EF4-FFF2-40B4-BE49-F238E27FC236}">
              <a16:creationId xmlns:a16="http://schemas.microsoft.com/office/drawing/2014/main" id="{52604909-DFD1-4FB4-98A0-24EFE24CBB6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a:extLst>
            <a:ext uri="{FF2B5EF4-FFF2-40B4-BE49-F238E27FC236}">
              <a16:creationId xmlns:a16="http://schemas.microsoft.com/office/drawing/2014/main" id="{FC72FB7F-3599-4C25-B2F3-FBF054EE145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a:extLst>
            <a:ext uri="{FF2B5EF4-FFF2-40B4-BE49-F238E27FC236}">
              <a16:creationId xmlns:a16="http://schemas.microsoft.com/office/drawing/2014/main" id="{F24A8ED5-DB3F-4F13-88F5-ABD891E472B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a:extLst>
            <a:ext uri="{FF2B5EF4-FFF2-40B4-BE49-F238E27FC236}">
              <a16:creationId xmlns:a16="http://schemas.microsoft.com/office/drawing/2014/main" id="{E43C8523-87AA-469B-8F1B-345DCB6DAD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a:extLst>
            <a:ext uri="{FF2B5EF4-FFF2-40B4-BE49-F238E27FC236}">
              <a16:creationId xmlns:a16="http://schemas.microsoft.com/office/drawing/2014/main" id="{4ADABB39-CD48-49A8-8087-D130F066577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a:extLst>
            <a:ext uri="{FF2B5EF4-FFF2-40B4-BE49-F238E27FC236}">
              <a16:creationId xmlns:a16="http://schemas.microsoft.com/office/drawing/2014/main" id="{B07B37B5-CBBE-415E-93D3-EB7B030B185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a:extLst>
            <a:ext uri="{FF2B5EF4-FFF2-40B4-BE49-F238E27FC236}">
              <a16:creationId xmlns:a16="http://schemas.microsoft.com/office/drawing/2014/main" id="{7B5582B2-BC67-4C72-8ED0-4E43A057CB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a:extLst>
            <a:ext uri="{FF2B5EF4-FFF2-40B4-BE49-F238E27FC236}">
              <a16:creationId xmlns:a16="http://schemas.microsoft.com/office/drawing/2014/main" id="{263BD0B5-A7F0-476C-8011-35254E93247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a:extLst>
            <a:ext uri="{FF2B5EF4-FFF2-40B4-BE49-F238E27FC236}">
              <a16:creationId xmlns:a16="http://schemas.microsoft.com/office/drawing/2014/main" id="{48042BE9-6290-4EDD-9EDD-04CC1B2BF27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a:extLst>
            <a:ext uri="{FF2B5EF4-FFF2-40B4-BE49-F238E27FC236}">
              <a16:creationId xmlns:a16="http://schemas.microsoft.com/office/drawing/2014/main" id="{BD595A37-104A-465B-8940-9FB8AC24C29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0" name="テキスト ボックス 589">
          <a:extLst>
            <a:ext uri="{FF2B5EF4-FFF2-40B4-BE49-F238E27FC236}">
              <a16:creationId xmlns:a16="http://schemas.microsoft.com/office/drawing/2014/main" id="{1FB36080-EB26-4840-AD93-18A28F7DF11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a:extLst>
            <a:ext uri="{FF2B5EF4-FFF2-40B4-BE49-F238E27FC236}">
              <a16:creationId xmlns:a16="http://schemas.microsoft.com/office/drawing/2014/main" id="{D985B6F2-F826-43EA-AD1F-5FB72079D51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2" name="テキスト ボックス 591">
          <a:extLst>
            <a:ext uri="{FF2B5EF4-FFF2-40B4-BE49-F238E27FC236}">
              <a16:creationId xmlns:a16="http://schemas.microsoft.com/office/drawing/2014/main" id="{276F56CC-F040-4636-9066-E42884E8B00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a:extLst>
            <a:ext uri="{FF2B5EF4-FFF2-40B4-BE49-F238E27FC236}">
              <a16:creationId xmlns:a16="http://schemas.microsoft.com/office/drawing/2014/main" id="{0E39EB8F-E49C-4BF3-81C7-2823417EDA5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4" name="テキスト ボックス 593">
          <a:extLst>
            <a:ext uri="{FF2B5EF4-FFF2-40B4-BE49-F238E27FC236}">
              <a16:creationId xmlns:a16="http://schemas.microsoft.com/office/drawing/2014/main" id="{DB1588CE-77E6-4323-A6ED-7A5D269A987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474E4A5E-FBE1-4418-8BA8-884DCE5C7B2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B2F0E7AB-FBDB-4B6C-9A06-2C8B90E63FD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C0D96689-21CB-44DB-A0BC-845E1387420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98" name="直線コネクタ 597">
          <a:extLst>
            <a:ext uri="{FF2B5EF4-FFF2-40B4-BE49-F238E27FC236}">
              <a16:creationId xmlns:a16="http://schemas.microsoft.com/office/drawing/2014/main" id="{C311968C-8402-49FF-8934-9B003F617489}"/>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784BDE61-0CE2-4785-9730-6ABB2AF26E2E}"/>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600" name="直線コネクタ 599">
          <a:extLst>
            <a:ext uri="{FF2B5EF4-FFF2-40B4-BE49-F238E27FC236}">
              <a16:creationId xmlns:a16="http://schemas.microsoft.com/office/drawing/2014/main" id="{2B97F381-A6A8-41A3-B133-3C5614D12287}"/>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2F2DAB28-25B0-411D-A22E-1C4F9B12B515}"/>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02" name="直線コネクタ 601">
          <a:extLst>
            <a:ext uri="{FF2B5EF4-FFF2-40B4-BE49-F238E27FC236}">
              <a16:creationId xmlns:a16="http://schemas.microsoft.com/office/drawing/2014/main" id="{306AB8F5-CBD2-4731-987B-D38B1181CD27}"/>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A9AF33E9-4E5C-4B40-B290-F744ECC3120F}"/>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04" name="フローチャート: 判断 603">
          <a:extLst>
            <a:ext uri="{FF2B5EF4-FFF2-40B4-BE49-F238E27FC236}">
              <a16:creationId xmlns:a16="http://schemas.microsoft.com/office/drawing/2014/main" id="{7FF1CA4B-1719-48B6-A93C-0D2F2DC13C94}"/>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05" name="フローチャート: 判断 604">
          <a:extLst>
            <a:ext uri="{FF2B5EF4-FFF2-40B4-BE49-F238E27FC236}">
              <a16:creationId xmlns:a16="http://schemas.microsoft.com/office/drawing/2014/main" id="{09A294A2-800F-444C-B829-6E8B1E8D0ABA}"/>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06" name="フローチャート: 判断 605">
          <a:extLst>
            <a:ext uri="{FF2B5EF4-FFF2-40B4-BE49-F238E27FC236}">
              <a16:creationId xmlns:a16="http://schemas.microsoft.com/office/drawing/2014/main" id="{9F136EDA-D5CC-4ACE-836A-CCA1888EE08A}"/>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607" name="フローチャート: 判断 606">
          <a:extLst>
            <a:ext uri="{FF2B5EF4-FFF2-40B4-BE49-F238E27FC236}">
              <a16:creationId xmlns:a16="http://schemas.microsoft.com/office/drawing/2014/main" id="{F985C854-E1B4-401C-98FD-7AD6656EF395}"/>
            </a:ext>
          </a:extLst>
        </xdr:cNvPr>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1714C28-CCE4-49A1-904D-2581EC67995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14D6C22-E193-42D4-80C7-80870BF9F68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A4E47C4-EAC6-4C32-B0FB-EE58618BB0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38477DDF-3EE5-491D-B0A2-4A8E627378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E10BADDF-C0C1-42FF-949D-33F11276A3D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13" name="楕円 612">
          <a:extLst>
            <a:ext uri="{FF2B5EF4-FFF2-40B4-BE49-F238E27FC236}">
              <a16:creationId xmlns:a16="http://schemas.microsoft.com/office/drawing/2014/main" id="{4748B868-0823-4744-A324-AC96D53D1542}"/>
            </a:ext>
          </a:extLst>
        </xdr:cNvPr>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60723</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3E8FDE29-AD9E-42ED-A886-6C38612CB518}"/>
            </a:ext>
          </a:extLst>
        </xdr:cNvPr>
        <xdr:cNvSpPr txBox="1"/>
      </xdr:nvSpPr>
      <xdr:spPr>
        <a:xfrm>
          <a:off x="22199600" y="1069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615" name="楕円 614">
          <a:extLst>
            <a:ext uri="{FF2B5EF4-FFF2-40B4-BE49-F238E27FC236}">
              <a16:creationId xmlns:a16="http://schemas.microsoft.com/office/drawing/2014/main" id="{51FA1CDF-E3D1-4572-9D11-89A7A05286D0}"/>
            </a:ext>
          </a:extLst>
        </xdr:cNvPr>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29718</xdr:rowOff>
    </xdr:to>
    <xdr:cxnSp macro="">
      <xdr:nvCxnSpPr>
        <xdr:cNvPr id="616" name="直線コネクタ 615">
          <a:extLst>
            <a:ext uri="{FF2B5EF4-FFF2-40B4-BE49-F238E27FC236}">
              <a16:creationId xmlns:a16="http://schemas.microsoft.com/office/drawing/2014/main" id="{80E9360B-72B2-4FCD-952E-5712F2E2A2C4}"/>
            </a:ext>
          </a:extLst>
        </xdr:cNvPr>
        <xdr:cNvCxnSpPr/>
      </xdr:nvCxnSpPr>
      <xdr:spPr>
        <a:xfrm flipV="1">
          <a:off x="21323300" y="1082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17" name="楕円 616">
          <a:extLst>
            <a:ext uri="{FF2B5EF4-FFF2-40B4-BE49-F238E27FC236}">
              <a16:creationId xmlns:a16="http://schemas.microsoft.com/office/drawing/2014/main" id="{28530118-84DA-48CD-A9FE-420DDF39CD09}"/>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34290</xdr:rowOff>
    </xdr:to>
    <xdr:cxnSp macro="">
      <xdr:nvCxnSpPr>
        <xdr:cNvPr id="618" name="直線コネクタ 617">
          <a:extLst>
            <a:ext uri="{FF2B5EF4-FFF2-40B4-BE49-F238E27FC236}">
              <a16:creationId xmlns:a16="http://schemas.microsoft.com/office/drawing/2014/main" id="{4B9A7CDF-3278-4017-842E-44C0ED989A47}"/>
            </a:ext>
          </a:extLst>
        </xdr:cNvPr>
        <xdr:cNvCxnSpPr/>
      </xdr:nvCxnSpPr>
      <xdr:spPr>
        <a:xfrm flipV="1">
          <a:off x="20434300" y="1083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619" name="n_1aveValue【保健センター・保健所】&#10;一人当たり面積">
          <a:extLst>
            <a:ext uri="{FF2B5EF4-FFF2-40B4-BE49-F238E27FC236}">
              <a16:creationId xmlns:a16="http://schemas.microsoft.com/office/drawing/2014/main" id="{9B158A44-9240-41DE-905C-CC3353683F06}"/>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20" name="n_2aveValue【保健センター・保健所】&#10;一人当たり面積">
          <a:extLst>
            <a:ext uri="{FF2B5EF4-FFF2-40B4-BE49-F238E27FC236}">
              <a16:creationId xmlns:a16="http://schemas.microsoft.com/office/drawing/2014/main" id="{7CA9ADCA-B656-41BB-B3C6-508700E34A15}"/>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621" name="n_3aveValue【保健センター・保健所】&#10;一人当たり面積">
          <a:extLst>
            <a:ext uri="{FF2B5EF4-FFF2-40B4-BE49-F238E27FC236}">
              <a16:creationId xmlns:a16="http://schemas.microsoft.com/office/drawing/2014/main" id="{5F451363-C185-4320-8EE9-A96237E02C8B}"/>
            </a:ext>
          </a:extLst>
        </xdr:cNvPr>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622" name="n_1mainValue【保健センター・保健所】&#10;一人当たり面積">
          <a:extLst>
            <a:ext uri="{FF2B5EF4-FFF2-40B4-BE49-F238E27FC236}">
              <a16:creationId xmlns:a16="http://schemas.microsoft.com/office/drawing/2014/main" id="{DE0C6EEA-F771-4CD4-BEA7-FE55B32D6E4F}"/>
            </a:ext>
          </a:extLst>
        </xdr:cNvPr>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23" name="n_2mainValue【保健センター・保健所】&#10;一人当たり面積">
          <a:extLst>
            <a:ext uri="{FF2B5EF4-FFF2-40B4-BE49-F238E27FC236}">
              <a16:creationId xmlns:a16="http://schemas.microsoft.com/office/drawing/2014/main" id="{99050DC1-A708-4024-8726-FBA0ACD38CC2}"/>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5B948957-E05D-4AF5-A094-9E096CCD2C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B14D9CB8-6B30-440C-96DB-9EFC14F8C3D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F952B967-0C10-43D8-8B04-2594CF785BD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5872856C-3D47-439A-9AF1-A3B83CACD1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7A1FDEB-8E01-4DD9-A0D7-719E63C204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A3C01B7F-2C65-4B04-92F4-CEF4BC90B2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F962B1A6-D9C4-4040-AD60-DD1CDE5C1CC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E3A9140E-FAD2-4562-8596-FC38A558535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B5C1913-F42B-4B4C-9055-025A17FF305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9BE99A9D-5B47-4027-BD23-089C78F7372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D9DEF240-FF69-4401-B973-603DFFB4581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2B76EBA4-6A45-4570-B0A9-550DD58244D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F20D1D37-B1B0-4BB9-9595-825B437A9CC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24A4621E-B875-464D-9457-F9EA53FBB05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E6C04F6B-97BC-4D2E-94FE-78171DCF87F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DA3B38B-8E36-429E-A9DA-F0AE32AD8B8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1E16E3D0-0F8D-4416-8EA4-88C7F369342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F49112E1-488F-462D-BFC0-593B9CCE338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356B2BFB-0AAB-42E3-BE4A-26812FF6F5A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38335DCD-70E6-4A9D-83E5-F2E91A57EB5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BC7B909D-A167-4E97-AC88-83F3B567DDE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E15F8804-A181-4279-BA2E-F7887213CFA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FE96C833-E6F7-4074-B2C5-898A12C3A9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9AA34CC2-AC48-4BD2-AC79-37583CC7820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97B441E2-88FD-4F80-877E-8C0FD84787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649" name="直線コネクタ 648">
          <a:extLst>
            <a:ext uri="{FF2B5EF4-FFF2-40B4-BE49-F238E27FC236}">
              <a16:creationId xmlns:a16="http://schemas.microsoft.com/office/drawing/2014/main" id="{F512C70A-DCEA-4BF9-8B87-4D062C6A997E}"/>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50" name="【消防施設】&#10;有形固定資産減価償却率最小値テキスト">
          <a:extLst>
            <a:ext uri="{FF2B5EF4-FFF2-40B4-BE49-F238E27FC236}">
              <a16:creationId xmlns:a16="http://schemas.microsoft.com/office/drawing/2014/main" id="{79B60F24-90F6-4318-B6A5-A78DA02953E7}"/>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51" name="直線コネクタ 650">
          <a:extLst>
            <a:ext uri="{FF2B5EF4-FFF2-40B4-BE49-F238E27FC236}">
              <a16:creationId xmlns:a16="http://schemas.microsoft.com/office/drawing/2014/main" id="{F0A4CE8F-7125-4E7C-871E-6D064887B0CE}"/>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75661E4C-E158-41E6-AD1A-B14F1E330AB2}"/>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53" name="直線コネクタ 652">
          <a:extLst>
            <a:ext uri="{FF2B5EF4-FFF2-40B4-BE49-F238E27FC236}">
              <a16:creationId xmlns:a16="http://schemas.microsoft.com/office/drawing/2014/main" id="{50C26009-0F92-447B-9472-4FA6A5E18B64}"/>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CDBC08C2-14CE-475F-B428-04A1023406F4}"/>
            </a:ext>
          </a:extLst>
        </xdr:cNvPr>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55" name="フローチャート: 判断 654">
          <a:extLst>
            <a:ext uri="{FF2B5EF4-FFF2-40B4-BE49-F238E27FC236}">
              <a16:creationId xmlns:a16="http://schemas.microsoft.com/office/drawing/2014/main" id="{519F1FDC-DFB0-4157-9405-F5CAA0B9C459}"/>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56" name="フローチャート: 判断 655">
          <a:extLst>
            <a:ext uri="{FF2B5EF4-FFF2-40B4-BE49-F238E27FC236}">
              <a16:creationId xmlns:a16="http://schemas.microsoft.com/office/drawing/2014/main" id="{0AD95250-D95A-4041-8670-65FA35B556B4}"/>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57" name="フローチャート: 判断 656">
          <a:extLst>
            <a:ext uri="{FF2B5EF4-FFF2-40B4-BE49-F238E27FC236}">
              <a16:creationId xmlns:a16="http://schemas.microsoft.com/office/drawing/2014/main" id="{BAD3AAC2-B843-438C-8877-AE895B3DECBD}"/>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58" name="フローチャート: 判断 657">
          <a:extLst>
            <a:ext uri="{FF2B5EF4-FFF2-40B4-BE49-F238E27FC236}">
              <a16:creationId xmlns:a16="http://schemas.microsoft.com/office/drawing/2014/main" id="{4E779D7A-CDF3-49B3-844F-8EC28A4A08BB}"/>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D439D49-2CA2-4F1C-A34A-61D81D4ED2E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0963B92-9DF5-4D0C-BB30-7BCB626303F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9E8A4A7-6E3C-4C2D-81F9-EEF0D7CB4EF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0B9878C-2307-42AF-9636-602F64823B8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A5B17F3-AED5-4871-8345-9ABC3276DD4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3629</xdr:rowOff>
    </xdr:from>
    <xdr:to>
      <xdr:col>85</xdr:col>
      <xdr:colOff>177800</xdr:colOff>
      <xdr:row>83</xdr:row>
      <xdr:rowOff>105229</xdr:rowOff>
    </xdr:to>
    <xdr:sp macro="" textlink="">
      <xdr:nvSpPr>
        <xdr:cNvPr id="664" name="楕円 663">
          <a:extLst>
            <a:ext uri="{FF2B5EF4-FFF2-40B4-BE49-F238E27FC236}">
              <a16:creationId xmlns:a16="http://schemas.microsoft.com/office/drawing/2014/main" id="{C0B51A6B-D6D1-4B2E-9628-B06260B0CDD7}"/>
            </a:ext>
          </a:extLst>
        </xdr:cNvPr>
        <xdr:cNvSpPr/>
      </xdr:nvSpPr>
      <xdr:spPr>
        <a:xfrm>
          <a:off x="162687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153506</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757B4CE1-B5B9-450B-A2FA-25DFBF995AED}"/>
            </a:ext>
          </a:extLst>
        </xdr:cNvPr>
        <xdr:cNvSpPr txBox="1"/>
      </xdr:nvSpPr>
      <xdr:spPr>
        <a:xfrm>
          <a:off x="16357600"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28121</xdr:rowOff>
    </xdr:from>
    <xdr:to>
      <xdr:col>81</xdr:col>
      <xdr:colOff>101600</xdr:colOff>
      <xdr:row>83</xdr:row>
      <xdr:rowOff>129721</xdr:rowOff>
    </xdr:to>
    <xdr:sp macro="" textlink="">
      <xdr:nvSpPr>
        <xdr:cNvPr id="666" name="楕円 665">
          <a:extLst>
            <a:ext uri="{FF2B5EF4-FFF2-40B4-BE49-F238E27FC236}">
              <a16:creationId xmlns:a16="http://schemas.microsoft.com/office/drawing/2014/main" id="{8FA3B198-940F-4620-93FD-527020B9C362}"/>
            </a:ext>
          </a:extLst>
        </xdr:cNvPr>
        <xdr:cNvSpPr/>
      </xdr:nvSpPr>
      <xdr:spPr>
        <a:xfrm>
          <a:off x="1543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54429</xdr:rowOff>
    </xdr:from>
    <xdr:to>
      <xdr:col>85</xdr:col>
      <xdr:colOff>127000</xdr:colOff>
      <xdr:row>83</xdr:row>
      <xdr:rowOff>78921</xdr:rowOff>
    </xdr:to>
    <xdr:cxnSp macro="">
      <xdr:nvCxnSpPr>
        <xdr:cNvPr id="667" name="直線コネクタ 666">
          <a:extLst>
            <a:ext uri="{FF2B5EF4-FFF2-40B4-BE49-F238E27FC236}">
              <a16:creationId xmlns:a16="http://schemas.microsoft.com/office/drawing/2014/main" id="{8E676783-43E6-4062-BD9B-B682FA8CB074}"/>
            </a:ext>
          </a:extLst>
        </xdr:cNvPr>
        <xdr:cNvCxnSpPr/>
      </xdr:nvCxnSpPr>
      <xdr:spPr>
        <a:xfrm flipV="1">
          <a:off x="15481300" y="1428477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668" name="楕円 667">
          <a:extLst>
            <a:ext uri="{FF2B5EF4-FFF2-40B4-BE49-F238E27FC236}">
              <a16:creationId xmlns:a16="http://schemas.microsoft.com/office/drawing/2014/main" id="{02799AEC-5054-4D10-87C5-CB6E28C22A47}"/>
            </a:ext>
          </a:extLst>
        </xdr:cNvPr>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78921</xdr:rowOff>
    </xdr:from>
    <xdr:to>
      <xdr:col>81</xdr:col>
      <xdr:colOff>50800</xdr:colOff>
      <xdr:row>83</xdr:row>
      <xdr:rowOff>106680</xdr:rowOff>
    </xdr:to>
    <xdr:cxnSp macro="">
      <xdr:nvCxnSpPr>
        <xdr:cNvPr id="669" name="直線コネクタ 668">
          <a:extLst>
            <a:ext uri="{FF2B5EF4-FFF2-40B4-BE49-F238E27FC236}">
              <a16:creationId xmlns:a16="http://schemas.microsoft.com/office/drawing/2014/main" id="{E7F40A14-7DF8-45A1-82B9-41E620ADB713}"/>
            </a:ext>
          </a:extLst>
        </xdr:cNvPr>
        <xdr:cNvCxnSpPr/>
      </xdr:nvCxnSpPr>
      <xdr:spPr>
        <a:xfrm flipV="1">
          <a:off x="14592300" y="143092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35214</xdr:rowOff>
    </xdr:from>
    <xdr:ext cx="405111" cy="259045"/>
    <xdr:sp macro="" textlink="">
      <xdr:nvSpPr>
        <xdr:cNvPr id="670" name="n_1aveValue【消防施設】&#10;有形固定資産減価償却率">
          <a:extLst>
            <a:ext uri="{FF2B5EF4-FFF2-40B4-BE49-F238E27FC236}">
              <a16:creationId xmlns:a16="http://schemas.microsoft.com/office/drawing/2014/main" id="{A0B811D0-6F70-47B3-ACA9-532F1ADCACE6}"/>
            </a:ext>
          </a:extLst>
        </xdr:cNvPr>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71" name="n_2aveValue【消防施設】&#10;有形固定資産減価償却率">
          <a:extLst>
            <a:ext uri="{FF2B5EF4-FFF2-40B4-BE49-F238E27FC236}">
              <a16:creationId xmlns:a16="http://schemas.microsoft.com/office/drawing/2014/main" id="{857CB40B-BB87-4BA2-85EB-8CF262EF1589}"/>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672" name="n_3aveValue【消防施設】&#10;有形固定資産減価償却率">
          <a:extLst>
            <a:ext uri="{FF2B5EF4-FFF2-40B4-BE49-F238E27FC236}">
              <a16:creationId xmlns:a16="http://schemas.microsoft.com/office/drawing/2014/main" id="{E9B05BBF-7A75-4A12-BE04-32941002C573}"/>
            </a:ext>
          </a:extLst>
        </xdr:cNvPr>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120848</xdr:rowOff>
    </xdr:from>
    <xdr:ext cx="405111" cy="259045"/>
    <xdr:sp macro="" textlink="">
      <xdr:nvSpPr>
        <xdr:cNvPr id="673" name="n_1mainValue【消防施設】&#10;有形固定資産減価償却率">
          <a:extLst>
            <a:ext uri="{FF2B5EF4-FFF2-40B4-BE49-F238E27FC236}">
              <a16:creationId xmlns:a16="http://schemas.microsoft.com/office/drawing/2014/main" id="{98F77369-DC4E-48FB-9499-8DE8C968104E}"/>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674" name="n_2mainValue【消防施設】&#10;有形固定資産減価償却率">
          <a:extLst>
            <a:ext uri="{FF2B5EF4-FFF2-40B4-BE49-F238E27FC236}">
              <a16:creationId xmlns:a16="http://schemas.microsoft.com/office/drawing/2014/main" id="{55D3FAB4-3CE2-44A9-B1B1-02C1383093D3}"/>
            </a:ext>
          </a:extLst>
        </xdr:cNvPr>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BBF3BF09-CBD6-4612-A277-D1822C298DA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AD4AFAD1-10DF-438B-9F72-022C57EA91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EB46CD00-F707-49C4-B85E-1EEC6EAA53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15FB80BE-1F1B-42B2-8B85-5042AFC99CB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7F3B4296-A585-470F-9DD4-E801FBEEF6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BDE60D5B-7CC0-4C6F-BF23-16397AB3B5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12B9C5AD-D31D-43C5-876E-FF7DBE2777F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3522C53F-5365-4CAE-BACE-614C2C25A6B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BB848C56-7E60-4D6A-A0FF-B9C148AB5EA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5B8CE4B9-6EF4-4571-8A50-45376A55D3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4B1DAA75-C7B2-4070-A16C-F38144E67C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981F5AE4-F15E-42B9-97B1-533D154CE71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B82878E6-42BB-404B-A38E-ACF2A5CF50B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9954F094-8058-4390-83BB-E710EF47050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FF2E5CE1-C4FA-4B49-9AE1-E7C8EC430DF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3D0C85C5-0E8C-4B31-902A-2A37D33EC44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D0F56B99-E286-4898-9D60-C5F5D6058FB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BD85B2B7-0163-4D15-ABD4-6EC5B5F9502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397E75DC-0A0C-4FC3-903A-AAA8E7A65B3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A2CA5238-0A79-4DE8-A78C-3626996EDE5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4295E8A2-5661-4E18-8740-0384394D2EC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96" name="直線コネクタ 695">
          <a:extLst>
            <a:ext uri="{FF2B5EF4-FFF2-40B4-BE49-F238E27FC236}">
              <a16:creationId xmlns:a16="http://schemas.microsoft.com/office/drawing/2014/main" id="{B1896ED6-6899-411B-86D9-CF23458A4B54}"/>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97" name="【消防施設】&#10;一人当たり面積最小値テキスト">
          <a:extLst>
            <a:ext uri="{FF2B5EF4-FFF2-40B4-BE49-F238E27FC236}">
              <a16:creationId xmlns:a16="http://schemas.microsoft.com/office/drawing/2014/main" id="{6BEE8DF8-42CA-41FF-8705-94D6D5B67607}"/>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98" name="直線コネクタ 697">
          <a:extLst>
            <a:ext uri="{FF2B5EF4-FFF2-40B4-BE49-F238E27FC236}">
              <a16:creationId xmlns:a16="http://schemas.microsoft.com/office/drawing/2014/main" id="{2F29C6DB-8FC6-4DB8-9346-2EBCB9A4FBE1}"/>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99" name="【消防施設】&#10;一人当たり面積最大値テキスト">
          <a:extLst>
            <a:ext uri="{FF2B5EF4-FFF2-40B4-BE49-F238E27FC236}">
              <a16:creationId xmlns:a16="http://schemas.microsoft.com/office/drawing/2014/main" id="{E6B52DB5-2A4E-4E10-8A3B-9EB504668351}"/>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700" name="直線コネクタ 699">
          <a:extLst>
            <a:ext uri="{FF2B5EF4-FFF2-40B4-BE49-F238E27FC236}">
              <a16:creationId xmlns:a16="http://schemas.microsoft.com/office/drawing/2014/main" id="{B137491E-DDE7-4247-8349-81E694801B9D}"/>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701" name="【消防施設】&#10;一人当たり面積平均値テキスト">
          <a:extLst>
            <a:ext uri="{FF2B5EF4-FFF2-40B4-BE49-F238E27FC236}">
              <a16:creationId xmlns:a16="http://schemas.microsoft.com/office/drawing/2014/main" id="{FE3A9A13-D560-4459-90AE-A040C4CB1437}"/>
            </a:ext>
          </a:extLst>
        </xdr:cNvPr>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702" name="フローチャート: 判断 701">
          <a:extLst>
            <a:ext uri="{FF2B5EF4-FFF2-40B4-BE49-F238E27FC236}">
              <a16:creationId xmlns:a16="http://schemas.microsoft.com/office/drawing/2014/main" id="{FE8535C6-910D-40DC-8CC3-6D1F6956FCDA}"/>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03" name="フローチャート: 判断 702">
          <a:extLst>
            <a:ext uri="{FF2B5EF4-FFF2-40B4-BE49-F238E27FC236}">
              <a16:creationId xmlns:a16="http://schemas.microsoft.com/office/drawing/2014/main" id="{9C978ED0-537D-4E96-BB7D-2977D2993D4B}"/>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04" name="フローチャート: 判断 703">
          <a:extLst>
            <a:ext uri="{FF2B5EF4-FFF2-40B4-BE49-F238E27FC236}">
              <a16:creationId xmlns:a16="http://schemas.microsoft.com/office/drawing/2014/main" id="{C62F61BD-6485-494F-997C-2BF460606405}"/>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05" name="フローチャート: 判断 704">
          <a:extLst>
            <a:ext uri="{FF2B5EF4-FFF2-40B4-BE49-F238E27FC236}">
              <a16:creationId xmlns:a16="http://schemas.microsoft.com/office/drawing/2014/main" id="{D37AE1B9-CD52-43E7-82D3-AC5D790E2BC1}"/>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36845260-D92F-45F1-A5BF-4A0CBCC24CC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45E556AB-2B8A-48C6-A397-6E7AAD0EFD9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F9C5E223-FBB9-4569-AC87-ECACAF2439A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1E9DA1C-E137-4E5C-8FCA-4E82BB842E0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190D81E3-1E39-4015-BD1B-5006B80E0AE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58165</xdr:rowOff>
    </xdr:from>
    <xdr:to>
      <xdr:col>116</xdr:col>
      <xdr:colOff>114300</xdr:colOff>
      <xdr:row>79</xdr:row>
      <xdr:rowOff>159765</xdr:rowOff>
    </xdr:to>
    <xdr:sp macro="" textlink="">
      <xdr:nvSpPr>
        <xdr:cNvPr id="711" name="楕円 710">
          <a:extLst>
            <a:ext uri="{FF2B5EF4-FFF2-40B4-BE49-F238E27FC236}">
              <a16:creationId xmlns:a16="http://schemas.microsoft.com/office/drawing/2014/main" id="{DAA67A0A-D14C-4A45-A9E6-7D42AC125D0A}"/>
            </a:ext>
          </a:extLst>
        </xdr:cNvPr>
        <xdr:cNvSpPr/>
      </xdr:nvSpPr>
      <xdr:spPr>
        <a:xfrm>
          <a:off x="221107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144542</xdr:rowOff>
    </xdr:from>
    <xdr:ext cx="469744" cy="259045"/>
    <xdr:sp macro="" textlink="">
      <xdr:nvSpPr>
        <xdr:cNvPr id="712" name="【消防施設】&#10;一人当たり面積該当値テキスト">
          <a:extLst>
            <a:ext uri="{FF2B5EF4-FFF2-40B4-BE49-F238E27FC236}">
              <a16:creationId xmlns:a16="http://schemas.microsoft.com/office/drawing/2014/main" id="{9812BFBD-F700-40B3-8F2A-461E90E5C92E}"/>
            </a:ext>
          </a:extLst>
        </xdr:cNvPr>
        <xdr:cNvSpPr txBox="1"/>
      </xdr:nvSpPr>
      <xdr:spPr>
        <a:xfrm>
          <a:off x="22199600" y="135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53594</xdr:rowOff>
    </xdr:from>
    <xdr:to>
      <xdr:col>112</xdr:col>
      <xdr:colOff>38100</xdr:colOff>
      <xdr:row>79</xdr:row>
      <xdr:rowOff>155194</xdr:rowOff>
    </xdr:to>
    <xdr:sp macro="" textlink="">
      <xdr:nvSpPr>
        <xdr:cNvPr id="713" name="楕円 712">
          <a:extLst>
            <a:ext uri="{FF2B5EF4-FFF2-40B4-BE49-F238E27FC236}">
              <a16:creationId xmlns:a16="http://schemas.microsoft.com/office/drawing/2014/main" id="{65ED453C-3A2A-415A-B019-745ACE5CBDBC}"/>
            </a:ext>
          </a:extLst>
        </xdr:cNvPr>
        <xdr:cNvSpPr/>
      </xdr:nvSpPr>
      <xdr:spPr>
        <a:xfrm>
          <a:off x="21272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104394</xdr:rowOff>
    </xdr:from>
    <xdr:to>
      <xdr:col>116</xdr:col>
      <xdr:colOff>63500</xdr:colOff>
      <xdr:row>79</xdr:row>
      <xdr:rowOff>108965</xdr:rowOff>
    </xdr:to>
    <xdr:cxnSp macro="">
      <xdr:nvCxnSpPr>
        <xdr:cNvPr id="714" name="直線コネクタ 713">
          <a:extLst>
            <a:ext uri="{FF2B5EF4-FFF2-40B4-BE49-F238E27FC236}">
              <a16:creationId xmlns:a16="http://schemas.microsoft.com/office/drawing/2014/main" id="{509B0369-7A00-4F81-92E1-A1E84119651D}"/>
            </a:ext>
          </a:extLst>
        </xdr:cNvPr>
        <xdr:cNvCxnSpPr/>
      </xdr:nvCxnSpPr>
      <xdr:spPr>
        <a:xfrm>
          <a:off x="21323300" y="136489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78739</xdr:rowOff>
    </xdr:from>
    <xdr:to>
      <xdr:col>107</xdr:col>
      <xdr:colOff>101600</xdr:colOff>
      <xdr:row>80</xdr:row>
      <xdr:rowOff>8889</xdr:rowOff>
    </xdr:to>
    <xdr:sp macro="" textlink="">
      <xdr:nvSpPr>
        <xdr:cNvPr id="715" name="楕円 714">
          <a:extLst>
            <a:ext uri="{FF2B5EF4-FFF2-40B4-BE49-F238E27FC236}">
              <a16:creationId xmlns:a16="http://schemas.microsoft.com/office/drawing/2014/main" id="{1C9E2940-EC60-42A5-8EB7-5D72C8591918}"/>
            </a:ext>
          </a:extLst>
        </xdr:cNvPr>
        <xdr:cNvSpPr/>
      </xdr:nvSpPr>
      <xdr:spPr>
        <a:xfrm>
          <a:off x="20383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104394</xdr:rowOff>
    </xdr:from>
    <xdr:to>
      <xdr:col>111</xdr:col>
      <xdr:colOff>177800</xdr:colOff>
      <xdr:row>79</xdr:row>
      <xdr:rowOff>129539</xdr:rowOff>
    </xdr:to>
    <xdr:cxnSp macro="">
      <xdr:nvCxnSpPr>
        <xdr:cNvPr id="716" name="直線コネクタ 715">
          <a:extLst>
            <a:ext uri="{FF2B5EF4-FFF2-40B4-BE49-F238E27FC236}">
              <a16:creationId xmlns:a16="http://schemas.microsoft.com/office/drawing/2014/main" id="{DC1FF943-5A96-4021-8A85-D524086320A5}"/>
            </a:ext>
          </a:extLst>
        </xdr:cNvPr>
        <xdr:cNvCxnSpPr/>
      </xdr:nvCxnSpPr>
      <xdr:spPr>
        <a:xfrm flipV="1">
          <a:off x="20434300" y="1364894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717" name="n_1aveValue【消防施設】&#10;一人当たり面積">
          <a:extLst>
            <a:ext uri="{FF2B5EF4-FFF2-40B4-BE49-F238E27FC236}">
              <a16:creationId xmlns:a16="http://schemas.microsoft.com/office/drawing/2014/main" id="{54930B27-0B4C-4A30-B26C-A57084AC3EBA}"/>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18" name="n_2aveValue【消防施設】&#10;一人当たり面積">
          <a:extLst>
            <a:ext uri="{FF2B5EF4-FFF2-40B4-BE49-F238E27FC236}">
              <a16:creationId xmlns:a16="http://schemas.microsoft.com/office/drawing/2014/main" id="{A09B46D4-8EF8-47C5-B089-2115DDB9AD81}"/>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719" name="n_3aveValue【消防施設】&#10;一人当たり面積">
          <a:extLst>
            <a:ext uri="{FF2B5EF4-FFF2-40B4-BE49-F238E27FC236}">
              <a16:creationId xmlns:a16="http://schemas.microsoft.com/office/drawing/2014/main" id="{7B66157B-0CE0-4B3D-A2BC-4D5C7246F8A9}"/>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271</xdr:rowOff>
    </xdr:from>
    <xdr:ext cx="469744" cy="259045"/>
    <xdr:sp macro="" textlink="">
      <xdr:nvSpPr>
        <xdr:cNvPr id="720" name="n_1mainValue【消防施設】&#10;一人当たり面積">
          <a:extLst>
            <a:ext uri="{FF2B5EF4-FFF2-40B4-BE49-F238E27FC236}">
              <a16:creationId xmlns:a16="http://schemas.microsoft.com/office/drawing/2014/main" id="{08A5CC38-1D4F-46A0-B6C7-A849DD1F8D51}"/>
            </a:ext>
          </a:extLst>
        </xdr:cNvPr>
        <xdr:cNvSpPr txBox="1"/>
      </xdr:nvSpPr>
      <xdr:spPr>
        <a:xfrm>
          <a:off x="210757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25416</xdr:rowOff>
    </xdr:from>
    <xdr:ext cx="469744" cy="259045"/>
    <xdr:sp macro="" textlink="">
      <xdr:nvSpPr>
        <xdr:cNvPr id="721" name="n_2mainValue【消防施設】&#10;一人当たり面積">
          <a:extLst>
            <a:ext uri="{FF2B5EF4-FFF2-40B4-BE49-F238E27FC236}">
              <a16:creationId xmlns:a16="http://schemas.microsoft.com/office/drawing/2014/main" id="{6A4DA57C-248D-4000-87E2-5582C55FF534}"/>
            </a:ext>
          </a:extLst>
        </xdr:cNvPr>
        <xdr:cNvSpPr txBox="1"/>
      </xdr:nvSpPr>
      <xdr:spPr>
        <a:xfrm>
          <a:off x="20199427"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74F50BDB-CE5E-4341-BA2D-B6856AF66B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97754524-E6DF-469C-90F6-7D999B89B16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74D9951F-5D2A-4C4E-86EF-0D8AB7A385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B6685005-9274-456C-A763-164A489C9CA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EC8C9BE7-6EE5-47D7-82E2-8263F3A7C7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5BD34AD2-C8B2-4821-8B67-6846304103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47F41BDC-B46E-4D1B-A860-9B4C0E3F80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75EA7BA2-C12F-4003-90B1-C0026C31868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308A73CC-B828-4695-8D28-7D05EBC63BC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0F41E9FB-1DDF-4D55-B747-CF44F2675FF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a:extLst>
            <a:ext uri="{FF2B5EF4-FFF2-40B4-BE49-F238E27FC236}">
              <a16:creationId xmlns:a16="http://schemas.microsoft.com/office/drawing/2014/main" id="{C30EE392-96C5-441C-97B4-F6090577044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a:extLst>
            <a:ext uri="{FF2B5EF4-FFF2-40B4-BE49-F238E27FC236}">
              <a16:creationId xmlns:a16="http://schemas.microsoft.com/office/drawing/2014/main" id="{2FF38659-DE11-4821-A66D-964EEE70AFD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a:extLst>
            <a:ext uri="{FF2B5EF4-FFF2-40B4-BE49-F238E27FC236}">
              <a16:creationId xmlns:a16="http://schemas.microsoft.com/office/drawing/2014/main" id="{E527FEC6-4EBF-46F2-9365-E127FB1643C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a:extLst>
            <a:ext uri="{FF2B5EF4-FFF2-40B4-BE49-F238E27FC236}">
              <a16:creationId xmlns:a16="http://schemas.microsoft.com/office/drawing/2014/main" id="{8B869794-5691-4862-9272-424F4DC8EDC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a:extLst>
            <a:ext uri="{FF2B5EF4-FFF2-40B4-BE49-F238E27FC236}">
              <a16:creationId xmlns:a16="http://schemas.microsoft.com/office/drawing/2014/main" id="{E635F94D-3E4A-4609-8DFC-92F51545B5E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a:extLst>
            <a:ext uri="{FF2B5EF4-FFF2-40B4-BE49-F238E27FC236}">
              <a16:creationId xmlns:a16="http://schemas.microsoft.com/office/drawing/2014/main" id="{F627CEF7-26F5-4C34-A506-5709E215036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a:extLst>
            <a:ext uri="{FF2B5EF4-FFF2-40B4-BE49-F238E27FC236}">
              <a16:creationId xmlns:a16="http://schemas.microsoft.com/office/drawing/2014/main" id="{8BF11194-6E3D-4B0D-A417-81742E7327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a:extLst>
            <a:ext uri="{FF2B5EF4-FFF2-40B4-BE49-F238E27FC236}">
              <a16:creationId xmlns:a16="http://schemas.microsoft.com/office/drawing/2014/main" id="{2CD12B03-8A27-468E-ABDC-3F2D8874652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a:extLst>
            <a:ext uri="{FF2B5EF4-FFF2-40B4-BE49-F238E27FC236}">
              <a16:creationId xmlns:a16="http://schemas.microsoft.com/office/drawing/2014/main" id="{168BAC3E-699E-4AC5-83E9-D86813D182C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a:extLst>
            <a:ext uri="{FF2B5EF4-FFF2-40B4-BE49-F238E27FC236}">
              <a16:creationId xmlns:a16="http://schemas.microsoft.com/office/drawing/2014/main" id="{A6176BDD-9062-4724-8524-EDEF3B4A382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a:extLst>
            <a:ext uri="{FF2B5EF4-FFF2-40B4-BE49-F238E27FC236}">
              <a16:creationId xmlns:a16="http://schemas.microsoft.com/office/drawing/2014/main" id="{022A7434-E596-4E01-B174-7BEB2D2E1DC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a:extLst>
            <a:ext uri="{FF2B5EF4-FFF2-40B4-BE49-F238E27FC236}">
              <a16:creationId xmlns:a16="http://schemas.microsoft.com/office/drawing/2014/main" id="{7044D7A4-3167-4582-B122-74653F00644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BABE2F51-7A59-4EBC-8142-2BA0033FEA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a:extLst>
            <a:ext uri="{FF2B5EF4-FFF2-40B4-BE49-F238E27FC236}">
              <a16:creationId xmlns:a16="http://schemas.microsoft.com/office/drawing/2014/main" id="{CDA6C56A-35AE-4A0B-A2C2-052118DF9CD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a:extLst>
            <a:ext uri="{FF2B5EF4-FFF2-40B4-BE49-F238E27FC236}">
              <a16:creationId xmlns:a16="http://schemas.microsoft.com/office/drawing/2014/main" id="{952E2D42-4FF6-4550-8ED6-33142CC591D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747" name="直線コネクタ 746">
          <a:extLst>
            <a:ext uri="{FF2B5EF4-FFF2-40B4-BE49-F238E27FC236}">
              <a16:creationId xmlns:a16="http://schemas.microsoft.com/office/drawing/2014/main" id="{F2EEDE8F-7D79-432B-92D1-82441A699629}"/>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48" name="【庁舎】&#10;有形固定資産減価償却率最小値テキスト">
          <a:extLst>
            <a:ext uri="{FF2B5EF4-FFF2-40B4-BE49-F238E27FC236}">
              <a16:creationId xmlns:a16="http://schemas.microsoft.com/office/drawing/2014/main" id="{A4E16352-2F4B-4087-8064-0FF4A7A2B7B7}"/>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49" name="直線コネクタ 748">
          <a:extLst>
            <a:ext uri="{FF2B5EF4-FFF2-40B4-BE49-F238E27FC236}">
              <a16:creationId xmlns:a16="http://schemas.microsoft.com/office/drawing/2014/main" id="{F7F726B0-786E-4956-ADA3-00334CE51321}"/>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50" name="【庁舎】&#10;有形固定資産減価償却率最大値テキスト">
          <a:extLst>
            <a:ext uri="{FF2B5EF4-FFF2-40B4-BE49-F238E27FC236}">
              <a16:creationId xmlns:a16="http://schemas.microsoft.com/office/drawing/2014/main" id="{AE0EC3A7-10AB-4322-8780-9925F44671B6}"/>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51" name="直線コネクタ 750">
          <a:extLst>
            <a:ext uri="{FF2B5EF4-FFF2-40B4-BE49-F238E27FC236}">
              <a16:creationId xmlns:a16="http://schemas.microsoft.com/office/drawing/2014/main" id="{01A845B0-B60E-4DBC-BF3D-759830E70E6E}"/>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752" name="【庁舎】&#10;有形固定資産減価償却率平均値テキスト">
          <a:extLst>
            <a:ext uri="{FF2B5EF4-FFF2-40B4-BE49-F238E27FC236}">
              <a16:creationId xmlns:a16="http://schemas.microsoft.com/office/drawing/2014/main" id="{366BAFA0-82E7-485B-86CD-9713365F77A0}"/>
            </a:ext>
          </a:extLst>
        </xdr:cNvPr>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53" name="フローチャート: 判断 752">
          <a:extLst>
            <a:ext uri="{FF2B5EF4-FFF2-40B4-BE49-F238E27FC236}">
              <a16:creationId xmlns:a16="http://schemas.microsoft.com/office/drawing/2014/main" id="{847DD096-303E-4DF0-95C9-E9F6145C91A6}"/>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54" name="フローチャート: 判断 753">
          <a:extLst>
            <a:ext uri="{FF2B5EF4-FFF2-40B4-BE49-F238E27FC236}">
              <a16:creationId xmlns:a16="http://schemas.microsoft.com/office/drawing/2014/main" id="{D486BE0A-8164-432A-AA15-EE20A7664668}"/>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55" name="フローチャート: 判断 754">
          <a:extLst>
            <a:ext uri="{FF2B5EF4-FFF2-40B4-BE49-F238E27FC236}">
              <a16:creationId xmlns:a16="http://schemas.microsoft.com/office/drawing/2014/main" id="{722F42AD-57EA-4308-8189-ACB30020CB7D}"/>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56" name="フローチャート: 判断 755">
          <a:extLst>
            <a:ext uri="{FF2B5EF4-FFF2-40B4-BE49-F238E27FC236}">
              <a16:creationId xmlns:a16="http://schemas.microsoft.com/office/drawing/2014/main" id="{66AB5664-C1DE-48B4-A4E1-0BA72D348BF5}"/>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40E8B204-7B9C-46ED-AB2F-CE2FBFF0F8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93F361D0-4455-4EB4-ACE7-42615CED87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CC24CB2B-A225-4531-9ED7-2263D2DEC75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FAB489E6-78A2-49E3-87B4-A23C4DFD1D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32D37DAA-B6A4-4E90-9C98-18962D5651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33564</xdr:rowOff>
    </xdr:from>
    <xdr:to>
      <xdr:col>85</xdr:col>
      <xdr:colOff>177800</xdr:colOff>
      <xdr:row>102</xdr:row>
      <xdr:rowOff>135164</xdr:rowOff>
    </xdr:to>
    <xdr:sp macro="" textlink="">
      <xdr:nvSpPr>
        <xdr:cNvPr id="762" name="楕円 761">
          <a:extLst>
            <a:ext uri="{FF2B5EF4-FFF2-40B4-BE49-F238E27FC236}">
              <a16:creationId xmlns:a16="http://schemas.microsoft.com/office/drawing/2014/main" id="{6E25F915-E03B-4328-AC3C-2B6E7CAC89B8}"/>
            </a:ext>
          </a:extLst>
        </xdr:cNvPr>
        <xdr:cNvSpPr/>
      </xdr:nvSpPr>
      <xdr:spPr>
        <a:xfrm>
          <a:off x="162687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56441</xdr:rowOff>
    </xdr:from>
    <xdr:ext cx="405111" cy="259045"/>
    <xdr:sp macro="" textlink="">
      <xdr:nvSpPr>
        <xdr:cNvPr id="763" name="【庁舎】&#10;有形固定資産減価償却率該当値テキスト">
          <a:extLst>
            <a:ext uri="{FF2B5EF4-FFF2-40B4-BE49-F238E27FC236}">
              <a16:creationId xmlns:a16="http://schemas.microsoft.com/office/drawing/2014/main" id="{7DAA58F9-528A-4815-A2EB-FA1CC204EA88}"/>
            </a:ext>
          </a:extLst>
        </xdr:cNvPr>
        <xdr:cNvSpPr txBox="1"/>
      </xdr:nvSpPr>
      <xdr:spPr>
        <a:xfrm>
          <a:off x="16357600"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66221</xdr:rowOff>
    </xdr:from>
    <xdr:to>
      <xdr:col>81</xdr:col>
      <xdr:colOff>101600</xdr:colOff>
      <xdr:row>102</xdr:row>
      <xdr:rowOff>167821</xdr:rowOff>
    </xdr:to>
    <xdr:sp macro="" textlink="">
      <xdr:nvSpPr>
        <xdr:cNvPr id="764" name="楕円 763">
          <a:extLst>
            <a:ext uri="{FF2B5EF4-FFF2-40B4-BE49-F238E27FC236}">
              <a16:creationId xmlns:a16="http://schemas.microsoft.com/office/drawing/2014/main" id="{06107346-7577-4457-A69C-AFCB58832DB1}"/>
            </a:ext>
          </a:extLst>
        </xdr:cNvPr>
        <xdr:cNvSpPr/>
      </xdr:nvSpPr>
      <xdr:spPr>
        <a:xfrm>
          <a:off x="15430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84364</xdr:rowOff>
    </xdr:from>
    <xdr:to>
      <xdr:col>85</xdr:col>
      <xdr:colOff>127000</xdr:colOff>
      <xdr:row>102</xdr:row>
      <xdr:rowOff>117021</xdr:rowOff>
    </xdr:to>
    <xdr:cxnSp macro="">
      <xdr:nvCxnSpPr>
        <xdr:cNvPr id="765" name="直線コネクタ 764">
          <a:extLst>
            <a:ext uri="{FF2B5EF4-FFF2-40B4-BE49-F238E27FC236}">
              <a16:creationId xmlns:a16="http://schemas.microsoft.com/office/drawing/2014/main" id="{9E42FEDC-EE34-4F4B-BCA3-4A1DAA7B3C00}"/>
            </a:ext>
          </a:extLst>
        </xdr:cNvPr>
        <xdr:cNvCxnSpPr/>
      </xdr:nvCxnSpPr>
      <xdr:spPr>
        <a:xfrm flipV="1">
          <a:off x="15481300" y="175722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98879</xdr:rowOff>
    </xdr:from>
    <xdr:to>
      <xdr:col>76</xdr:col>
      <xdr:colOff>165100</xdr:colOff>
      <xdr:row>103</xdr:row>
      <xdr:rowOff>29029</xdr:rowOff>
    </xdr:to>
    <xdr:sp macro="" textlink="">
      <xdr:nvSpPr>
        <xdr:cNvPr id="766" name="楕円 765">
          <a:extLst>
            <a:ext uri="{FF2B5EF4-FFF2-40B4-BE49-F238E27FC236}">
              <a16:creationId xmlns:a16="http://schemas.microsoft.com/office/drawing/2014/main" id="{CA90B295-6B6E-40CB-8DFA-610483ED0286}"/>
            </a:ext>
          </a:extLst>
        </xdr:cNvPr>
        <xdr:cNvSpPr/>
      </xdr:nvSpPr>
      <xdr:spPr>
        <a:xfrm>
          <a:off x="14541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117021</xdr:rowOff>
    </xdr:from>
    <xdr:to>
      <xdr:col>81</xdr:col>
      <xdr:colOff>50800</xdr:colOff>
      <xdr:row>102</xdr:row>
      <xdr:rowOff>149679</xdr:rowOff>
    </xdr:to>
    <xdr:cxnSp macro="">
      <xdr:nvCxnSpPr>
        <xdr:cNvPr id="767" name="直線コネクタ 766">
          <a:extLst>
            <a:ext uri="{FF2B5EF4-FFF2-40B4-BE49-F238E27FC236}">
              <a16:creationId xmlns:a16="http://schemas.microsoft.com/office/drawing/2014/main" id="{44CBE3A3-4A1A-4EFD-8E22-07C109E6998E}"/>
            </a:ext>
          </a:extLst>
        </xdr:cNvPr>
        <xdr:cNvCxnSpPr/>
      </xdr:nvCxnSpPr>
      <xdr:spPr>
        <a:xfrm flipV="1">
          <a:off x="14592300" y="176049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768" name="n_1aveValue【庁舎】&#10;有形固定資産減価償却率">
          <a:extLst>
            <a:ext uri="{FF2B5EF4-FFF2-40B4-BE49-F238E27FC236}">
              <a16:creationId xmlns:a16="http://schemas.microsoft.com/office/drawing/2014/main" id="{BBBB2E91-F34A-4192-989B-CD5B06B6C104}"/>
            </a:ext>
          </a:extLst>
        </xdr:cNvPr>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769" name="n_2aveValue【庁舎】&#10;有形固定資産減価償却率">
          <a:extLst>
            <a:ext uri="{FF2B5EF4-FFF2-40B4-BE49-F238E27FC236}">
              <a16:creationId xmlns:a16="http://schemas.microsoft.com/office/drawing/2014/main" id="{7EF3711C-42E9-4DBB-B48E-DCE911A3FA02}"/>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770" name="n_3aveValue【庁舎】&#10;有形固定資産減価償却率">
          <a:extLst>
            <a:ext uri="{FF2B5EF4-FFF2-40B4-BE49-F238E27FC236}">
              <a16:creationId xmlns:a16="http://schemas.microsoft.com/office/drawing/2014/main" id="{74B6EE75-B7A4-4E3A-B73B-371385D44887}"/>
            </a:ext>
          </a:extLst>
        </xdr:cNvPr>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12898</xdr:rowOff>
    </xdr:from>
    <xdr:ext cx="405111" cy="259045"/>
    <xdr:sp macro="" textlink="">
      <xdr:nvSpPr>
        <xdr:cNvPr id="771" name="n_1mainValue【庁舎】&#10;有形固定資産減価償却率">
          <a:extLst>
            <a:ext uri="{FF2B5EF4-FFF2-40B4-BE49-F238E27FC236}">
              <a16:creationId xmlns:a16="http://schemas.microsoft.com/office/drawing/2014/main" id="{BF5F144A-D4D8-4977-B37E-CA2DA8C27DA8}"/>
            </a:ext>
          </a:extLst>
        </xdr:cNvPr>
        <xdr:cNvSpPr txBox="1"/>
      </xdr:nvSpPr>
      <xdr:spPr>
        <a:xfrm>
          <a:off x="152660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45556</xdr:rowOff>
    </xdr:from>
    <xdr:ext cx="405111" cy="259045"/>
    <xdr:sp macro="" textlink="">
      <xdr:nvSpPr>
        <xdr:cNvPr id="772" name="n_2mainValue【庁舎】&#10;有形固定資産減価償却率">
          <a:extLst>
            <a:ext uri="{FF2B5EF4-FFF2-40B4-BE49-F238E27FC236}">
              <a16:creationId xmlns:a16="http://schemas.microsoft.com/office/drawing/2014/main" id="{BF9E589C-7D49-4725-84BD-F27880B28FDD}"/>
            </a:ext>
          </a:extLst>
        </xdr:cNvPr>
        <xdr:cNvSpPr txBox="1"/>
      </xdr:nvSpPr>
      <xdr:spPr>
        <a:xfrm>
          <a:off x="14389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3FC49763-B783-42A4-B3D2-25CE8F08C3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1BC19278-2700-4A25-86CE-1E144D42FE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4575FA62-B59E-4A93-820F-CE66754E04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C55F438D-916D-476E-B27E-272FBCCD07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317AD4DB-FE8C-403F-A924-C24F243109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052F0652-368A-4BCC-BC52-CC2A320931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466065A8-42AE-4CB4-B83F-7A38BA63AFD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80FB3F9C-822B-44C2-9C85-E676227F8D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8853ADC6-0D47-4442-A205-1BAFB55CAD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B779E53C-7094-43FB-A32E-2289D0963E0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a:extLst>
            <a:ext uri="{FF2B5EF4-FFF2-40B4-BE49-F238E27FC236}">
              <a16:creationId xmlns:a16="http://schemas.microsoft.com/office/drawing/2014/main" id="{9D81A5FE-5319-47CA-BBB1-7202FF80455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a:extLst>
            <a:ext uri="{FF2B5EF4-FFF2-40B4-BE49-F238E27FC236}">
              <a16:creationId xmlns:a16="http://schemas.microsoft.com/office/drawing/2014/main" id="{29FD5BD6-33A8-451E-8D10-EA9F5F7892E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a:extLst>
            <a:ext uri="{FF2B5EF4-FFF2-40B4-BE49-F238E27FC236}">
              <a16:creationId xmlns:a16="http://schemas.microsoft.com/office/drawing/2014/main" id="{F51002A1-F94C-419D-B1A1-220CD0D199D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a:extLst>
            <a:ext uri="{FF2B5EF4-FFF2-40B4-BE49-F238E27FC236}">
              <a16:creationId xmlns:a16="http://schemas.microsoft.com/office/drawing/2014/main" id="{205B88C1-686C-4F24-93A0-A976B1A220D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a:extLst>
            <a:ext uri="{FF2B5EF4-FFF2-40B4-BE49-F238E27FC236}">
              <a16:creationId xmlns:a16="http://schemas.microsoft.com/office/drawing/2014/main" id="{ABB4B935-909C-4487-B415-41C18E56555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a:extLst>
            <a:ext uri="{FF2B5EF4-FFF2-40B4-BE49-F238E27FC236}">
              <a16:creationId xmlns:a16="http://schemas.microsoft.com/office/drawing/2014/main" id="{661CA17D-CA13-453A-B1EC-31490E09802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a:extLst>
            <a:ext uri="{FF2B5EF4-FFF2-40B4-BE49-F238E27FC236}">
              <a16:creationId xmlns:a16="http://schemas.microsoft.com/office/drawing/2014/main" id="{683F2537-90D4-4199-AF37-E05920129D5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a:extLst>
            <a:ext uri="{FF2B5EF4-FFF2-40B4-BE49-F238E27FC236}">
              <a16:creationId xmlns:a16="http://schemas.microsoft.com/office/drawing/2014/main" id="{131E92F1-FADD-4D22-83CF-EE46D1B6C37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a:extLst>
            <a:ext uri="{FF2B5EF4-FFF2-40B4-BE49-F238E27FC236}">
              <a16:creationId xmlns:a16="http://schemas.microsoft.com/office/drawing/2014/main" id="{425144FA-47CE-4A19-8A39-B2B073CFC21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a:extLst>
            <a:ext uri="{FF2B5EF4-FFF2-40B4-BE49-F238E27FC236}">
              <a16:creationId xmlns:a16="http://schemas.microsoft.com/office/drawing/2014/main" id="{35E7D27F-3C97-473F-972E-67251410161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ACE86F6D-67D8-4FBE-8E73-0FDD31B5B06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845296BE-0EE6-436D-B8AE-34CE787003B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BEE506B6-4D73-4759-B248-E3D1F95577C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96" name="直線コネクタ 795">
          <a:extLst>
            <a:ext uri="{FF2B5EF4-FFF2-40B4-BE49-F238E27FC236}">
              <a16:creationId xmlns:a16="http://schemas.microsoft.com/office/drawing/2014/main" id="{1FA1228A-FF93-4192-9008-F9723BDAA5B6}"/>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97" name="【庁舎】&#10;一人当たり面積最小値テキスト">
          <a:extLst>
            <a:ext uri="{FF2B5EF4-FFF2-40B4-BE49-F238E27FC236}">
              <a16:creationId xmlns:a16="http://schemas.microsoft.com/office/drawing/2014/main" id="{1C4283A0-E94E-4585-B995-D060F3EF0085}"/>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98" name="直線コネクタ 797">
          <a:extLst>
            <a:ext uri="{FF2B5EF4-FFF2-40B4-BE49-F238E27FC236}">
              <a16:creationId xmlns:a16="http://schemas.microsoft.com/office/drawing/2014/main" id="{148463D2-3E60-411C-BF08-A451D886C6E0}"/>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99" name="【庁舎】&#10;一人当たり面積最大値テキスト">
          <a:extLst>
            <a:ext uri="{FF2B5EF4-FFF2-40B4-BE49-F238E27FC236}">
              <a16:creationId xmlns:a16="http://schemas.microsoft.com/office/drawing/2014/main" id="{B6721B18-E577-4F62-87BE-2DCAF4E1F19E}"/>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800" name="直線コネクタ 799">
          <a:extLst>
            <a:ext uri="{FF2B5EF4-FFF2-40B4-BE49-F238E27FC236}">
              <a16:creationId xmlns:a16="http://schemas.microsoft.com/office/drawing/2014/main" id="{C5946424-1444-4B39-AB33-FDDB06D1C08D}"/>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801" name="【庁舎】&#10;一人当たり面積平均値テキスト">
          <a:extLst>
            <a:ext uri="{FF2B5EF4-FFF2-40B4-BE49-F238E27FC236}">
              <a16:creationId xmlns:a16="http://schemas.microsoft.com/office/drawing/2014/main" id="{3845F39F-D5E3-4095-8601-CA578F66EC69}"/>
            </a:ext>
          </a:extLst>
        </xdr:cNvPr>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802" name="フローチャート: 判断 801">
          <a:extLst>
            <a:ext uri="{FF2B5EF4-FFF2-40B4-BE49-F238E27FC236}">
              <a16:creationId xmlns:a16="http://schemas.microsoft.com/office/drawing/2014/main" id="{06DB4C29-D435-48E8-9ACE-A1706A42081E}"/>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803" name="フローチャート: 判断 802">
          <a:extLst>
            <a:ext uri="{FF2B5EF4-FFF2-40B4-BE49-F238E27FC236}">
              <a16:creationId xmlns:a16="http://schemas.microsoft.com/office/drawing/2014/main" id="{ABD040DF-B832-460B-9004-2192771F8641}"/>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804" name="フローチャート: 判断 803">
          <a:extLst>
            <a:ext uri="{FF2B5EF4-FFF2-40B4-BE49-F238E27FC236}">
              <a16:creationId xmlns:a16="http://schemas.microsoft.com/office/drawing/2014/main" id="{DC298676-F750-45C4-AB3D-79160E0CD843}"/>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805" name="フローチャート: 判断 804">
          <a:extLst>
            <a:ext uri="{FF2B5EF4-FFF2-40B4-BE49-F238E27FC236}">
              <a16:creationId xmlns:a16="http://schemas.microsoft.com/office/drawing/2014/main" id="{20760788-373E-4167-9F22-9EB7BE00F36A}"/>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896AF732-CC28-4BF8-9759-7AC910434F7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186942EC-A3C7-4083-B01E-FCA0B426721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88B8A6E3-2A71-400C-B726-8CAFBFFFB0E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2AD69A7F-887D-42CE-94A4-E18DC91756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26A1D37B-6615-42FB-81BC-F1736FFEE5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145796</xdr:rowOff>
    </xdr:from>
    <xdr:to>
      <xdr:col>116</xdr:col>
      <xdr:colOff>114300</xdr:colOff>
      <xdr:row>107</xdr:row>
      <xdr:rowOff>75946</xdr:rowOff>
    </xdr:to>
    <xdr:sp macro="" textlink="">
      <xdr:nvSpPr>
        <xdr:cNvPr id="811" name="楕円 810">
          <a:extLst>
            <a:ext uri="{FF2B5EF4-FFF2-40B4-BE49-F238E27FC236}">
              <a16:creationId xmlns:a16="http://schemas.microsoft.com/office/drawing/2014/main" id="{67C5B9A7-2D7A-4294-B4D4-6D470102D925}"/>
            </a:ext>
          </a:extLst>
        </xdr:cNvPr>
        <xdr:cNvSpPr/>
      </xdr:nvSpPr>
      <xdr:spPr>
        <a:xfrm>
          <a:off x="22110700" y="183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168673</xdr:rowOff>
    </xdr:from>
    <xdr:ext cx="469744" cy="259045"/>
    <xdr:sp macro="" textlink="">
      <xdr:nvSpPr>
        <xdr:cNvPr id="812" name="【庁舎】&#10;一人当たり面積該当値テキスト">
          <a:extLst>
            <a:ext uri="{FF2B5EF4-FFF2-40B4-BE49-F238E27FC236}">
              <a16:creationId xmlns:a16="http://schemas.microsoft.com/office/drawing/2014/main" id="{DA7C2A97-954E-426D-99F8-D8D8EDF4FCF9}"/>
            </a:ext>
          </a:extLst>
        </xdr:cNvPr>
        <xdr:cNvSpPr txBox="1"/>
      </xdr:nvSpPr>
      <xdr:spPr>
        <a:xfrm>
          <a:off x="22199600" y="181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147701</xdr:rowOff>
    </xdr:from>
    <xdr:to>
      <xdr:col>112</xdr:col>
      <xdr:colOff>38100</xdr:colOff>
      <xdr:row>107</xdr:row>
      <xdr:rowOff>77851</xdr:rowOff>
    </xdr:to>
    <xdr:sp macro="" textlink="">
      <xdr:nvSpPr>
        <xdr:cNvPr id="813" name="楕円 812">
          <a:extLst>
            <a:ext uri="{FF2B5EF4-FFF2-40B4-BE49-F238E27FC236}">
              <a16:creationId xmlns:a16="http://schemas.microsoft.com/office/drawing/2014/main" id="{E7AC275E-958E-4A54-9CAA-8081739B044F}"/>
            </a:ext>
          </a:extLst>
        </xdr:cNvPr>
        <xdr:cNvSpPr/>
      </xdr:nvSpPr>
      <xdr:spPr>
        <a:xfrm>
          <a:off x="21272500" y="183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25146</xdr:rowOff>
    </xdr:from>
    <xdr:to>
      <xdr:col>116</xdr:col>
      <xdr:colOff>63500</xdr:colOff>
      <xdr:row>107</xdr:row>
      <xdr:rowOff>27051</xdr:rowOff>
    </xdr:to>
    <xdr:cxnSp macro="">
      <xdr:nvCxnSpPr>
        <xdr:cNvPr id="814" name="直線コネクタ 813">
          <a:extLst>
            <a:ext uri="{FF2B5EF4-FFF2-40B4-BE49-F238E27FC236}">
              <a16:creationId xmlns:a16="http://schemas.microsoft.com/office/drawing/2014/main" id="{5E374AB0-D7D0-4DA3-8B37-5353E0826D5C}"/>
            </a:ext>
          </a:extLst>
        </xdr:cNvPr>
        <xdr:cNvCxnSpPr/>
      </xdr:nvCxnSpPr>
      <xdr:spPr>
        <a:xfrm flipV="1">
          <a:off x="21323300" y="1837029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154178</xdr:rowOff>
    </xdr:from>
    <xdr:to>
      <xdr:col>107</xdr:col>
      <xdr:colOff>101600</xdr:colOff>
      <xdr:row>107</xdr:row>
      <xdr:rowOff>84328</xdr:rowOff>
    </xdr:to>
    <xdr:sp macro="" textlink="">
      <xdr:nvSpPr>
        <xdr:cNvPr id="815" name="楕円 814">
          <a:extLst>
            <a:ext uri="{FF2B5EF4-FFF2-40B4-BE49-F238E27FC236}">
              <a16:creationId xmlns:a16="http://schemas.microsoft.com/office/drawing/2014/main" id="{A24F83E4-37A0-4432-A0BB-1D846345FE27}"/>
            </a:ext>
          </a:extLst>
        </xdr:cNvPr>
        <xdr:cNvSpPr/>
      </xdr:nvSpPr>
      <xdr:spPr>
        <a:xfrm>
          <a:off x="20383500" y="183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27051</xdr:rowOff>
    </xdr:from>
    <xdr:to>
      <xdr:col>111</xdr:col>
      <xdr:colOff>177800</xdr:colOff>
      <xdr:row>107</xdr:row>
      <xdr:rowOff>33528</xdr:rowOff>
    </xdr:to>
    <xdr:cxnSp macro="">
      <xdr:nvCxnSpPr>
        <xdr:cNvPr id="816" name="直線コネクタ 815">
          <a:extLst>
            <a:ext uri="{FF2B5EF4-FFF2-40B4-BE49-F238E27FC236}">
              <a16:creationId xmlns:a16="http://schemas.microsoft.com/office/drawing/2014/main" id="{600B40AA-69AD-49D8-B888-873BE26E1145}"/>
            </a:ext>
          </a:extLst>
        </xdr:cNvPr>
        <xdr:cNvCxnSpPr/>
      </xdr:nvCxnSpPr>
      <xdr:spPr>
        <a:xfrm flipV="1">
          <a:off x="20434300" y="1837220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66312</xdr:rowOff>
    </xdr:from>
    <xdr:ext cx="469744" cy="259045"/>
    <xdr:sp macro="" textlink="">
      <xdr:nvSpPr>
        <xdr:cNvPr id="817" name="n_1aveValue【庁舎】&#10;一人当たり面積">
          <a:extLst>
            <a:ext uri="{FF2B5EF4-FFF2-40B4-BE49-F238E27FC236}">
              <a16:creationId xmlns:a16="http://schemas.microsoft.com/office/drawing/2014/main" id="{73C1AD2D-4383-4EAC-B9E3-57672B200060}"/>
            </a:ext>
          </a:extLst>
        </xdr:cNvPr>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818" name="n_2aveValue【庁舎】&#10;一人当たり面積">
          <a:extLst>
            <a:ext uri="{FF2B5EF4-FFF2-40B4-BE49-F238E27FC236}">
              <a16:creationId xmlns:a16="http://schemas.microsoft.com/office/drawing/2014/main" id="{5673A6E6-B8DC-40B3-A0A0-CB03652D7638}"/>
            </a:ext>
          </a:extLst>
        </xdr:cNvPr>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819" name="n_3aveValue【庁舎】&#10;一人当たり面積">
          <a:extLst>
            <a:ext uri="{FF2B5EF4-FFF2-40B4-BE49-F238E27FC236}">
              <a16:creationId xmlns:a16="http://schemas.microsoft.com/office/drawing/2014/main" id="{4EB282B7-185B-4098-BE02-3B774D888059}"/>
            </a:ext>
          </a:extLst>
        </xdr:cNvPr>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94378</xdr:rowOff>
    </xdr:from>
    <xdr:ext cx="469744" cy="259045"/>
    <xdr:sp macro="" textlink="">
      <xdr:nvSpPr>
        <xdr:cNvPr id="820" name="n_1mainValue【庁舎】&#10;一人当たり面積">
          <a:extLst>
            <a:ext uri="{FF2B5EF4-FFF2-40B4-BE49-F238E27FC236}">
              <a16:creationId xmlns:a16="http://schemas.microsoft.com/office/drawing/2014/main" id="{7E7E6C4D-B738-4319-9A73-3DF2D6BAA20E}"/>
            </a:ext>
          </a:extLst>
        </xdr:cNvPr>
        <xdr:cNvSpPr txBox="1"/>
      </xdr:nvSpPr>
      <xdr:spPr>
        <a:xfrm>
          <a:off x="21075727" y="180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100855</xdr:rowOff>
    </xdr:from>
    <xdr:ext cx="469744" cy="259045"/>
    <xdr:sp macro="" textlink="">
      <xdr:nvSpPr>
        <xdr:cNvPr id="821" name="n_2mainValue【庁舎】&#10;一人当たり面積">
          <a:extLst>
            <a:ext uri="{FF2B5EF4-FFF2-40B4-BE49-F238E27FC236}">
              <a16:creationId xmlns:a16="http://schemas.microsoft.com/office/drawing/2014/main" id="{02CE7471-ABF3-444A-9D5E-D5D35C120068}"/>
            </a:ext>
          </a:extLst>
        </xdr:cNvPr>
        <xdr:cNvSpPr txBox="1"/>
      </xdr:nvSpPr>
      <xdr:spPr>
        <a:xfrm>
          <a:off x="20199427" y="181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E4AA24FE-2FA9-4ABD-99DB-AE9944BC374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B253DA89-3B66-4283-9E6C-8174F0A585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95E92E6A-B0A7-4CDC-BAE2-E3E723611D8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・「一般廃棄物処理施設」において有形固定資産償却率が類似団体と比較し、低い値となっているのは、平成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年の合併直前に整備された比較的新しい施設が多く、また合併後においても更新整備等毎年実施していることに起因している。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おいて一人当たり有形固定資産（償却資産）額が類似団体と比較し、突出して高い値となっているのは、当町が離島であるため、広域事業ができず、町単独で維持管理を行っていることに起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おいて一人当たり面積が類似団体と比較し、突出して高い値となっているのは、市町村合併前の旧町単位で管理していた既存施設が現存するためである。今後は施設の集約・複合化を計画的に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・「市民会館」において、有形固定資産減価償却率が類似団体と比較して低い値となっているのは、鯨賓館ミュージアムについて平成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年の合併直前に整備された施設で、経過年数が浅いことに起因している。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おいて、一人当たり面積が類似団体と比較し突出して高い値となっているのは、当町が細長い地形であり、集落が点在していることなどの地理的要因に起因しており、集落ごとに消防団詰所など多くの施設を設置する必要がある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6032;&#23621;/203%20&#36001;&#25919;&#29366;&#27841;&#36039;&#26009;&#38598;&#65288;&#20869;&#23481;&#30906;&#35469;&#31561;&#65289;/&#24179;&#25104;30&#24180;&#24230;&#27770;&#31639;&#65288;R2&#24180;&#24230;&#20316;&#26989;&#65289;/03%20&#24066;&#30010;&#8594;&#30476;/21%20&#26032;&#19978;&#20116;&#23798;&#30010;/&#12304;&#36001;&#25919;&#29366;&#27841;&#36039;&#26009;&#38598;&#12305;_424111_&#26032;&#19978;&#20116;&#23798;&#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52.5</v>
          </cell>
          <cell r="CN53">
            <v>54</v>
          </cell>
          <cell r="CV53">
            <v>55.4</v>
          </cell>
        </row>
        <row r="55">
          <cell r="AN55" t="str">
            <v>類似団体内平均値</v>
          </cell>
          <cell r="CF55">
            <v>32.9</v>
          </cell>
          <cell r="CN55">
            <v>28.5</v>
          </cell>
          <cell r="CV55">
            <v>20.5</v>
          </cell>
        </row>
        <row r="57">
          <cell r="CF57">
            <v>57</v>
          </cell>
          <cell r="CN57">
            <v>59.7</v>
          </cell>
          <cell r="CV57">
            <v>59.1</v>
          </cell>
        </row>
        <row r="72">
          <cell r="BP72" t="str">
            <v>H26</v>
          </cell>
          <cell r="BX72" t="str">
            <v>H27</v>
          </cell>
          <cell r="CF72" t="str">
            <v>H28</v>
          </cell>
          <cell r="CN72" t="str">
            <v>H29</v>
          </cell>
          <cell r="CV72" t="str">
            <v>H30</v>
          </cell>
        </row>
        <row r="73">
          <cell r="AN73" t="str">
            <v>当該団体値</v>
          </cell>
          <cell r="BP73">
            <v>18.100000000000001</v>
          </cell>
        </row>
        <row r="75">
          <cell r="BP75">
            <v>10.199999999999999</v>
          </cell>
          <cell r="BX75">
            <v>7.9</v>
          </cell>
          <cell r="CF75">
            <v>5.7</v>
          </cell>
          <cell r="CN75">
            <v>3.9</v>
          </cell>
          <cell r="CV75">
            <v>2.7</v>
          </cell>
        </row>
        <row r="77">
          <cell r="AN77" t="str">
            <v>類似団体内平均値</v>
          </cell>
          <cell r="BP77">
            <v>20.3</v>
          </cell>
          <cell r="BX77">
            <v>36.5</v>
          </cell>
          <cell r="CF77">
            <v>32.9</v>
          </cell>
          <cell r="CN77">
            <v>28.5</v>
          </cell>
          <cell r="CV77">
            <v>20.5</v>
          </cell>
        </row>
        <row r="79">
          <cell r="BP79">
            <v>7.7</v>
          </cell>
          <cell r="BX79">
            <v>9</v>
          </cell>
          <cell r="CF79">
            <v>8.1999999999999993</v>
          </cell>
          <cell r="CN79">
            <v>8</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17057484</v>
      </c>
      <c r="BO4" s="392"/>
      <c r="BP4" s="392"/>
      <c r="BQ4" s="392"/>
      <c r="BR4" s="392"/>
      <c r="BS4" s="392"/>
      <c r="BT4" s="392"/>
      <c r="BU4" s="393"/>
      <c r="BV4" s="391">
        <v>17025110</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2.6</v>
      </c>
      <c r="CU4" s="398"/>
      <c r="CV4" s="398"/>
      <c r="CW4" s="398"/>
      <c r="CX4" s="398"/>
      <c r="CY4" s="398"/>
      <c r="CZ4" s="398"/>
      <c r="DA4" s="399"/>
      <c r="DB4" s="397">
        <v>2.2999999999999998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16779299</v>
      </c>
      <c r="BO5" s="429"/>
      <c r="BP5" s="429"/>
      <c r="BQ5" s="429"/>
      <c r="BR5" s="429"/>
      <c r="BS5" s="429"/>
      <c r="BT5" s="429"/>
      <c r="BU5" s="430"/>
      <c r="BV5" s="428">
        <v>16761737</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81.2</v>
      </c>
      <c r="CU5" s="426"/>
      <c r="CV5" s="426"/>
      <c r="CW5" s="426"/>
      <c r="CX5" s="426"/>
      <c r="CY5" s="426"/>
      <c r="CZ5" s="426"/>
      <c r="DA5" s="427"/>
      <c r="DB5" s="425">
        <v>81.400000000000006</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278185</v>
      </c>
      <c r="BO6" s="429"/>
      <c r="BP6" s="429"/>
      <c r="BQ6" s="429"/>
      <c r="BR6" s="429"/>
      <c r="BS6" s="429"/>
      <c r="BT6" s="429"/>
      <c r="BU6" s="430"/>
      <c r="BV6" s="428">
        <v>263373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84.4</v>
      </c>
      <c r="CU6" s="466"/>
      <c r="CV6" s="466"/>
      <c r="CW6" s="466"/>
      <c r="CX6" s="466"/>
      <c r="CY6" s="466"/>
      <c r="CZ6" s="466"/>
      <c r="DA6" s="467"/>
      <c r="DB6" s="465">
        <v>84.8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101</v>
      </c>
      <c r="AV7" s="461"/>
      <c r="AW7" s="461"/>
      <c r="AX7" s="461"/>
      <c r="AY7" s="462" t="s">
        <v>105</v>
      </c>
      <c r="AZ7" s="463"/>
      <c r="BA7" s="463"/>
      <c r="BB7" s="463"/>
      <c r="BC7" s="463"/>
      <c r="BD7" s="463"/>
      <c r="BE7" s="463"/>
      <c r="BF7" s="463"/>
      <c r="BG7" s="463"/>
      <c r="BH7" s="463"/>
      <c r="BI7" s="463"/>
      <c r="BJ7" s="463"/>
      <c r="BK7" s="463"/>
      <c r="BL7" s="463"/>
      <c r="BM7" s="464"/>
      <c r="BN7" s="428">
        <v>16154</v>
      </c>
      <c r="BO7" s="429"/>
      <c r="BP7" s="429"/>
      <c r="BQ7" s="429"/>
      <c r="BR7" s="429"/>
      <c r="BS7" s="429"/>
      <c r="BT7" s="429"/>
      <c r="BU7" s="430"/>
      <c r="BV7" s="428">
        <v>17445</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10186853</v>
      </c>
      <c r="CU7" s="429"/>
      <c r="CV7" s="429"/>
      <c r="CW7" s="429"/>
      <c r="CX7" s="429"/>
      <c r="CY7" s="429"/>
      <c r="CZ7" s="429"/>
      <c r="DA7" s="430"/>
      <c r="DB7" s="428">
        <v>10526603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262031</v>
      </c>
      <c r="BO8" s="429"/>
      <c r="BP8" s="429"/>
      <c r="BQ8" s="429"/>
      <c r="BR8" s="429"/>
      <c r="BS8" s="429"/>
      <c r="BT8" s="429"/>
      <c r="BU8" s="430"/>
      <c r="BV8" s="428">
        <v>245928</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0.24</v>
      </c>
      <c r="CU8" s="469"/>
      <c r="CV8" s="469"/>
      <c r="CW8" s="469"/>
      <c r="CX8" s="469"/>
      <c r="CY8" s="469"/>
      <c r="CZ8" s="469"/>
      <c r="DA8" s="470"/>
      <c r="DB8" s="468">
        <v>0.24</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19718</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16103</v>
      </c>
      <c r="BO9" s="429"/>
      <c r="BP9" s="429"/>
      <c r="BQ9" s="429"/>
      <c r="BR9" s="429"/>
      <c r="BS9" s="429"/>
      <c r="BT9" s="429"/>
      <c r="BU9" s="430"/>
      <c r="BV9" s="428">
        <v>-5207</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24</v>
      </c>
      <c r="CU9" s="426"/>
      <c r="CV9" s="426"/>
      <c r="CW9" s="426"/>
      <c r="CX9" s="426"/>
      <c r="CY9" s="426"/>
      <c r="CZ9" s="426"/>
      <c r="DA9" s="427"/>
      <c r="DB9" s="425">
        <v>25.4</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22074</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130271</v>
      </c>
      <c r="BO10" s="429"/>
      <c r="BP10" s="429"/>
      <c r="BQ10" s="429"/>
      <c r="BR10" s="429"/>
      <c r="BS10" s="429"/>
      <c r="BT10" s="429"/>
      <c r="BU10" s="430"/>
      <c r="BV10" s="428">
        <v>130632</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108</v>
      </c>
      <c r="AV11" s="461"/>
      <c r="AW11" s="461"/>
      <c r="AX11" s="461"/>
      <c r="AY11" s="462" t="s">
        <v>125</v>
      </c>
      <c r="AZ11" s="463"/>
      <c r="BA11" s="463"/>
      <c r="BB11" s="463"/>
      <c r="BC11" s="463"/>
      <c r="BD11" s="463"/>
      <c r="BE11" s="463"/>
      <c r="BF11" s="463"/>
      <c r="BG11" s="463"/>
      <c r="BH11" s="463"/>
      <c r="BI11" s="463"/>
      <c r="BJ11" s="463"/>
      <c r="BK11" s="463"/>
      <c r="BL11" s="463"/>
      <c r="BM11" s="464"/>
      <c r="BN11" s="428">
        <v>982361</v>
      </c>
      <c r="BO11" s="429"/>
      <c r="BP11" s="429"/>
      <c r="BQ11" s="429"/>
      <c r="BR11" s="429"/>
      <c r="BS11" s="429"/>
      <c r="BT11" s="429"/>
      <c r="BU11" s="430"/>
      <c r="BV11" s="428">
        <v>1108759</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19305</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108</v>
      </c>
      <c r="AV12" s="461"/>
      <c r="AW12" s="461"/>
      <c r="AX12" s="461"/>
      <c r="AY12" s="462" t="s">
        <v>133</v>
      </c>
      <c r="AZ12" s="463"/>
      <c r="BA12" s="463"/>
      <c r="BB12" s="463"/>
      <c r="BC12" s="463"/>
      <c r="BD12" s="463"/>
      <c r="BE12" s="463"/>
      <c r="BF12" s="463"/>
      <c r="BG12" s="463"/>
      <c r="BH12" s="463"/>
      <c r="BI12" s="463"/>
      <c r="BJ12" s="463"/>
      <c r="BK12" s="463"/>
      <c r="BL12" s="463"/>
      <c r="BM12" s="464"/>
      <c r="BN12" s="428">
        <v>130000</v>
      </c>
      <c r="BO12" s="429"/>
      <c r="BP12" s="429"/>
      <c r="BQ12" s="429"/>
      <c r="BR12" s="429"/>
      <c r="BS12" s="429"/>
      <c r="BT12" s="429"/>
      <c r="BU12" s="430"/>
      <c r="BV12" s="428">
        <v>130000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127</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135</v>
      </c>
      <c r="N13" s="517"/>
      <c r="O13" s="517"/>
      <c r="P13" s="517"/>
      <c r="Q13" s="518"/>
      <c r="R13" s="509">
        <v>19282</v>
      </c>
      <c r="S13" s="510"/>
      <c r="T13" s="510"/>
      <c r="U13" s="510"/>
      <c r="V13" s="511"/>
      <c r="W13" s="444" t="s">
        <v>136</v>
      </c>
      <c r="X13" s="445"/>
      <c r="Y13" s="445"/>
      <c r="Z13" s="445"/>
      <c r="AA13" s="445"/>
      <c r="AB13" s="435"/>
      <c r="AC13" s="479">
        <v>865</v>
      </c>
      <c r="AD13" s="480"/>
      <c r="AE13" s="480"/>
      <c r="AF13" s="480"/>
      <c r="AG13" s="519"/>
      <c r="AH13" s="479">
        <v>982</v>
      </c>
      <c r="AI13" s="480"/>
      <c r="AJ13" s="480"/>
      <c r="AK13" s="480"/>
      <c r="AL13" s="481"/>
      <c r="AM13" s="457" t="s">
        <v>137</v>
      </c>
      <c r="AN13" s="458"/>
      <c r="AO13" s="458"/>
      <c r="AP13" s="458"/>
      <c r="AQ13" s="458"/>
      <c r="AR13" s="458"/>
      <c r="AS13" s="458"/>
      <c r="AT13" s="459"/>
      <c r="AU13" s="460" t="s">
        <v>119</v>
      </c>
      <c r="AV13" s="461"/>
      <c r="AW13" s="461"/>
      <c r="AX13" s="461"/>
      <c r="AY13" s="462" t="s">
        <v>138</v>
      </c>
      <c r="AZ13" s="463"/>
      <c r="BA13" s="463"/>
      <c r="BB13" s="463"/>
      <c r="BC13" s="463"/>
      <c r="BD13" s="463"/>
      <c r="BE13" s="463"/>
      <c r="BF13" s="463"/>
      <c r="BG13" s="463"/>
      <c r="BH13" s="463"/>
      <c r="BI13" s="463"/>
      <c r="BJ13" s="463"/>
      <c r="BK13" s="463"/>
      <c r="BL13" s="463"/>
      <c r="BM13" s="464"/>
      <c r="BN13" s="428">
        <v>998735</v>
      </c>
      <c r="BO13" s="429"/>
      <c r="BP13" s="429"/>
      <c r="BQ13" s="429"/>
      <c r="BR13" s="429"/>
      <c r="BS13" s="429"/>
      <c r="BT13" s="429"/>
      <c r="BU13" s="430"/>
      <c r="BV13" s="428">
        <v>1104184</v>
      </c>
      <c r="BW13" s="429"/>
      <c r="BX13" s="429"/>
      <c r="BY13" s="429"/>
      <c r="BZ13" s="429"/>
      <c r="CA13" s="429"/>
      <c r="CB13" s="429"/>
      <c r="CC13" s="430"/>
      <c r="CD13" s="431" t="s">
        <v>139</v>
      </c>
      <c r="CE13" s="432"/>
      <c r="CF13" s="432"/>
      <c r="CG13" s="432"/>
      <c r="CH13" s="432"/>
      <c r="CI13" s="432"/>
      <c r="CJ13" s="432"/>
      <c r="CK13" s="432"/>
      <c r="CL13" s="432"/>
      <c r="CM13" s="432"/>
      <c r="CN13" s="432"/>
      <c r="CO13" s="432"/>
      <c r="CP13" s="432"/>
      <c r="CQ13" s="432"/>
      <c r="CR13" s="432"/>
      <c r="CS13" s="433"/>
      <c r="CT13" s="425">
        <v>2.7</v>
      </c>
      <c r="CU13" s="426"/>
      <c r="CV13" s="426"/>
      <c r="CW13" s="426"/>
      <c r="CX13" s="426"/>
      <c r="CY13" s="426"/>
      <c r="CZ13" s="426"/>
      <c r="DA13" s="427"/>
      <c r="DB13" s="425">
        <v>3.9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140</v>
      </c>
      <c r="M14" s="507"/>
      <c r="N14" s="507"/>
      <c r="O14" s="507"/>
      <c r="P14" s="507"/>
      <c r="Q14" s="508"/>
      <c r="R14" s="509">
        <v>19720</v>
      </c>
      <c r="S14" s="510"/>
      <c r="T14" s="510"/>
      <c r="U14" s="510"/>
      <c r="V14" s="511"/>
      <c r="W14" s="418"/>
      <c r="X14" s="419"/>
      <c r="Y14" s="419"/>
      <c r="Z14" s="419"/>
      <c r="AA14" s="419"/>
      <c r="AB14" s="408"/>
      <c r="AC14" s="512">
        <v>10.7</v>
      </c>
      <c r="AD14" s="513"/>
      <c r="AE14" s="513"/>
      <c r="AF14" s="513"/>
      <c r="AG14" s="514"/>
      <c r="AH14" s="512">
        <v>11.4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141</v>
      </c>
      <c r="CE14" s="521"/>
      <c r="CF14" s="521"/>
      <c r="CG14" s="521"/>
      <c r="CH14" s="521"/>
      <c r="CI14" s="521"/>
      <c r="CJ14" s="521"/>
      <c r="CK14" s="521"/>
      <c r="CL14" s="521"/>
      <c r="CM14" s="521"/>
      <c r="CN14" s="521"/>
      <c r="CO14" s="521"/>
      <c r="CP14" s="521"/>
      <c r="CQ14" s="521"/>
      <c r="CR14" s="521"/>
      <c r="CS14" s="522"/>
      <c r="CT14" s="523" t="s">
        <v>127</v>
      </c>
      <c r="CU14" s="524"/>
      <c r="CV14" s="524"/>
      <c r="CW14" s="524"/>
      <c r="CX14" s="524"/>
      <c r="CY14" s="524"/>
      <c r="CZ14" s="524"/>
      <c r="DA14" s="525"/>
      <c r="DB14" s="523" t="s">
        <v>127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135</v>
      </c>
      <c r="N15" s="517"/>
      <c r="O15" s="517"/>
      <c r="P15" s="517"/>
      <c r="Q15" s="518"/>
      <c r="R15" s="509">
        <v>19699</v>
      </c>
      <c r="S15" s="510"/>
      <c r="T15" s="510"/>
      <c r="U15" s="510"/>
      <c r="V15" s="511"/>
      <c r="W15" s="444" t="s">
        <v>142</v>
      </c>
      <c r="X15" s="445"/>
      <c r="Y15" s="445"/>
      <c r="Z15" s="445"/>
      <c r="AA15" s="445"/>
      <c r="AB15" s="435"/>
      <c r="AC15" s="479">
        <v>1331</v>
      </c>
      <c r="AD15" s="480"/>
      <c r="AE15" s="480"/>
      <c r="AF15" s="480"/>
      <c r="AG15" s="519"/>
      <c r="AH15" s="479">
        <v>1381</v>
      </c>
      <c r="AI15" s="480"/>
      <c r="AJ15" s="480"/>
      <c r="AK15" s="480"/>
      <c r="AL15" s="481"/>
      <c r="AM15" s="457"/>
      <c r="AN15" s="458"/>
      <c r="AO15" s="458"/>
      <c r="AP15" s="458"/>
      <c r="AQ15" s="458"/>
      <c r="AR15" s="458"/>
      <c r="AS15" s="458"/>
      <c r="AT15" s="459"/>
      <c r="AU15" s="460"/>
      <c r="AV15" s="461"/>
      <c r="AW15" s="461"/>
      <c r="AX15" s="461"/>
      <c r="AY15" s="388" t="s">
        <v>143</v>
      </c>
      <c r="AZ15" s="389"/>
      <c r="BA15" s="389"/>
      <c r="BB15" s="389"/>
      <c r="BC15" s="389"/>
      <c r="BD15" s="389"/>
      <c r="BE15" s="389"/>
      <c r="BF15" s="389"/>
      <c r="BG15" s="389"/>
      <c r="BH15" s="389"/>
      <c r="BI15" s="389"/>
      <c r="BJ15" s="389"/>
      <c r="BK15" s="389"/>
      <c r="BL15" s="389"/>
      <c r="BM15" s="390"/>
      <c r="BN15" s="391">
        <v>2030291</v>
      </c>
      <c r="BO15" s="392"/>
      <c r="BP15" s="392"/>
      <c r="BQ15" s="392"/>
      <c r="BR15" s="392"/>
      <c r="BS15" s="392"/>
      <c r="BT15" s="392"/>
      <c r="BU15" s="393"/>
      <c r="BV15" s="391">
        <v>2048247</v>
      </c>
      <c r="BW15" s="392"/>
      <c r="BX15" s="392"/>
      <c r="BY15" s="392"/>
      <c r="BZ15" s="392"/>
      <c r="CA15" s="392"/>
      <c r="CB15" s="392"/>
      <c r="CC15" s="393"/>
      <c r="CD15" s="526" t="s">
        <v>144</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145</v>
      </c>
      <c r="M16" s="537"/>
      <c r="N16" s="537"/>
      <c r="O16" s="537"/>
      <c r="P16" s="537"/>
      <c r="Q16" s="538"/>
      <c r="R16" s="529" t="s">
        <v>146</v>
      </c>
      <c r="S16" s="530"/>
      <c r="T16" s="530"/>
      <c r="U16" s="530"/>
      <c r="V16" s="531"/>
      <c r="W16" s="418"/>
      <c r="X16" s="419"/>
      <c r="Y16" s="419"/>
      <c r="Z16" s="419"/>
      <c r="AA16" s="419"/>
      <c r="AB16" s="408"/>
      <c r="AC16" s="512">
        <v>16.399999999999999</v>
      </c>
      <c r="AD16" s="513"/>
      <c r="AE16" s="513"/>
      <c r="AF16" s="513"/>
      <c r="AG16" s="514"/>
      <c r="AH16" s="512">
        <v>16</v>
      </c>
      <c r="AI16" s="513"/>
      <c r="AJ16" s="513"/>
      <c r="AK16" s="513"/>
      <c r="AL16" s="515"/>
      <c r="AM16" s="457"/>
      <c r="AN16" s="458"/>
      <c r="AO16" s="458"/>
      <c r="AP16" s="458"/>
      <c r="AQ16" s="458"/>
      <c r="AR16" s="458"/>
      <c r="AS16" s="458"/>
      <c r="AT16" s="459"/>
      <c r="AU16" s="460"/>
      <c r="AV16" s="461"/>
      <c r="AW16" s="461"/>
      <c r="AX16" s="461"/>
      <c r="AY16" s="462" t="s">
        <v>147</v>
      </c>
      <c r="AZ16" s="463"/>
      <c r="BA16" s="463"/>
      <c r="BB16" s="463"/>
      <c r="BC16" s="463"/>
      <c r="BD16" s="463"/>
      <c r="BE16" s="463"/>
      <c r="BF16" s="463"/>
      <c r="BG16" s="463"/>
      <c r="BH16" s="463"/>
      <c r="BI16" s="463"/>
      <c r="BJ16" s="463"/>
      <c r="BK16" s="463"/>
      <c r="BL16" s="463"/>
      <c r="BM16" s="464"/>
      <c r="BN16" s="428">
        <v>8737103</v>
      </c>
      <c r="BO16" s="429"/>
      <c r="BP16" s="429"/>
      <c r="BQ16" s="429"/>
      <c r="BR16" s="429"/>
      <c r="BS16" s="429"/>
      <c r="BT16" s="429"/>
      <c r="BU16" s="430"/>
      <c r="BV16" s="428">
        <v>8688175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148</v>
      </c>
      <c r="N17" s="533"/>
      <c r="O17" s="533"/>
      <c r="P17" s="533"/>
      <c r="Q17" s="534"/>
      <c r="R17" s="529" t="s">
        <v>149</v>
      </c>
      <c r="S17" s="530"/>
      <c r="T17" s="530"/>
      <c r="U17" s="530"/>
      <c r="V17" s="531"/>
      <c r="W17" s="444" t="s">
        <v>150</v>
      </c>
      <c r="X17" s="445"/>
      <c r="Y17" s="445"/>
      <c r="Z17" s="445"/>
      <c r="AA17" s="445"/>
      <c r="AB17" s="435"/>
      <c r="AC17" s="479">
        <v>5923</v>
      </c>
      <c r="AD17" s="480"/>
      <c r="AE17" s="480"/>
      <c r="AF17" s="480"/>
      <c r="AG17" s="519"/>
      <c r="AH17" s="479">
        <v>6277</v>
      </c>
      <c r="AI17" s="480"/>
      <c r="AJ17" s="480"/>
      <c r="AK17" s="480"/>
      <c r="AL17" s="481"/>
      <c r="AM17" s="457"/>
      <c r="AN17" s="458"/>
      <c r="AO17" s="458"/>
      <c r="AP17" s="458"/>
      <c r="AQ17" s="458"/>
      <c r="AR17" s="458"/>
      <c r="AS17" s="458"/>
      <c r="AT17" s="459"/>
      <c r="AU17" s="460"/>
      <c r="AV17" s="461"/>
      <c r="AW17" s="461"/>
      <c r="AX17" s="461"/>
      <c r="AY17" s="462" t="s">
        <v>151</v>
      </c>
      <c r="AZ17" s="463"/>
      <c r="BA17" s="463"/>
      <c r="BB17" s="463"/>
      <c r="BC17" s="463"/>
      <c r="BD17" s="463"/>
      <c r="BE17" s="463"/>
      <c r="BF17" s="463"/>
      <c r="BG17" s="463"/>
      <c r="BH17" s="463"/>
      <c r="BI17" s="463"/>
      <c r="BJ17" s="463"/>
      <c r="BK17" s="463"/>
      <c r="BL17" s="463"/>
      <c r="BM17" s="464"/>
      <c r="BN17" s="428">
        <v>2569365</v>
      </c>
      <c r="BO17" s="429"/>
      <c r="BP17" s="429"/>
      <c r="BQ17" s="429"/>
      <c r="BR17" s="429"/>
      <c r="BS17" s="429"/>
      <c r="BT17" s="429"/>
      <c r="BU17" s="430"/>
      <c r="BV17" s="428">
        <v>2604406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152</v>
      </c>
      <c r="C18" s="471"/>
      <c r="D18" s="471"/>
      <c r="E18" s="540"/>
      <c r="F18" s="540"/>
      <c r="G18" s="540"/>
      <c r="H18" s="540"/>
      <c r="I18" s="540"/>
      <c r="J18" s="540"/>
      <c r="K18" s="540"/>
      <c r="L18" s="541">
        <v>213.99</v>
      </c>
      <c r="M18" s="541"/>
      <c r="N18" s="541"/>
      <c r="O18" s="541"/>
      <c r="P18" s="541"/>
      <c r="Q18" s="541"/>
      <c r="R18" s="542"/>
      <c r="S18" s="542"/>
      <c r="T18" s="542"/>
      <c r="U18" s="542"/>
      <c r="V18" s="543"/>
      <c r="W18" s="446"/>
      <c r="X18" s="447"/>
      <c r="Y18" s="447"/>
      <c r="Z18" s="447"/>
      <c r="AA18" s="447"/>
      <c r="AB18" s="438"/>
      <c r="AC18" s="544">
        <v>73</v>
      </c>
      <c r="AD18" s="545"/>
      <c r="AE18" s="545"/>
      <c r="AF18" s="545"/>
      <c r="AG18" s="546"/>
      <c r="AH18" s="544">
        <v>72.7</v>
      </c>
      <c r="AI18" s="545"/>
      <c r="AJ18" s="545"/>
      <c r="AK18" s="545"/>
      <c r="AL18" s="547"/>
      <c r="AM18" s="457"/>
      <c r="AN18" s="458"/>
      <c r="AO18" s="458"/>
      <c r="AP18" s="458"/>
      <c r="AQ18" s="458"/>
      <c r="AR18" s="458"/>
      <c r="AS18" s="458"/>
      <c r="AT18" s="459"/>
      <c r="AU18" s="460"/>
      <c r="AV18" s="461"/>
      <c r="AW18" s="461"/>
      <c r="AX18" s="461"/>
      <c r="AY18" s="462" t="s">
        <v>153</v>
      </c>
      <c r="AZ18" s="463"/>
      <c r="BA18" s="463"/>
      <c r="BB18" s="463"/>
      <c r="BC18" s="463"/>
      <c r="BD18" s="463"/>
      <c r="BE18" s="463"/>
      <c r="BF18" s="463"/>
      <c r="BG18" s="463"/>
      <c r="BH18" s="463"/>
      <c r="BI18" s="463"/>
      <c r="BJ18" s="463"/>
      <c r="BK18" s="463"/>
      <c r="BL18" s="463"/>
      <c r="BM18" s="464"/>
      <c r="BN18" s="428">
        <v>8369837</v>
      </c>
      <c r="BO18" s="429"/>
      <c r="BP18" s="429"/>
      <c r="BQ18" s="429"/>
      <c r="BR18" s="429"/>
      <c r="BS18" s="429"/>
      <c r="BT18" s="429"/>
      <c r="BU18" s="430"/>
      <c r="BV18" s="428">
        <v>8675651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154</v>
      </c>
      <c r="C19" s="471"/>
      <c r="D19" s="471"/>
      <c r="E19" s="540"/>
      <c r="F19" s="540"/>
      <c r="G19" s="540"/>
      <c r="H19" s="540"/>
      <c r="I19" s="540"/>
      <c r="J19" s="540"/>
      <c r="K19" s="540"/>
      <c r="L19" s="548">
        <v>92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155</v>
      </c>
      <c r="AZ19" s="463"/>
      <c r="BA19" s="463"/>
      <c r="BB19" s="463"/>
      <c r="BC19" s="463"/>
      <c r="BD19" s="463"/>
      <c r="BE19" s="463"/>
      <c r="BF19" s="463"/>
      <c r="BG19" s="463"/>
      <c r="BH19" s="463"/>
      <c r="BI19" s="463"/>
      <c r="BJ19" s="463"/>
      <c r="BK19" s="463"/>
      <c r="BL19" s="463"/>
      <c r="BM19" s="464"/>
      <c r="BN19" s="428">
        <v>12165824</v>
      </c>
      <c r="BO19" s="429"/>
      <c r="BP19" s="429"/>
      <c r="BQ19" s="429"/>
      <c r="BR19" s="429"/>
      <c r="BS19" s="429"/>
      <c r="BT19" s="429"/>
      <c r="BU19" s="430"/>
      <c r="BV19" s="428">
        <v>12409694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156</v>
      </c>
      <c r="C20" s="471"/>
      <c r="D20" s="471"/>
      <c r="E20" s="540"/>
      <c r="F20" s="540"/>
      <c r="G20" s="540"/>
      <c r="H20" s="540"/>
      <c r="I20" s="540"/>
      <c r="J20" s="540"/>
      <c r="K20" s="540"/>
      <c r="L20" s="548">
        <v>8996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157</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158</v>
      </c>
      <c r="C22" s="563"/>
      <c r="D22" s="564"/>
      <c r="E22" s="440" t="s">
        <v>1</v>
      </c>
      <c r="F22" s="445"/>
      <c r="G22" s="445"/>
      <c r="H22" s="445"/>
      <c r="I22" s="445"/>
      <c r="J22" s="445"/>
      <c r="K22" s="435"/>
      <c r="L22" s="440" t="s">
        <v>159</v>
      </c>
      <c r="M22" s="445"/>
      <c r="N22" s="445"/>
      <c r="O22" s="445"/>
      <c r="P22" s="435"/>
      <c r="Q22" s="571" t="s">
        <v>160</v>
      </c>
      <c r="R22" s="572"/>
      <c r="S22" s="572"/>
      <c r="T22" s="572"/>
      <c r="U22" s="572"/>
      <c r="V22" s="573"/>
      <c r="W22" s="577" t="s">
        <v>161</v>
      </c>
      <c r="X22" s="563"/>
      <c r="Y22" s="564"/>
      <c r="Z22" s="440" t="s">
        <v>1</v>
      </c>
      <c r="AA22" s="445"/>
      <c r="AB22" s="445"/>
      <c r="AC22" s="445"/>
      <c r="AD22" s="445"/>
      <c r="AE22" s="445"/>
      <c r="AF22" s="445"/>
      <c r="AG22" s="435"/>
      <c r="AH22" s="590" t="s">
        <v>162</v>
      </c>
      <c r="AI22" s="445"/>
      <c r="AJ22" s="445"/>
      <c r="AK22" s="445"/>
      <c r="AL22" s="435"/>
      <c r="AM22" s="590" t="s">
        <v>163</v>
      </c>
      <c r="AN22" s="591"/>
      <c r="AO22" s="591"/>
      <c r="AP22" s="591"/>
      <c r="AQ22" s="591"/>
      <c r="AR22" s="592"/>
      <c r="AS22" s="571" t="s">
        <v>160</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164</v>
      </c>
      <c r="AZ23" s="389"/>
      <c r="BA23" s="389"/>
      <c r="BB23" s="389"/>
      <c r="BC23" s="389"/>
      <c r="BD23" s="389"/>
      <c r="BE23" s="389"/>
      <c r="BF23" s="389"/>
      <c r="BG23" s="389"/>
      <c r="BH23" s="389"/>
      <c r="BI23" s="389"/>
      <c r="BJ23" s="389"/>
      <c r="BK23" s="389"/>
      <c r="BL23" s="389"/>
      <c r="BM23" s="390"/>
      <c r="BN23" s="428">
        <v>19525943</v>
      </c>
      <c r="BO23" s="429"/>
      <c r="BP23" s="429"/>
      <c r="BQ23" s="429"/>
      <c r="BR23" s="429"/>
      <c r="BS23" s="429"/>
      <c r="BT23" s="429"/>
      <c r="BU23" s="430"/>
      <c r="BV23" s="428">
        <v>20297237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165</v>
      </c>
      <c r="F24" s="458"/>
      <c r="G24" s="458"/>
      <c r="H24" s="458"/>
      <c r="I24" s="458"/>
      <c r="J24" s="458"/>
      <c r="K24" s="459"/>
      <c r="L24" s="479">
        <v>1</v>
      </c>
      <c r="M24" s="480"/>
      <c r="N24" s="480"/>
      <c r="O24" s="480"/>
      <c r="P24" s="519"/>
      <c r="Q24" s="479">
        <v>7800</v>
      </c>
      <c r="R24" s="480"/>
      <c r="S24" s="480"/>
      <c r="T24" s="480"/>
      <c r="U24" s="480"/>
      <c r="V24" s="519"/>
      <c r="W24" s="578"/>
      <c r="X24" s="566"/>
      <c r="Y24" s="567"/>
      <c r="Z24" s="478" t="s">
        <v>166</v>
      </c>
      <c r="AA24" s="458"/>
      <c r="AB24" s="458"/>
      <c r="AC24" s="458"/>
      <c r="AD24" s="458"/>
      <c r="AE24" s="458"/>
      <c r="AF24" s="458"/>
      <c r="AG24" s="459"/>
      <c r="AH24" s="479">
        <v>305</v>
      </c>
      <c r="AI24" s="480"/>
      <c r="AJ24" s="480"/>
      <c r="AK24" s="480"/>
      <c r="AL24" s="519"/>
      <c r="AM24" s="479">
        <v>954040</v>
      </c>
      <c r="AN24" s="480"/>
      <c r="AO24" s="480"/>
      <c r="AP24" s="480"/>
      <c r="AQ24" s="480"/>
      <c r="AR24" s="519"/>
      <c r="AS24" s="479">
        <v>3128</v>
      </c>
      <c r="AT24" s="480"/>
      <c r="AU24" s="480"/>
      <c r="AV24" s="480"/>
      <c r="AW24" s="480"/>
      <c r="AX24" s="481"/>
      <c r="AY24" s="598" t="s">
        <v>167</v>
      </c>
      <c r="AZ24" s="599"/>
      <c r="BA24" s="599"/>
      <c r="BB24" s="599"/>
      <c r="BC24" s="599"/>
      <c r="BD24" s="599"/>
      <c r="BE24" s="599"/>
      <c r="BF24" s="599"/>
      <c r="BG24" s="599"/>
      <c r="BH24" s="599"/>
      <c r="BI24" s="599"/>
      <c r="BJ24" s="599"/>
      <c r="BK24" s="599"/>
      <c r="BL24" s="599"/>
      <c r="BM24" s="600"/>
      <c r="BN24" s="428">
        <v>9899479</v>
      </c>
      <c r="BO24" s="429"/>
      <c r="BP24" s="429"/>
      <c r="BQ24" s="429"/>
      <c r="BR24" s="429"/>
      <c r="BS24" s="429"/>
      <c r="BT24" s="429"/>
      <c r="BU24" s="430"/>
      <c r="BV24" s="428">
        <v>10582648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168</v>
      </c>
      <c r="F25" s="458"/>
      <c r="G25" s="458"/>
      <c r="H25" s="458"/>
      <c r="I25" s="458"/>
      <c r="J25" s="458"/>
      <c r="K25" s="459"/>
      <c r="L25" s="479">
        <v>2</v>
      </c>
      <c r="M25" s="480"/>
      <c r="N25" s="480"/>
      <c r="O25" s="480"/>
      <c r="P25" s="519"/>
      <c r="Q25" s="479">
        <v>6000</v>
      </c>
      <c r="R25" s="480"/>
      <c r="S25" s="480"/>
      <c r="T25" s="480"/>
      <c r="U25" s="480"/>
      <c r="V25" s="519"/>
      <c r="W25" s="578"/>
      <c r="X25" s="566"/>
      <c r="Y25" s="567"/>
      <c r="Z25" s="478" t="s">
        <v>169</v>
      </c>
      <c r="AA25" s="458"/>
      <c r="AB25" s="458"/>
      <c r="AC25" s="458"/>
      <c r="AD25" s="458"/>
      <c r="AE25" s="458"/>
      <c r="AF25" s="458"/>
      <c r="AG25" s="459"/>
      <c r="AH25" s="479">
        <v>65</v>
      </c>
      <c r="AI25" s="480"/>
      <c r="AJ25" s="480"/>
      <c r="AK25" s="480"/>
      <c r="AL25" s="519"/>
      <c r="AM25" s="479">
        <v>155350</v>
      </c>
      <c r="AN25" s="480"/>
      <c r="AO25" s="480"/>
      <c r="AP25" s="480"/>
      <c r="AQ25" s="480"/>
      <c r="AR25" s="519"/>
      <c r="AS25" s="479">
        <v>2390</v>
      </c>
      <c r="AT25" s="480"/>
      <c r="AU25" s="480"/>
      <c r="AV25" s="480"/>
      <c r="AW25" s="480"/>
      <c r="AX25" s="481"/>
      <c r="AY25" s="388" t="s">
        <v>170</v>
      </c>
      <c r="AZ25" s="389"/>
      <c r="BA25" s="389"/>
      <c r="BB25" s="389"/>
      <c r="BC25" s="389"/>
      <c r="BD25" s="389"/>
      <c r="BE25" s="389"/>
      <c r="BF25" s="389"/>
      <c r="BG25" s="389"/>
      <c r="BH25" s="389"/>
      <c r="BI25" s="389"/>
      <c r="BJ25" s="389"/>
      <c r="BK25" s="389"/>
      <c r="BL25" s="389"/>
      <c r="BM25" s="390"/>
      <c r="BN25" s="391">
        <v>392472</v>
      </c>
      <c r="BO25" s="392"/>
      <c r="BP25" s="392"/>
      <c r="BQ25" s="392"/>
      <c r="BR25" s="392"/>
      <c r="BS25" s="392"/>
      <c r="BT25" s="392"/>
      <c r="BU25" s="393"/>
      <c r="BV25" s="391">
        <v>407950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171</v>
      </c>
      <c r="F26" s="458"/>
      <c r="G26" s="458"/>
      <c r="H26" s="458"/>
      <c r="I26" s="458"/>
      <c r="J26" s="458"/>
      <c r="K26" s="459"/>
      <c r="L26" s="479">
        <v>1</v>
      </c>
      <c r="M26" s="480"/>
      <c r="N26" s="480"/>
      <c r="O26" s="480"/>
      <c r="P26" s="519"/>
      <c r="Q26" s="479">
        <v>5700</v>
      </c>
      <c r="R26" s="480"/>
      <c r="S26" s="480"/>
      <c r="T26" s="480"/>
      <c r="U26" s="480"/>
      <c r="V26" s="519"/>
      <c r="W26" s="578"/>
      <c r="X26" s="566"/>
      <c r="Y26" s="567"/>
      <c r="Z26" s="478" t="s">
        <v>172</v>
      </c>
      <c r="AA26" s="588"/>
      <c r="AB26" s="588"/>
      <c r="AC26" s="588"/>
      <c r="AD26" s="588"/>
      <c r="AE26" s="588"/>
      <c r="AF26" s="588"/>
      <c r="AG26" s="589"/>
      <c r="AH26" s="479">
        <v>20</v>
      </c>
      <c r="AI26" s="480"/>
      <c r="AJ26" s="480"/>
      <c r="AK26" s="480"/>
      <c r="AL26" s="519"/>
      <c r="AM26" s="479">
        <v>69400</v>
      </c>
      <c r="AN26" s="480"/>
      <c r="AO26" s="480"/>
      <c r="AP26" s="480"/>
      <c r="AQ26" s="480"/>
      <c r="AR26" s="519"/>
      <c r="AS26" s="479">
        <v>3470</v>
      </c>
      <c r="AT26" s="480"/>
      <c r="AU26" s="480"/>
      <c r="AV26" s="480"/>
      <c r="AW26" s="480"/>
      <c r="AX26" s="481"/>
      <c r="AY26" s="431" t="s">
        <v>173</v>
      </c>
      <c r="AZ26" s="432"/>
      <c r="BA26" s="432"/>
      <c r="BB26" s="432"/>
      <c r="BC26" s="432"/>
      <c r="BD26" s="432"/>
      <c r="BE26" s="432"/>
      <c r="BF26" s="432"/>
      <c r="BG26" s="432"/>
      <c r="BH26" s="432"/>
      <c r="BI26" s="432"/>
      <c r="BJ26" s="432"/>
      <c r="BK26" s="432"/>
      <c r="BL26" s="432"/>
      <c r="BM26" s="433"/>
      <c r="BN26" s="428" t="s">
        <v>174</v>
      </c>
      <c r="BO26" s="429"/>
      <c r="BP26" s="429"/>
      <c r="BQ26" s="429"/>
      <c r="BR26" s="429"/>
      <c r="BS26" s="429"/>
      <c r="BT26" s="429"/>
      <c r="BU26" s="430"/>
      <c r="BV26" s="428" t="s">
        <v>174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175</v>
      </c>
      <c r="F27" s="458"/>
      <c r="G27" s="458"/>
      <c r="H27" s="458"/>
      <c r="I27" s="458"/>
      <c r="J27" s="458"/>
      <c r="K27" s="459"/>
      <c r="L27" s="479">
        <v>1</v>
      </c>
      <c r="M27" s="480"/>
      <c r="N27" s="480"/>
      <c r="O27" s="480"/>
      <c r="P27" s="519"/>
      <c r="Q27" s="479">
        <v>2800</v>
      </c>
      <c r="R27" s="480"/>
      <c r="S27" s="480"/>
      <c r="T27" s="480"/>
      <c r="U27" s="480"/>
      <c r="V27" s="519"/>
      <c r="W27" s="578"/>
      <c r="X27" s="566"/>
      <c r="Y27" s="567"/>
      <c r="Z27" s="478" t="s">
        <v>176</v>
      </c>
      <c r="AA27" s="458"/>
      <c r="AB27" s="458"/>
      <c r="AC27" s="458"/>
      <c r="AD27" s="458"/>
      <c r="AE27" s="458"/>
      <c r="AF27" s="458"/>
      <c r="AG27" s="459"/>
      <c r="AH27" s="479">
        <v>15</v>
      </c>
      <c r="AI27" s="480"/>
      <c r="AJ27" s="480"/>
      <c r="AK27" s="480"/>
      <c r="AL27" s="519"/>
      <c r="AM27" s="479">
        <v>52362</v>
      </c>
      <c r="AN27" s="480"/>
      <c r="AO27" s="480"/>
      <c r="AP27" s="480"/>
      <c r="AQ27" s="480"/>
      <c r="AR27" s="519"/>
      <c r="AS27" s="479">
        <v>3491</v>
      </c>
      <c r="AT27" s="480"/>
      <c r="AU27" s="480"/>
      <c r="AV27" s="480"/>
      <c r="AW27" s="480"/>
      <c r="AX27" s="481"/>
      <c r="AY27" s="520" t="s">
        <v>177</v>
      </c>
      <c r="AZ27" s="521"/>
      <c r="BA27" s="521"/>
      <c r="BB27" s="521"/>
      <c r="BC27" s="521"/>
      <c r="BD27" s="521"/>
      <c r="BE27" s="521"/>
      <c r="BF27" s="521"/>
      <c r="BG27" s="521"/>
      <c r="BH27" s="521"/>
      <c r="BI27" s="521"/>
      <c r="BJ27" s="521"/>
      <c r="BK27" s="521"/>
      <c r="BL27" s="521"/>
      <c r="BM27" s="522"/>
      <c r="BN27" s="601" t="s">
        <v>174</v>
      </c>
      <c r="BO27" s="602"/>
      <c r="BP27" s="602"/>
      <c r="BQ27" s="602"/>
      <c r="BR27" s="602"/>
      <c r="BS27" s="602"/>
      <c r="BT27" s="602"/>
      <c r="BU27" s="603"/>
      <c r="BV27" s="601" t="s">
        <v>174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178</v>
      </c>
      <c r="F28" s="458"/>
      <c r="G28" s="458"/>
      <c r="H28" s="458"/>
      <c r="I28" s="458"/>
      <c r="J28" s="458"/>
      <c r="K28" s="459"/>
      <c r="L28" s="479">
        <v>1</v>
      </c>
      <c r="M28" s="480"/>
      <c r="N28" s="480"/>
      <c r="O28" s="480"/>
      <c r="P28" s="519"/>
      <c r="Q28" s="479">
        <v>2450</v>
      </c>
      <c r="R28" s="480"/>
      <c r="S28" s="480"/>
      <c r="T28" s="480"/>
      <c r="U28" s="480"/>
      <c r="V28" s="519"/>
      <c r="W28" s="578"/>
      <c r="X28" s="566"/>
      <c r="Y28" s="567"/>
      <c r="Z28" s="478" t="s">
        <v>179</v>
      </c>
      <c r="AA28" s="458"/>
      <c r="AB28" s="458"/>
      <c r="AC28" s="458"/>
      <c r="AD28" s="458"/>
      <c r="AE28" s="458"/>
      <c r="AF28" s="458"/>
      <c r="AG28" s="459"/>
      <c r="AH28" s="479" t="s">
        <v>180</v>
      </c>
      <c r="AI28" s="480"/>
      <c r="AJ28" s="480"/>
      <c r="AK28" s="480"/>
      <c r="AL28" s="519"/>
      <c r="AM28" s="479" t="s">
        <v>174</v>
      </c>
      <c r="AN28" s="480"/>
      <c r="AO28" s="480"/>
      <c r="AP28" s="480"/>
      <c r="AQ28" s="480"/>
      <c r="AR28" s="519"/>
      <c r="AS28" s="479" t="s">
        <v>174</v>
      </c>
      <c r="AT28" s="480"/>
      <c r="AU28" s="480"/>
      <c r="AV28" s="480"/>
      <c r="AW28" s="480"/>
      <c r="AX28" s="481"/>
      <c r="AY28" s="604" t="s">
        <v>181</v>
      </c>
      <c r="AZ28" s="605"/>
      <c r="BA28" s="605"/>
      <c r="BB28" s="606"/>
      <c r="BC28" s="388" t="s">
        <v>48</v>
      </c>
      <c r="BD28" s="389"/>
      <c r="BE28" s="389"/>
      <c r="BF28" s="389"/>
      <c r="BG28" s="389"/>
      <c r="BH28" s="389"/>
      <c r="BI28" s="389"/>
      <c r="BJ28" s="389"/>
      <c r="BK28" s="389"/>
      <c r="BL28" s="389"/>
      <c r="BM28" s="390"/>
      <c r="BN28" s="391">
        <v>2066962</v>
      </c>
      <c r="BO28" s="392"/>
      <c r="BP28" s="392"/>
      <c r="BQ28" s="392"/>
      <c r="BR28" s="392"/>
      <c r="BS28" s="392"/>
      <c r="BT28" s="392"/>
      <c r="BU28" s="393"/>
      <c r="BV28" s="391">
        <v>2066691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182</v>
      </c>
      <c r="F29" s="458"/>
      <c r="G29" s="458"/>
      <c r="H29" s="458"/>
      <c r="I29" s="458"/>
      <c r="J29" s="458"/>
      <c r="K29" s="459"/>
      <c r="L29" s="479">
        <v>14</v>
      </c>
      <c r="M29" s="480"/>
      <c r="N29" s="480"/>
      <c r="O29" s="480"/>
      <c r="P29" s="519"/>
      <c r="Q29" s="479">
        <v>2300</v>
      </c>
      <c r="R29" s="480"/>
      <c r="S29" s="480"/>
      <c r="T29" s="480"/>
      <c r="U29" s="480"/>
      <c r="V29" s="519"/>
      <c r="W29" s="579"/>
      <c r="X29" s="580"/>
      <c r="Y29" s="581"/>
      <c r="Z29" s="478" t="s">
        <v>183</v>
      </c>
      <c r="AA29" s="458"/>
      <c r="AB29" s="458"/>
      <c r="AC29" s="458"/>
      <c r="AD29" s="458"/>
      <c r="AE29" s="458"/>
      <c r="AF29" s="458"/>
      <c r="AG29" s="459"/>
      <c r="AH29" s="479">
        <v>320</v>
      </c>
      <c r="AI29" s="480"/>
      <c r="AJ29" s="480"/>
      <c r="AK29" s="480"/>
      <c r="AL29" s="519"/>
      <c r="AM29" s="479">
        <v>1006402</v>
      </c>
      <c r="AN29" s="480"/>
      <c r="AO29" s="480"/>
      <c r="AP29" s="480"/>
      <c r="AQ29" s="480"/>
      <c r="AR29" s="519"/>
      <c r="AS29" s="479">
        <v>3145</v>
      </c>
      <c r="AT29" s="480"/>
      <c r="AU29" s="480"/>
      <c r="AV29" s="480"/>
      <c r="AW29" s="480"/>
      <c r="AX29" s="481"/>
      <c r="AY29" s="607"/>
      <c r="AZ29" s="608"/>
      <c r="BA29" s="608"/>
      <c r="BB29" s="609"/>
      <c r="BC29" s="462" t="s">
        <v>184</v>
      </c>
      <c r="BD29" s="463"/>
      <c r="BE29" s="463"/>
      <c r="BF29" s="463"/>
      <c r="BG29" s="463"/>
      <c r="BH29" s="463"/>
      <c r="BI29" s="463"/>
      <c r="BJ29" s="463"/>
      <c r="BK29" s="463"/>
      <c r="BL29" s="463"/>
      <c r="BM29" s="464"/>
      <c r="BN29" s="428">
        <v>4108787</v>
      </c>
      <c r="BO29" s="429"/>
      <c r="BP29" s="429"/>
      <c r="BQ29" s="429"/>
      <c r="BR29" s="429"/>
      <c r="BS29" s="429"/>
      <c r="BT29" s="429"/>
      <c r="BU29" s="430"/>
      <c r="BV29" s="428">
        <v>3756876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185</v>
      </c>
      <c r="X30" s="586"/>
      <c r="Y30" s="586"/>
      <c r="Z30" s="586"/>
      <c r="AA30" s="586"/>
      <c r="AB30" s="586"/>
      <c r="AC30" s="586"/>
      <c r="AD30" s="586"/>
      <c r="AE30" s="586"/>
      <c r="AF30" s="586"/>
      <c r="AG30" s="587"/>
      <c r="AH30" s="544">
        <v>97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3695187</v>
      </c>
      <c r="BO30" s="602"/>
      <c r="BP30" s="602"/>
      <c r="BQ30" s="602"/>
      <c r="BR30" s="602"/>
      <c r="BS30" s="602"/>
      <c r="BT30" s="602"/>
      <c r="BU30" s="603"/>
      <c r="BV30" s="601">
        <v>3449942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192</v>
      </c>
      <c r="D33" s="452"/>
      <c r="E33" s="417" t="s">
        <v>193</v>
      </c>
      <c r="F33" s="417"/>
      <c r="G33" s="417"/>
      <c r="H33" s="417"/>
      <c r="I33" s="417"/>
      <c r="J33" s="417"/>
      <c r="K33" s="417"/>
      <c r="L33" s="417"/>
      <c r="M33" s="417"/>
      <c r="N33" s="417"/>
      <c r="O33" s="417"/>
      <c r="P33" s="417"/>
      <c r="Q33" s="417"/>
      <c r="R33" s="417"/>
      <c r="S33" s="417"/>
      <c r="T33" s="215"/>
      <c r="U33" s="452" t="s">
        <v>192</v>
      </c>
      <c r="V33" s="452"/>
      <c r="W33" s="417" t="s">
        <v>193</v>
      </c>
      <c r="X33" s="417"/>
      <c r="Y33" s="417"/>
      <c r="Z33" s="417"/>
      <c r="AA33" s="417"/>
      <c r="AB33" s="417"/>
      <c r="AC33" s="417"/>
      <c r="AD33" s="417"/>
      <c r="AE33" s="417"/>
      <c r="AF33" s="417"/>
      <c r="AG33" s="417"/>
      <c r="AH33" s="417"/>
      <c r="AI33" s="417"/>
      <c r="AJ33" s="417"/>
      <c r="AK33" s="417"/>
      <c r="AL33" s="215"/>
      <c r="AM33" s="452" t="s">
        <v>192</v>
      </c>
      <c r="AN33" s="452"/>
      <c r="AO33" s="417" t="s">
        <v>193</v>
      </c>
      <c r="AP33" s="417"/>
      <c r="AQ33" s="417"/>
      <c r="AR33" s="417"/>
      <c r="AS33" s="417"/>
      <c r="AT33" s="417"/>
      <c r="AU33" s="417"/>
      <c r="AV33" s="417"/>
      <c r="AW33" s="417"/>
      <c r="AX33" s="417"/>
      <c r="AY33" s="417"/>
      <c r="AZ33" s="417"/>
      <c r="BA33" s="417"/>
      <c r="BB33" s="417"/>
      <c r="BC33" s="417"/>
      <c r="BD33" s="216"/>
      <c r="BE33" s="417" t="s">
        <v>194</v>
      </c>
      <c r="BF33" s="417"/>
      <c r="BG33" s="417" t="s">
        <v>195</v>
      </c>
      <c r="BH33" s="417"/>
      <c r="BI33" s="417"/>
      <c r="BJ33" s="417"/>
      <c r="BK33" s="417"/>
      <c r="BL33" s="417"/>
      <c r="BM33" s="417"/>
      <c r="BN33" s="417"/>
      <c r="BO33" s="417"/>
      <c r="BP33" s="417"/>
      <c r="BQ33" s="417"/>
      <c r="BR33" s="417"/>
      <c r="BS33" s="417"/>
      <c r="BT33" s="417"/>
      <c r="BU33" s="417"/>
      <c r="BV33" s="216"/>
      <c r="BW33" s="452" t="s">
        <v>194</v>
      </c>
      <c r="BX33" s="452"/>
      <c r="BY33" s="417" t="s">
        <v>196</v>
      </c>
      <c r="BZ33" s="417"/>
      <c r="CA33" s="417"/>
      <c r="CB33" s="417"/>
      <c r="CC33" s="417"/>
      <c r="CD33" s="417"/>
      <c r="CE33" s="417"/>
      <c r="CF33" s="417"/>
      <c r="CG33" s="417"/>
      <c r="CH33" s="417"/>
      <c r="CI33" s="417"/>
      <c r="CJ33" s="417"/>
      <c r="CK33" s="417"/>
      <c r="CL33" s="417"/>
      <c r="CM33" s="417"/>
      <c r="CN33" s="215"/>
      <c r="CO33" s="452" t="s">
        <v>192</v>
      </c>
      <c r="CP33" s="452"/>
      <c r="CQ33" s="417" t="s">
        <v>197</v>
      </c>
      <c r="CR33" s="417"/>
      <c r="CS33" s="417"/>
      <c r="CT33" s="417"/>
      <c r="CU33" s="417"/>
      <c r="CV33" s="417"/>
      <c r="CW33" s="417"/>
      <c r="CX33" s="417"/>
      <c r="CY33" s="417"/>
      <c r="CZ33" s="417"/>
      <c r="DA33" s="417"/>
      <c r="DB33" s="417"/>
      <c r="DC33" s="417"/>
      <c r="DD33" s="417"/>
      <c r="DE33" s="417"/>
      <c r="DF33" s="215"/>
      <c r="DG33" s="613" t="s">
        <v>198</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5</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10</v>
      </c>
      <c r="AN34" s="614"/>
      <c r="AO34" s="615" t="str">
        <f>IF('各会計、関係団体の財政状況及び健全化判断比率'!B33="","",'各会計、関係団体の財政状況及び健全化判断比率'!B33)</f>
        <v>水道事業特別会計</v>
      </c>
      <c r="AP34" s="615"/>
      <c r="AQ34" s="615"/>
      <c r="AR34" s="615"/>
      <c r="AS34" s="615"/>
      <c r="AT34" s="615"/>
      <c r="AU34" s="615"/>
      <c r="AV34" s="615"/>
      <c r="AW34" s="615"/>
      <c r="AX34" s="615"/>
      <c r="AY34" s="615"/>
      <c r="AZ34" s="615"/>
      <c r="BA34" s="615"/>
      <c r="BB34" s="615"/>
      <c r="BC34" s="615"/>
      <c r="BD34" s="213"/>
      <c r="BE34" s="614">
        <f>IF(BG34="","",MAX(C34:D43,U34:V43,AM34:AN43)+1)</f>
        <v>11</v>
      </c>
      <c r="BF34" s="614"/>
      <c r="BG34" s="615" t="str">
        <f>IF('各会計、関係団体の財政状況及び健全化判断比率'!B34="","",'各会計、関係団体の財政状況及び健全化判断比率'!B34)</f>
        <v>ターミナルビル特別会計</v>
      </c>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長崎県病院企業団</v>
      </c>
      <c r="BZ34" s="615"/>
      <c r="CA34" s="615"/>
      <c r="CB34" s="615"/>
      <c r="CC34" s="615"/>
      <c r="CD34" s="615"/>
      <c r="CE34" s="615"/>
      <c r="CF34" s="615"/>
      <c r="CG34" s="615"/>
      <c r="CH34" s="615"/>
      <c r="CI34" s="615"/>
      <c r="CJ34" s="615"/>
      <c r="CK34" s="615"/>
      <c r="CL34" s="615"/>
      <c r="CM34" s="615"/>
      <c r="CN34" s="213"/>
      <c r="CO34" s="614">
        <f>IF(CQ34="","",MAX(C34:D43,U34:V43,AM34:AN43,BE34:BF43,BW34:BX43)+1)</f>
        <v>21</v>
      </c>
      <c r="CP34" s="614"/>
      <c r="CQ34" s="615" t="str">
        <f>IF('各会計、関係団体の財政状況及び健全化判断比率'!BS7="","",'各会計、関係団体の財政状況及び健全化判断比率'!BS7)</f>
        <v>長崎県林業公社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診療所特別会計</v>
      </c>
      <c r="F35" s="615"/>
      <c r="G35" s="615"/>
      <c r="H35" s="615"/>
      <c r="I35" s="615"/>
      <c r="J35" s="615"/>
      <c r="K35" s="615"/>
      <c r="L35" s="615"/>
      <c r="M35" s="615"/>
      <c r="N35" s="615"/>
      <c r="O35" s="615"/>
      <c r="P35" s="615"/>
      <c r="Q35" s="615"/>
      <c r="R35" s="615"/>
      <c r="S35" s="615"/>
      <c r="T35" s="213"/>
      <c r="U35" s="614">
        <f>IF(W35="","",U34+1)</f>
        <v>6</v>
      </c>
      <c r="V35" s="614"/>
      <c r="W35" s="615" t="str">
        <f>IF('各会計、関係団体の財政状況及び健全化判断比率'!B29="","",'各会計、関係団体の財政状況及び健全化判断比率'!B29)</f>
        <v>国民健康保険診療所特別会計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13</v>
      </c>
      <c r="BX35" s="614"/>
      <c r="BY35" s="615" t="str">
        <f>IF('各会計、関係団体の財政状況及び健全化判断比率'!B69="","",'各会計、関係団体の財政状況及び健全化判断比率'!B69)</f>
        <v>長崎県市町村総合事務組合（一般会計）</v>
      </c>
      <c r="BZ35" s="615"/>
      <c r="CA35" s="615"/>
      <c r="CB35" s="615"/>
      <c r="CC35" s="615"/>
      <c r="CD35" s="615"/>
      <c r="CE35" s="615"/>
      <c r="CF35" s="615"/>
      <c r="CG35" s="615"/>
      <c r="CH35" s="615"/>
      <c r="CI35" s="615"/>
      <c r="CJ35" s="615"/>
      <c r="CK35" s="615"/>
      <c r="CL35" s="615"/>
      <c r="CM35" s="615"/>
      <c r="CN35" s="213"/>
      <c r="CO35" s="614">
        <f t="shared" ref="CO35:CO43" si="3">IF(CQ35="","",CO34+1)</f>
        <v>22</v>
      </c>
      <c r="CP35" s="614"/>
      <c r="CQ35" s="615" t="str">
        <f>IF('各会計、関係団体の財政状況及び健全化判断比率'!BS8="","",'各会計、関係団体の財政状況及び健全化判断比率'!BS8)</f>
        <v>若松中央漁業協同組合</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上五島海洋青少年の家事業特別会計</v>
      </c>
      <c r="F36" s="615"/>
      <c r="G36" s="615"/>
      <c r="H36" s="615"/>
      <c r="I36" s="615"/>
      <c r="J36" s="615"/>
      <c r="K36" s="615"/>
      <c r="L36" s="615"/>
      <c r="M36" s="615"/>
      <c r="N36" s="615"/>
      <c r="O36" s="615"/>
      <c r="P36" s="615"/>
      <c r="Q36" s="615"/>
      <c r="R36" s="615"/>
      <c r="S36" s="615"/>
      <c r="T36" s="213"/>
      <c r="U36" s="614">
        <f t="shared" ref="U36:U43" si="4">IF(W36="","",U35+1)</f>
        <v>7</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14</v>
      </c>
      <c r="BX36" s="614"/>
      <c r="BY36" s="615" t="str">
        <f>IF('各会計、関係団体の財政状況及び健全化判断比率'!B70="","",'各会計、関係団体の財政状況及び健全化判断比率'!B70)</f>
        <v>長崎県市町村総合事務組合（市町村会館管理事業特別会計）</v>
      </c>
      <c r="BZ36" s="615"/>
      <c r="CA36" s="615"/>
      <c r="CB36" s="615"/>
      <c r="CC36" s="615"/>
      <c r="CD36" s="615"/>
      <c r="CE36" s="615"/>
      <c r="CF36" s="615"/>
      <c r="CG36" s="615"/>
      <c r="CH36" s="615"/>
      <c r="CI36" s="615"/>
      <c r="CJ36" s="615"/>
      <c r="CK36" s="615"/>
      <c r="CL36" s="615"/>
      <c r="CM36" s="615"/>
      <c r="CN36" s="213"/>
      <c r="CO36" s="614">
        <f t="shared" si="3"/>
        <v>23</v>
      </c>
      <c r="CP36" s="614"/>
      <c r="CQ36" s="615" t="str">
        <f>IF('各会計、関係団体の財政状況及び健全化判断比率'!BS9="","",'各会計、関係団体の財政状況及び健全化判断比率'!BS9)</f>
        <v>西肥自動車株式会社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f>IF(E37="","",C36+1)</f>
        <v>4</v>
      </c>
      <c r="D37" s="614"/>
      <c r="E37" s="615" t="str">
        <f>IF('各会計、関係団体の財政状況及び健全化判断比率'!B10="","",'各会計、関係団体の財政状況及び健全化判断比率'!B10)</f>
        <v>ターミナルビル特別会計（漁港分）</v>
      </c>
      <c r="F37" s="615"/>
      <c r="G37" s="615"/>
      <c r="H37" s="615"/>
      <c r="I37" s="615"/>
      <c r="J37" s="615"/>
      <c r="K37" s="615"/>
      <c r="L37" s="615"/>
      <c r="M37" s="615"/>
      <c r="N37" s="615"/>
      <c r="O37" s="615"/>
      <c r="P37" s="615"/>
      <c r="Q37" s="615"/>
      <c r="R37" s="615"/>
      <c r="S37" s="615"/>
      <c r="T37" s="213"/>
      <c r="U37" s="614">
        <f t="shared" si="4"/>
        <v>8</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15</v>
      </c>
      <c r="BX37" s="614"/>
      <c r="BY37" s="615" t="str">
        <f>IF('各会計、関係団体の財政状況及び健全化判断比率'!B71="","",'各会計、関係団体の財政状況及び健全化判断比率'!B71)</f>
        <v>長崎県市町村総合事務組合（市町村会館馬町別館管理事業特別会計）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9</v>
      </c>
      <c r="V38" s="614"/>
      <c r="W38" s="615" t="str">
        <f>IF('各会計、関係団体の財政状況及び健全化判断比率'!B32="","",'各会計、関係団体の財政状況及び健全化判断比率'!B32)</f>
        <v>農業共済事業特別会計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16</v>
      </c>
      <c r="BX38" s="614"/>
      <c r="BY38" s="615" t="str">
        <f>IF('各会計、関係団体の財政状況及び健全化判断比率'!B72="","",'各会計、関係団体の財政状況及び健全化判断比率'!B72)</f>
        <v>長崎県市町村総合事務組合（公平委員会特別会計）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17</v>
      </c>
      <c r="BX39" s="614"/>
      <c r="BY39" s="615" t="str">
        <f>IF('各会計、関係団体の財政状況及び健全化判断比率'!B73="","",'各会計、関係団体の財政状況及び健全化判断比率'!B73)</f>
        <v>長崎県市町村総合事務組合（行政不服審査会事業特別会計）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18</v>
      </c>
      <c r="BX40" s="614"/>
      <c r="BY40" s="615" t="str">
        <f>IF('各会計、関係団体の財政状況及び健全化判断比率'!B74="","",'各会計、関係団体の財政状況及び健全化判断比率'!B74)</f>
        <v>長崎県市町村総合事務組合（交通災害共済事業会計）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19</v>
      </c>
      <c r="BX41" s="614"/>
      <c r="BY41" s="615" t="str">
        <f>IF('各会計、関係団体の財政状況及び健全化判断比率'!B75="","",'各会計、関係団体の財政状況及び健全化判断比率'!B75)</f>
        <v>長崎県後期高齢者医療広域連合（一般会計）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20</v>
      </c>
      <c r="BX42" s="614"/>
      <c r="BY42" s="615" t="str">
        <f>IF('各会計、関係団体の財政状況及び健全化判断比率'!B76="","",'各会計、関係団体の財政状況及び健全化判断比率'!B76)</f>
        <v>長崎県後期高齢者医療広域連合（特別会計）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203</v>
      </c>
    </row>
    <row r="50" spans="5:5" x14ac:dyDescent="0.15">
      <c r="E50" s="187" t="s">
        <v>204</v>
      </c>
    </row>
    <row r="51" spans="5:5" x14ac:dyDescent="0.15">
      <c r="E51" s="187" t="s">
        <v>205</v>
      </c>
    </row>
    <row r="52" spans="5:5" x14ac:dyDescent="0.15">
      <c r="E52" s="187" t="s">
        <v>206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zTgB4DXZ4IxDhiSEv9+uA5k7TeAphkOwDVKJeYPjZ/B5wJ5DSTdWwbF4qobpy5FcY1n9KGPoVgEIImZFfXqRQ==" saltValue="snixYwtY5F9020JGB/jQ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207</v>
      </c>
      <c r="DI1" s="618"/>
      <c r="DJ1" s="618"/>
      <c r="DK1" s="618"/>
      <c r="DL1" s="618"/>
      <c r="DM1" s="618"/>
      <c r="DN1" s="619"/>
      <c r="DO1" s="225"/>
      <c r="DP1" s="617" t="s">
        <v>208</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213</v>
      </c>
      <c r="S4" s="621"/>
      <c r="T4" s="621"/>
      <c r="U4" s="621"/>
      <c r="V4" s="621"/>
      <c r="W4" s="621"/>
      <c r="X4" s="621"/>
      <c r="Y4" s="622"/>
      <c r="Z4" s="620" t="s">
        <v>214</v>
      </c>
      <c r="AA4" s="621"/>
      <c r="AB4" s="621"/>
      <c r="AC4" s="622"/>
      <c r="AD4" s="620" t="s">
        <v>215</v>
      </c>
      <c r="AE4" s="621"/>
      <c r="AF4" s="621"/>
      <c r="AG4" s="621"/>
      <c r="AH4" s="621"/>
      <c r="AI4" s="621"/>
      <c r="AJ4" s="621"/>
      <c r="AK4" s="622"/>
      <c r="AL4" s="620" t="s">
        <v>214</v>
      </c>
      <c r="AM4" s="621"/>
      <c r="AN4" s="621"/>
      <c r="AO4" s="622"/>
      <c r="AP4" s="626" t="s">
        <v>216</v>
      </c>
      <c r="AQ4" s="626"/>
      <c r="AR4" s="626"/>
      <c r="AS4" s="626"/>
      <c r="AT4" s="626"/>
      <c r="AU4" s="626"/>
      <c r="AV4" s="626"/>
      <c r="AW4" s="626"/>
      <c r="AX4" s="626"/>
      <c r="AY4" s="626"/>
      <c r="AZ4" s="626"/>
      <c r="BA4" s="626"/>
      <c r="BB4" s="626"/>
      <c r="BC4" s="626"/>
      <c r="BD4" s="626"/>
      <c r="BE4" s="626"/>
      <c r="BF4" s="626"/>
      <c r="BG4" s="626" t="s">
        <v>217</v>
      </c>
      <c r="BH4" s="626"/>
      <c r="BI4" s="626"/>
      <c r="BJ4" s="626"/>
      <c r="BK4" s="626"/>
      <c r="BL4" s="626"/>
      <c r="BM4" s="626"/>
      <c r="BN4" s="626"/>
      <c r="BO4" s="626" t="s">
        <v>214</v>
      </c>
      <c r="BP4" s="626"/>
      <c r="BQ4" s="626"/>
      <c r="BR4" s="626"/>
      <c r="BS4" s="626" t="s">
        <v>218</v>
      </c>
      <c r="BT4" s="626"/>
      <c r="BU4" s="626"/>
      <c r="BV4" s="626"/>
      <c r="BW4" s="626"/>
      <c r="BX4" s="626"/>
      <c r="BY4" s="626"/>
      <c r="BZ4" s="626"/>
      <c r="CA4" s="626"/>
      <c r="CB4" s="626"/>
      <c r="CD4" s="623" t="s">
        <v>219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220</v>
      </c>
      <c r="C5" s="628"/>
      <c r="D5" s="628"/>
      <c r="E5" s="628"/>
      <c r="F5" s="628"/>
      <c r="G5" s="628"/>
      <c r="H5" s="628"/>
      <c r="I5" s="628"/>
      <c r="J5" s="628"/>
      <c r="K5" s="628"/>
      <c r="L5" s="628"/>
      <c r="M5" s="628"/>
      <c r="N5" s="628"/>
      <c r="O5" s="628"/>
      <c r="P5" s="628"/>
      <c r="Q5" s="629"/>
      <c r="R5" s="630">
        <v>2071529</v>
      </c>
      <c r="S5" s="631"/>
      <c r="T5" s="631"/>
      <c r="U5" s="631"/>
      <c r="V5" s="631"/>
      <c r="W5" s="631"/>
      <c r="X5" s="631"/>
      <c r="Y5" s="632"/>
      <c r="Z5" s="633">
        <v>12.1</v>
      </c>
      <c r="AA5" s="633"/>
      <c r="AB5" s="633"/>
      <c r="AC5" s="633"/>
      <c r="AD5" s="634">
        <v>2071529</v>
      </c>
      <c r="AE5" s="634"/>
      <c r="AF5" s="634"/>
      <c r="AG5" s="634"/>
      <c r="AH5" s="634"/>
      <c r="AI5" s="634"/>
      <c r="AJ5" s="634"/>
      <c r="AK5" s="634"/>
      <c r="AL5" s="635">
        <v>20.9</v>
      </c>
      <c r="AM5" s="636"/>
      <c r="AN5" s="636"/>
      <c r="AO5" s="637"/>
      <c r="AP5" s="627" t="s">
        <v>221</v>
      </c>
      <c r="AQ5" s="628"/>
      <c r="AR5" s="628"/>
      <c r="AS5" s="628"/>
      <c r="AT5" s="628"/>
      <c r="AU5" s="628"/>
      <c r="AV5" s="628"/>
      <c r="AW5" s="628"/>
      <c r="AX5" s="628"/>
      <c r="AY5" s="628"/>
      <c r="AZ5" s="628"/>
      <c r="BA5" s="628"/>
      <c r="BB5" s="628"/>
      <c r="BC5" s="628"/>
      <c r="BD5" s="628"/>
      <c r="BE5" s="628"/>
      <c r="BF5" s="629"/>
      <c r="BG5" s="641">
        <v>2067855</v>
      </c>
      <c r="BH5" s="642"/>
      <c r="BI5" s="642"/>
      <c r="BJ5" s="642"/>
      <c r="BK5" s="642"/>
      <c r="BL5" s="642"/>
      <c r="BM5" s="642"/>
      <c r="BN5" s="643"/>
      <c r="BO5" s="644">
        <v>99.8</v>
      </c>
      <c r="BP5" s="644"/>
      <c r="BQ5" s="644"/>
      <c r="BR5" s="644"/>
      <c r="BS5" s="645" t="s">
        <v>174</v>
      </c>
      <c r="BT5" s="645"/>
      <c r="BU5" s="645"/>
      <c r="BV5" s="645"/>
      <c r="BW5" s="645"/>
      <c r="BX5" s="645"/>
      <c r="BY5" s="645"/>
      <c r="BZ5" s="645"/>
      <c r="CA5" s="645"/>
      <c r="CB5" s="649"/>
      <c r="CD5" s="623" t="s">
        <v>216</v>
      </c>
      <c r="CE5" s="624"/>
      <c r="CF5" s="624"/>
      <c r="CG5" s="624"/>
      <c r="CH5" s="624"/>
      <c r="CI5" s="624"/>
      <c r="CJ5" s="624"/>
      <c r="CK5" s="624"/>
      <c r="CL5" s="624"/>
      <c r="CM5" s="624"/>
      <c r="CN5" s="624"/>
      <c r="CO5" s="624"/>
      <c r="CP5" s="624"/>
      <c r="CQ5" s="625"/>
      <c r="CR5" s="623" t="s">
        <v>222</v>
      </c>
      <c r="CS5" s="624"/>
      <c r="CT5" s="624"/>
      <c r="CU5" s="624"/>
      <c r="CV5" s="624"/>
      <c r="CW5" s="624"/>
      <c r="CX5" s="624"/>
      <c r="CY5" s="625"/>
      <c r="CZ5" s="623" t="s">
        <v>214</v>
      </c>
      <c r="DA5" s="624"/>
      <c r="DB5" s="624"/>
      <c r="DC5" s="625"/>
      <c r="DD5" s="623" t="s">
        <v>223</v>
      </c>
      <c r="DE5" s="624"/>
      <c r="DF5" s="624"/>
      <c r="DG5" s="624"/>
      <c r="DH5" s="624"/>
      <c r="DI5" s="624"/>
      <c r="DJ5" s="624"/>
      <c r="DK5" s="624"/>
      <c r="DL5" s="624"/>
      <c r="DM5" s="624"/>
      <c r="DN5" s="624"/>
      <c r="DO5" s="624"/>
      <c r="DP5" s="625"/>
      <c r="DQ5" s="623" t="s">
        <v>224</v>
      </c>
      <c r="DR5" s="624"/>
      <c r="DS5" s="624"/>
      <c r="DT5" s="624"/>
      <c r="DU5" s="624"/>
      <c r="DV5" s="624"/>
      <c r="DW5" s="624"/>
      <c r="DX5" s="624"/>
      <c r="DY5" s="624"/>
      <c r="DZ5" s="624"/>
      <c r="EA5" s="624"/>
      <c r="EB5" s="624"/>
      <c r="EC5" s="625"/>
    </row>
    <row r="6" spans="2:143" ht="11.25" customHeight="1" x14ac:dyDescent="0.15">
      <c r="B6" s="638" t="s">
        <v>225</v>
      </c>
      <c r="C6" s="639"/>
      <c r="D6" s="639"/>
      <c r="E6" s="639"/>
      <c r="F6" s="639"/>
      <c r="G6" s="639"/>
      <c r="H6" s="639"/>
      <c r="I6" s="639"/>
      <c r="J6" s="639"/>
      <c r="K6" s="639"/>
      <c r="L6" s="639"/>
      <c r="M6" s="639"/>
      <c r="N6" s="639"/>
      <c r="O6" s="639"/>
      <c r="P6" s="639"/>
      <c r="Q6" s="640"/>
      <c r="R6" s="641">
        <v>114579</v>
      </c>
      <c r="S6" s="642"/>
      <c r="T6" s="642"/>
      <c r="U6" s="642"/>
      <c r="V6" s="642"/>
      <c r="W6" s="642"/>
      <c r="X6" s="642"/>
      <c r="Y6" s="643"/>
      <c r="Z6" s="644">
        <v>0.7</v>
      </c>
      <c r="AA6" s="644"/>
      <c r="AB6" s="644"/>
      <c r="AC6" s="644"/>
      <c r="AD6" s="645">
        <v>114579</v>
      </c>
      <c r="AE6" s="645"/>
      <c r="AF6" s="645"/>
      <c r="AG6" s="645"/>
      <c r="AH6" s="645"/>
      <c r="AI6" s="645"/>
      <c r="AJ6" s="645"/>
      <c r="AK6" s="645"/>
      <c r="AL6" s="646">
        <v>1.2</v>
      </c>
      <c r="AM6" s="647"/>
      <c r="AN6" s="647"/>
      <c r="AO6" s="648"/>
      <c r="AP6" s="638" t="s">
        <v>226</v>
      </c>
      <c r="AQ6" s="639"/>
      <c r="AR6" s="639"/>
      <c r="AS6" s="639"/>
      <c r="AT6" s="639"/>
      <c r="AU6" s="639"/>
      <c r="AV6" s="639"/>
      <c r="AW6" s="639"/>
      <c r="AX6" s="639"/>
      <c r="AY6" s="639"/>
      <c r="AZ6" s="639"/>
      <c r="BA6" s="639"/>
      <c r="BB6" s="639"/>
      <c r="BC6" s="639"/>
      <c r="BD6" s="639"/>
      <c r="BE6" s="639"/>
      <c r="BF6" s="640"/>
      <c r="BG6" s="641">
        <v>2067855</v>
      </c>
      <c r="BH6" s="642"/>
      <c r="BI6" s="642"/>
      <c r="BJ6" s="642"/>
      <c r="BK6" s="642"/>
      <c r="BL6" s="642"/>
      <c r="BM6" s="642"/>
      <c r="BN6" s="643"/>
      <c r="BO6" s="644">
        <v>99.8</v>
      </c>
      <c r="BP6" s="644"/>
      <c r="BQ6" s="644"/>
      <c r="BR6" s="644"/>
      <c r="BS6" s="645" t="s">
        <v>174</v>
      </c>
      <c r="BT6" s="645"/>
      <c r="BU6" s="645"/>
      <c r="BV6" s="645"/>
      <c r="BW6" s="645"/>
      <c r="BX6" s="645"/>
      <c r="BY6" s="645"/>
      <c r="BZ6" s="645"/>
      <c r="CA6" s="645"/>
      <c r="CB6" s="649"/>
      <c r="CD6" s="652" t="s">
        <v>227</v>
      </c>
      <c r="CE6" s="653"/>
      <c r="CF6" s="653"/>
      <c r="CG6" s="653"/>
      <c r="CH6" s="653"/>
      <c r="CI6" s="653"/>
      <c r="CJ6" s="653"/>
      <c r="CK6" s="653"/>
      <c r="CL6" s="653"/>
      <c r="CM6" s="653"/>
      <c r="CN6" s="653"/>
      <c r="CO6" s="653"/>
      <c r="CP6" s="653"/>
      <c r="CQ6" s="654"/>
      <c r="CR6" s="641">
        <v>119395</v>
      </c>
      <c r="CS6" s="642"/>
      <c r="CT6" s="642"/>
      <c r="CU6" s="642"/>
      <c r="CV6" s="642"/>
      <c r="CW6" s="642"/>
      <c r="CX6" s="642"/>
      <c r="CY6" s="643"/>
      <c r="CZ6" s="635">
        <v>0.7</v>
      </c>
      <c r="DA6" s="636"/>
      <c r="DB6" s="636"/>
      <c r="DC6" s="655"/>
      <c r="DD6" s="650" t="s">
        <v>174</v>
      </c>
      <c r="DE6" s="642"/>
      <c r="DF6" s="642"/>
      <c r="DG6" s="642"/>
      <c r="DH6" s="642"/>
      <c r="DI6" s="642"/>
      <c r="DJ6" s="642"/>
      <c r="DK6" s="642"/>
      <c r="DL6" s="642"/>
      <c r="DM6" s="642"/>
      <c r="DN6" s="642"/>
      <c r="DO6" s="642"/>
      <c r="DP6" s="643"/>
      <c r="DQ6" s="650">
        <v>119395</v>
      </c>
      <c r="DR6" s="642"/>
      <c r="DS6" s="642"/>
      <c r="DT6" s="642"/>
      <c r="DU6" s="642"/>
      <c r="DV6" s="642"/>
      <c r="DW6" s="642"/>
      <c r="DX6" s="642"/>
      <c r="DY6" s="642"/>
      <c r="DZ6" s="642"/>
      <c r="EA6" s="642"/>
      <c r="EB6" s="642"/>
      <c r="EC6" s="651"/>
    </row>
    <row r="7" spans="2:143" ht="11.25" customHeight="1" x14ac:dyDescent="0.15">
      <c r="B7" s="638" t="s">
        <v>228</v>
      </c>
      <c r="C7" s="639"/>
      <c r="D7" s="639"/>
      <c r="E7" s="639"/>
      <c r="F7" s="639"/>
      <c r="G7" s="639"/>
      <c r="H7" s="639"/>
      <c r="I7" s="639"/>
      <c r="J7" s="639"/>
      <c r="K7" s="639"/>
      <c r="L7" s="639"/>
      <c r="M7" s="639"/>
      <c r="N7" s="639"/>
      <c r="O7" s="639"/>
      <c r="P7" s="639"/>
      <c r="Q7" s="640"/>
      <c r="R7" s="641">
        <v>2896</v>
      </c>
      <c r="S7" s="642"/>
      <c r="T7" s="642"/>
      <c r="U7" s="642"/>
      <c r="V7" s="642"/>
      <c r="W7" s="642"/>
      <c r="X7" s="642"/>
      <c r="Y7" s="643"/>
      <c r="Z7" s="644">
        <v>0</v>
      </c>
      <c r="AA7" s="644"/>
      <c r="AB7" s="644"/>
      <c r="AC7" s="644"/>
      <c r="AD7" s="645">
        <v>2896</v>
      </c>
      <c r="AE7" s="645"/>
      <c r="AF7" s="645"/>
      <c r="AG7" s="645"/>
      <c r="AH7" s="645"/>
      <c r="AI7" s="645"/>
      <c r="AJ7" s="645"/>
      <c r="AK7" s="645"/>
      <c r="AL7" s="646">
        <v>0</v>
      </c>
      <c r="AM7" s="647"/>
      <c r="AN7" s="647"/>
      <c r="AO7" s="648"/>
      <c r="AP7" s="638" t="s">
        <v>229</v>
      </c>
      <c r="AQ7" s="639"/>
      <c r="AR7" s="639"/>
      <c r="AS7" s="639"/>
      <c r="AT7" s="639"/>
      <c r="AU7" s="639"/>
      <c r="AV7" s="639"/>
      <c r="AW7" s="639"/>
      <c r="AX7" s="639"/>
      <c r="AY7" s="639"/>
      <c r="AZ7" s="639"/>
      <c r="BA7" s="639"/>
      <c r="BB7" s="639"/>
      <c r="BC7" s="639"/>
      <c r="BD7" s="639"/>
      <c r="BE7" s="639"/>
      <c r="BF7" s="640"/>
      <c r="BG7" s="641">
        <v>743119</v>
      </c>
      <c r="BH7" s="642"/>
      <c r="BI7" s="642"/>
      <c r="BJ7" s="642"/>
      <c r="BK7" s="642"/>
      <c r="BL7" s="642"/>
      <c r="BM7" s="642"/>
      <c r="BN7" s="643"/>
      <c r="BO7" s="644">
        <v>35.9</v>
      </c>
      <c r="BP7" s="644"/>
      <c r="BQ7" s="644"/>
      <c r="BR7" s="644"/>
      <c r="BS7" s="645" t="s">
        <v>230</v>
      </c>
      <c r="BT7" s="645"/>
      <c r="BU7" s="645"/>
      <c r="BV7" s="645"/>
      <c r="BW7" s="645"/>
      <c r="BX7" s="645"/>
      <c r="BY7" s="645"/>
      <c r="BZ7" s="645"/>
      <c r="CA7" s="645"/>
      <c r="CB7" s="649"/>
      <c r="CD7" s="656" t="s">
        <v>231</v>
      </c>
      <c r="CE7" s="657"/>
      <c r="CF7" s="657"/>
      <c r="CG7" s="657"/>
      <c r="CH7" s="657"/>
      <c r="CI7" s="657"/>
      <c r="CJ7" s="657"/>
      <c r="CK7" s="657"/>
      <c r="CL7" s="657"/>
      <c r="CM7" s="657"/>
      <c r="CN7" s="657"/>
      <c r="CO7" s="657"/>
      <c r="CP7" s="657"/>
      <c r="CQ7" s="658"/>
      <c r="CR7" s="641">
        <v>2593193</v>
      </c>
      <c r="CS7" s="642"/>
      <c r="CT7" s="642"/>
      <c r="CU7" s="642"/>
      <c r="CV7" s="642"/>
      <c r="CW7" s="642"/>
      <c r="CX7" s="642"/>
      <c r="CY7" s="643"/>
      <c r="CZ7" s="644">
        <v>15.5</v>
      </c>
      <c r="DA7" s="644"/>
      <c r="DB7" s="644"/>
      <c r="DC7" s="644"/>
      <c r="DD7" s="650">
        <v>105617</v>
      </c>
      <c r="DE7" s="642"/>
      <c r="DF7" s="642"/>
      <c r="DG7" s="642"/>
      <c r="DH7" s="642"/>
      <c r="DI7" s="642"/>
      <c r="DJ7" s="642"/>
      <c r="DK7" s="642"/>
      <c r="DL7" s="642"/>
      <c r="DM7" s="642"/>
      <c r="DN7" s="642"/>
      <c r="DO7" s="642"/>
      <c r="DP7" s="643"/>
      <c r="DQ7" s="650">
        <v>2129292</v>
      </c>
      <c r="DR7" s="642"/>
      <c r="DS7" s="642"/>
      <c r="DT7" s="642"/>
      <c r="DU7" s="642"/>
      <c r="DV7" s="642"/>
      <c r="DW7" s="642"/>
      <c r="DX7" s="642"/>
      <c r="DY7" s="642"/>
      <c r="DZ7" s="642"/>
      <c r="EA7" s="642"/>
      <c r="EB7" s="642"/>
      <c r="EC7" s="651"/>
    </row>
    <row r="8" spans="2:143" ht="11.25" customHeight="1" x14ac:dyDescent="0.15">
      <c r="B8" s="638" t="s">
        <v>232</v>
      </c>
      <c r="C8" s="639"/>
      <c r="D8" s="639"/>
      <c r="E8" s="639"/>
      <c r="F8" s="639"/>
      <c r="G8" s="639"/>
      <c r="H8" s="639"/>
      <c r="I8" s="639"/>
      <c r="J8" s="639"/>
      <c r="K8" s="639"/>
      <c r="L8" s="639"/>
      <c r="M8" s="639"/>
      <c r="N8" s="639"/>
      <c r="O8" s="639"/>
      <c r="P8" s="639"/>
      <c r="Q8" s="640"/>
      <c r="R8" s="641">
        <v>3942</v>
      </c>
      <c r="S8" s="642"/>
      <c r="T8" s="642"/>
      <c r="U8" s="642"/>
      <c r="V8" s="642"/>
      <c r="W8" s="642"/>
      <c r="X8" s="642"/>
      <c r="Y8" s="643"/>
      <c r="Z8" s="644">
        <v>0</v>
      </c>
      <c r="AA8" s="644"/>
      <c r="AB8" s="644"/>
      <c r="AC8" s="644"/>
      <c r="AD8" s="645">
        <v>3942</v>
      </c>
      <c r="AE8" s="645"/>
      <c r="AF8" s="645"/>
      <c r="AG8" s="645"/>
      <c r="AH8" s="645"/>
      <c r="AI8" s="645"/>
      <c r="AJ8" s="645"/>
      <c r="AK8" s="645"/>
      <c r="AL8" s="646">
        <v>0</v>
      </c>
      <c r="AM8" s="647"/>
      <c r="AN8" s="647"/>
      <c r="AO8" s="648"/>
      <c r="AP8" s="638" t="s">
        <v>233</v>
      </c>
      <c r="AQ8" s="639"/>
      <c r="AR8" s="639"/>
      <c r="AS8" s="639"/>
      <c r="AT8" s="639"/>
      <c r="AU8" s="639"/>
      <c r="AV8" s="639"/>
      <c r="AW8" s="639"/>
      <c r="AX8" s="639"/>
      <c r="AY8" s="639"/>
      <c r="AZ8" s="639"/>
      <c r="BA8" s="639"/>
      <c r="BB8" s="639"/>
      <c r="BC8" s="639"/>
      <c r="BD8" s="639"/>
      <c r="BE8" s="639"/>
      <c r="BF8" s="640"/>
      <c r="BG8" s="641">
        <v>28715</v>
      </c>
      <c r="BH8" s="642"/>
      <c r="BI8" s="642"/>
      <c r="BJ8" s="642"/>
      <c r="BK8" s="642"/>
      <c r="BL8" s="642"/>
      <c r="BM8" s="642"/>
      <c r="BN8" s="643"/>
      <c r="BO8" s="644">
        <v>1.4</v>
      </c>
      <c r="BP8" s="644"/>
      <c r="BQ8" s="644"/>
      <c r="BR8" s="644"/>
      <c r="BS8" s="650" t="s">
        <v>180</v>
      </c>
      <c r="BT8" s="642"/>
      <c r="BU8" s="642"/>
      <c r="BV8" s="642"/>
      <c r="BW8" s="642"/>
      <c r="BX8" s="642"/>
      <c r="BY8" s="642"/>
      <c r="BZ8" s="642"/>
      <c r="CA8" s="642"/>
      <c r="CB8" s="651"/>
      <c r="CD8" s="656" t="s">
        <v>234</v>
      </c>
      <c r="CE8" s="657"/>
      <c r="CF8" s="657"/>
      <c r="CG8" s="657"/>
      <c r="CH8" s="657"/>
      <c r="CI8" s="657"/>
      <c r="CJ8" s="657"/>
      <c r="CK8" s="657"/>
      <c r="CL8" s="657"/>
      <c r="CM8" s="657"/>
      <c r="CN8" s="657"/>
      <c r="CO8" s="657"/>
      <c r="CP8" s="657"/>
      <c r="CQ8" s="658"/>
      <c r="CR8" s="641">
        <v>3345562</v>
      </c>
      <c r="CS8" s="642"/>
      <c r="CT8" s="642"/>
      <c r="CU8" s="642"/>
      <c r="CV8" s="642"/>
      <c r="CW8" s="642"/>
      <c r="CX8" s="642"/>
      <c r="CY8" s="643"/>
      <c r="CZ8" s="644">
        <v>19.899999999999999</v>
      </c>
      <c r="DA8" s="644"/>
      <c r="DB8" s="644"/>
      <c r="DC8" s="644"/>
      <c r="DD8" s="650">
        <v>30225</v>
      </c>
      <c r="DE8" s="642"/>
      <c r="DF8" s="642"/>
      <c r="DG8" s="642"/>
      <c r="DH8" s="642"/>
      <c r="DI8" s="642"/>
      <c r="DJ8" s="642"/>
      <c r="DK8" s="642"/>
      <c r="DL8" s="642"/>
      <c r="DM8" s="642"/>
      <c r="DN8" s="642"/>
      <c r="DO8" s="642"/>
      <c r="DP8" s="643"/>
      <c r="DQ8" s="650">
        <v>1956923</v>
      </c>
      <c r="DR8" s="642"/>
      <c r="DS8" s="642"/>
      <c r="DT8" s="642"/>
      <c r="DU8" s="642"/>
      <c r="DV8" s="642"/>
      <c r="DW8" s="642"/>
      <c r="DX8" s="642"/>
      <c r="DY8" s="642"/>
      <c r="DZ8" s="642"/>
      <c r="EA8" s="642"/>
      <c r="EB8" s="642"/>
      <c r="EC8" s="651"/>
    </row>
    <row r="9" spans="2:143" ht="11.25" customHeight="1" x14ac:dyDescent="0.15">
      <c r="B9" s="638" t="s">
        <v>235</v>
      </c>
      <c r="C9" s="639"/>
      <c r="D9" s="639"/>
      <c r="E9" s="639"/>
      <c r="F9" s="639"/>
      <c r="G9" s="639"/>
      <c r="H9" s="639"/>
      <c r="I9" s="639"/>
      <c r="J9" s="639"/>
      <c r="K9" s="639"/>
      <c r="L9" s="639"/>
      <c r="M9" s="639"/>
      <c r="N9" s="639"/>
      <c r="O9" s="639"/>
      <c r="P9" s="639"/>
      <c r="Q9" s="640"/>
      <c r="R9" s="641">
        <v>4009</v>
      </c>
      <c r="S9" s="642"/>
      <c r="T9" s="642"/>
      <c r="U9" s="642"/>
      <c r="V9" s="642"/>
      <c r="W9" s="642"/>
      <c r="X9" s="642"/>
      <c r="Y9" s="643"/>
      <c r="Z9" s="644">
        <v>0</v>
      </c>
      <c r="AA9" s="644"/>
      <c r="AB9" s="644"/>
      <c r="AC9" s="644"/>
      <c r="AD9" s="645">
        <v>4009</v>
      </c>
      <c r="AE9" s="645"/>
      <c r="AF9" s="645"/>
      <c r="AG9" s="645"/>
      <c r="AH9" s="645"/>
      <c r="AI9" s="645"/>
      <c r="AJ9" s="645"/>
      <c r="AK9" s="645"/>
      <c r="AL9" s="646">
        <v>0</v>
      </c>
      <c r="AM9" s="647"/>
      <c r="AN9" s="647"/>
      <c r="AO9" s="648"/>
      <c r="AP9" s="638" t="s">
        <v>236</v>
      </c>
      <c r="AQ9" s="639"/>
      <c r="AR9" s="639"/>
      <c r="AS9" s="639"/>
      <c r="AT9" s="639"/>
      <c r="AU9" s="639"/>
      <c r="AV9" s="639"/>
      <c r="AW9" s="639"/>
      <c r="AX9" s="639"/>
      <c r="AY9" s="639"/>
      <c r="AZ9" s="639"/>
      <c r="BA9" s="639"/>
      <c r="BB9" s="639"/>
      <c r="BC9" s="639"/>
      <c r="BD9" s="639"/>
      <c r="BE9" s="639"/>
      <c r="BF9" s="640"/>
      <c r="BG9" s="641">
        <v>640659</v>
      </c>
      <c r="BH9" s="642"/>
      <c r="BI9" s="642"/>
      <c r="BJ9" s="642"/>
      <c r="BK9" s="642"/>
      <c r="BL9" s="642"/>
      <c r="BM9" s="642"/>
      <c r="BN9" s="643"/>
      <c r="BO9" s="644">
        <v>30.9</v>
      </c>
      <c r="BP9" s="644"/>
      <c r="BQ9" s="644"/>
      <c r="BR9" s="644"/>
      <c r="BS9" s="650" t="s">
        <v>174</v>
      </c>
      <c r="BT9" s="642"/>
      <c r="BU9" s="642"/>
      <c r="BV9" s="642"/>
      <c r="BW9" s="642"/>
      <c r="BX9" s="642"/>
      <c r="BY9" s="642"/>
      <c r="BZ9" s="642"/>
      <c r="CA9" s="642"/>
      <c r="CB9" s="651"/>
      <c r="CD9" s="656" t="s">
        <v>237</v>
      </c>
      <c r="CE9" s="657"/>
      <c r="CF9" s="657"/>
      <c r="CG9" s="657"/>
      <c r="CH9" s="657"/>
      <c r="CI9" s="657"/>
      <c r="CJ9" s="657"/>
      <c r="CK9" s="657"/>
      <c r="CL9" s="657"/>
      <c r="CM9" s="657"/>
      <c r="CN9" s="657"/>
      <c r="CO9" s="657"/>
      <c r="CP9" s="657"/>
      <c r="CQ9" s="658"/>
      <c r="CR9" s="641">
        <v>2057687</v>
      </c>
      <c r="CS9" s="642"/>
      <c r="CT9" s="642"/>
      <c r="CU9" s="642"/>
      <c r="CV9" s="642"/>
      <c r="CW9" s="642"/>
      <c r="CX9" s="642"/>
      <c r="CY9" s="643"/>
      <c r="CZ9" s="644">
        <v>12.3</v>
      </c>
      <c r="DA9" s="644"/>
      <c r="DB9" s="644"/>
      <c r="DC9" s="644"/>
      <c r="DD9" s="650">
        <v>192625</v>
      </c>
      <c r="DE9" s="642"/>
      <c r="DF9" s="642"/>
      <c r="DG9" s="642"/>
      <c r="DH9" s="642"/>
      <c r="DI9" s="642"/>
      <c r="DJ9" s="642"/>
      <c r="DK9" s="642"/>
      <c r="DL9" s="642"/>
      <c r="DM9" s="642"/>
      <c r="DN9" s="642"/>
      <c r="DO9" s="642"/>
      <c r="DP9" s="643"/>
      <c r="DQ9" s="650">
        <v>1748651</v>
      </c>
      <c r="DR9" s="642"/>
      <c r="DS9" s="642"/>
      <c r="DT9" s="642"/>
      <c r="DU9" s="642"/>
      <c r="DV9" s="642"/>
      <c r="DW9" s="642"/>
      <c r="DX9" s="642"/>
      <c r="DY9" s="642"/>
      <c r="DZ9" s="642"/>
      <c r="EA9" s="642"/>
      <c r="EB9" s="642"/>
      <c r="EC9" s="651"/>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174</v>
      </c>
      <c r="S10" s="642"/>
      <c r="T10" s="642"/>
      <c r="U10" s="642"/>
      <c r="V10" s="642"/>
      <c r="W10" s="642"/>
      <c r="X10" s="642"/>
      <c r="Y10" s="643"/>
      <c r="Z10" s="644" t="s">
        <v>174</v>
      </c>
      <c r="AA10" s="644"/>
      <c r="AB10" s="644"/>
      <c r="AC10" s="644"/>
      <c r="AD10" s="645" t="s">
        <v>174</v>
      </c>
      <c r="AE10" s="645"/>
      <c r="AF10" s="645"/>
      <c r="AG10" s="645"/>
      <c r="AH10" s="645"/>
      <c r="AI10" s="645"/>
      <c r="AJ10" s="645"/>
      <c r="AK10" s="645"/>
      <c r="AL10" s="646" t="s">
        <v>174</v>
      </c>
      <c r="AM10" s="647"/>
      <c r="AN10" s="647"/>
      <c r="AO10" s="648"/>
      <c r="AP10" s="638" t="s">
        <v>239</v>
      </c>
      <c r="AQ10" s="639"/>
      <c r="AR10" s="639"/>
      <c r="AS10" s="639"/>
      <c r="AT10" s="639"/>
      <c r="AU10" s="639"/>
      <c r="AV10" s="639"/>
      <c r="AW10" s="639"/>
      <c r="AX10" s="639"/>
      <c r="AY10" s="639"/>
      <c r="AZ10" s="639"/>
      <c r="BA10" s="639"/>
      <c r="BB10" s="639"/>
      <c r="BC10" s="639"/>
      <c r="BD10" s="639"/>
      <c r="BE10" s="639"/>
      <c r="BF10" s="640"/>
      <c r="BG10" s="641">
        <v>34553</v>
      </c>
      <c r="BH10" s="642"/>
      <c r="BI10" s="642"/>
      <c r="BJ10" s="642"/>
      <c r="BK10" s="642"/>
      <c r="BL10" s="642"/>
      <c r="BM10" s="642"/>
      <c r="BN10" s="643"/>
      <c r="BO10" s="644">
        <v>1.7</v>
      </c>
      <c r="BP10" s="644"/>
      <c r="BQ10" s="644"/>
      <c r="BR10" s="644"/>
      <c r="BS10" s="650" t="s">
        <v>174</v>
      </c>
      <c r="BT10" s="642"/>
      <c r="BU10" s="642"/>
      <c r="BV10" s="642"/>
      <c r="BW10" s="642"/>
      <c r="BX10" s="642"/>
      <c r="BY10" s="642"/>
      <c r="BZ10" s="642"/>
      <c r="CA10" s="642"/>
      <c r="CB10" s="651"/>
      <c r="CD10" s="656" t="s">
        <v>240</v>
      </c>
      <c r="CE10" s="657"/>
      <c r="CF10" s="657"/>
      <c r="CG10" s="657"/>
      <c r="CH10" s="657"/>
      <c r="CI10" s="657"/>
      <c r="CJ10" s="657"/>
      <c r="CK10" s="657"/>
      <c r="CL10" s="657"/>
      <c r="CM10" s="657"/>
      <c r="CN10" s="657"/>
      <c r="CO10" s="657"/>
      <c r="CP10" s="657"/>
      <c r="CQ10" s="658"/>
      <c r="CR10" s="641">
        <v>17</v>
      </c>
      <c r="CS10" s="642"/>
      <c r="CT10" s="642"/>
      <c r="CU10" s="642"/>
      <c r="CV10" s="642"/>
      <c r="CW10" s="642"/>
      <c r="CX10" s="642"/>
      <c r="CY10" s="643"/>
      <c r="CZ10" s="644">
        <v>0</v>
      </c>
      <c r="DA10" s="644"/>
      <c r="DB10" s="644"/>
      <c r="DC10" s="644"/>
      <c r="DD10" s="650" t="s">
        <v>174</v>
      </c>
      <c r="DE10" s="642"/>
      <c r="DF10" s="642"/>
      <c r="DG10" s="642"/>
      <c r="DH10" s="642"/>
      <c r="DI10" s="642"/>
      <c r="DJ10" s="642"/>
      <c r="DK10" s="642"/>
      <c r="DL10" s="642"/>
      <c r="DM10" s="642"/>
      <c r="DN10" s="642"/>
      <c r="DO10" s="642"/>
      <c r="DP10" s="643"/>
      <c r="DQ10" s="650">
        <v>17</v>
      </c>
      <c r="DR10" s="642"/>
      <c r="DS10" s="642"/>
      <c r="DT10" s="642"/>
      <c r="DU10" s="642"/>
      <c r="DV10" s="642"/>
      <c r="DW10" s="642"/>
      <c r="DX10" s="642"/>
      <c r="DY10" s="642"/>
      <c r="DZ10" s="642"/>
      <c r="EA10" s="642"/>
      <c r="EB10" s="642"/>
      <c r="EC10" s="651"/>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230</v>
      </c>
      <c r="S11" s="642"/>
      <c r="T11" s="642"/>
      <c r="U11" s="642"/>
      <c r="V11" s="642"/>
      <c r="W11" s="642"/>
      <c r="X11" s="642"/>
      <c r="Y11" s="643"/>
      <c r="Z11" s="644" t="s">
        <v>230</v>
      </c>
      <c r="AA11" s="644"/>
      <c r="AB11" s="644"/>
      <c r="AC11" s="644"/>
      <c r="AD11" s="645" t="s">
        <v>174</v>
      </c>
      <c r="AE11" s="645"/>
      <c r="AF11" s="645"/>
      <c r="AG11" s="645"/>
      <c r="AH11" s="645"/>
      <c r="AI11" s="645"/>
      <c r="AJ11" s="645"/>
      <c r="AK11" s="645"/>
      <c r="AL11" s="646" t="s">
        <v>230</v>
      </c>
      <c r="AM11" s="647"/>
      <c r="AN11" s="647"/>
      <c r="AO11" s="648"/>
      <c r="AP11" s="638" t="s">
        <v>242</v>
      </c>
      <c r="AQ11" s="639"/>
      <c r="AR11" s="639"/>
      <c r="AS11" s="639"/>
      <c r="AT11" s="639"/>
      <c r="AU11" s="639"/>
      <c r="AV11" s="639"/>
      <c r="AW11" s="639"/>
      <c r="AX11" s="639"/>
      <c r="AY11" s="639"/>
      <c r="AZ11" s="639"/>
      <c r="BA11" s="639"/>
      <c r="BB11" s="639"/>
      <c r="BC11" s="639"/>
      <c r="BD11" s="639"/>
      <c r="BE11" s="639"/>
      <c r="BF11" s="640"/>
      <c r="BG11" s="641">
        <v>39192</v>
      </c>
      <c r="BH11" s="642"/>
      <c r="BI11" s="642"/>
      <c r="BJ11" s="642"/>
      <c r="BK11" s="642"/>
      <c r="BL11" s="642"/>
      <c r="BM11" s="642"/>
      <c r="BN11" s="643"/>
      <c r="BO11" s="644">
        <v>1.9</v>
      </c>
      <c r="BP11" s="644"/>
      <c r="BQ11" s="644"/>
      <c r="BR11" s="644"/>
      <c r="BS11" s="650" t="s">
        <v>230</v>
      </c>
      <c r="BT11" s="642"/>
      <c r="BU11" s="642"/>
      <c r="BV11" s="642"/>
      <c r="BW11" s="642"/>
      <c r="BX11" s="642"/>
      <c r="BY11" s="642"/>
      <c r="BZ11" s="642"/>
      <c r="CA11" s="642"/>
      <c r="CB11" s="651"/>
      <c r="CD11" s="656" t="s">
        <v>243</v>
      </c>
      <c r="CE11" s="657"/>
      <c r="CF11" s="657"/>
      <c r="CG11" s="657"/>
      <c r="CH11" s="657"/>
      <c r="CI11" s="657"/>
      <c r="CJ11" s="657"/>
      <c r="CK11" s="657"/>
      <c r="CL11" s="657"/>
      <c r="CM11" s="657"/>
      <c r="CN11" s="657"/>
      <c r="CO11" s="657"/>
      <c r="CP11" s="657"/>
      <c r="CQ11" s="658"/>
      <c r="CR11" s="641">
        <v>1201726</v>
      </c>
      <c r="CS11" s="642"/>
      <c r="CT11" s="642"/>
      <c r="CU11" s="642"/>
      <c r="CV11" s="642"/>
      <c r="CW11" s="642"/>
      <c r="CX11" s="642"/>
      <c r="CY11" s="643"/>
      <c r="CZ11" s="644">
        <v>7.2</v>
      </c>
      <c r="DA11" s="644"/>
      <c r="DB11" s="644"/>
      <c r="DC11" s="644"/>
      <c r="DD11" s="650">
        <v>340201</v>
      </c>
      <c r="DE11" s="642"/>
      <c r="DF11" s="642"/>
      <c r="DG11" s="642"/>
      <c r="DH11" s="642"/>
      <c r="DI11" s="642"/>
      <c r="DJ11" s="642"/>
      <c r="DK11" s="642"/>
      <c r="DL11" s="642"/>
      <c r="DM11" s="642"/>
      <c r="DN11" s="642"/>
      <c r="DO11" s="642"/>
      <c r="DP11" s="643"/>
      <c r="DQ11" s="650">
        <v>551587</v>
      </c>
      <c r="DR11" s="642"/>
      <c r="DS11" s="642"/>
      <c r="DT11" s="642"/>
      <c r="DU11" s="642"/>
      <c r="DV11" s="642"/>
      <c r="DW11" s="642"/>
      <c r="DX11" s="642"/>
      <c r="DY11" s="642"/>
      <c r="DZ11" s="642"/>
      <c r="EA11" s="642"/>
      <c r="EB11" s="642"/>
      <c r="EC11" s="651"/>
    </row>
    <row r="12" spans="2:143" ht="11.25" customHeight="1" x14ac:dyDescent="0.15">
      <c r="B12" s="638" t="s">
        <v>244</v>
      </c>
      <c r="C12" s="639"/>
      <c r="D12" s="639"/>
      <c r="E12" s="639"/>
      <c r="F12" s="639"/>
      <c r="G12" s="639"/>
      <c r="H12" s="639"/>
      <c r="I12" s="639"/>
      <c r="J12" s="639"/>
      <c r="K12" s="639"/>
      <c r="L12" s="639"/>
      <c r="M12" s="639"/>
      <c r="N12" s="639"/>
      <c r="O12" s="639"/>
      <c r="P12" s="639"/>
      <c r="Q12" s="640"/>
      <c r="R12" s="641">
        <v>348188</v>
      </c>
      <c r="S12" s="642"/>
      <c r="T12" s="642"/>
      <c r="U12" s="642"/>
      <c r="V12" s="642"/>
      <c r="W12" s="642"/>
      <c r="X12" s="642"/>
      <c r="Y12" s="643"/>
      <c r="Z12" s="644">
        <v>2</v>
      </c>
      <c r="AA12" s="644"/>
      <c r="AB12" s="644"/>
      <c r="AC12" s="644"/>
      <c r="AD12" s="645">
        <v>348188</v>
      </c>
      <c r="AE12" s="645"/>
      <c r="AF12" s="645"/>
      <c r="AG12" s="645"/>
      <c r="AH12" s="645"/>
      <c r="AI12" s="645"/>
      <c r="AJ12" s="645"/>
      <c r="AK12" s="645"/>
      <c r="AL12" s="646">
        <v>3.5</v>
      </c>
      <c r="AM12" s="647"/>
      <c r="AN12" s="647"/>
      <c r="AO12" s="648"/>
      <c r="AP12" s="638" t="s">
        <v>245</v>
      </c>
      <c r="AQ12" s="639"/>
      <c r="AR12" s="639"/>
      <c r="AS12" s="639"/>
      <c r="AT12" s="639"/>
      <c r="AU12" s="639"/>
      <c r="AV12" s="639"/>
      <c r="AW12" s="639"/>
      <c r="AX12" s="639"/>
      <c r="AY12" s="639"/>
      <c r="AZ12" s="639"/>
      <c r="BA12" s="639"/>
      <c r="BB12" s="639"/>
      <c r="BC12" s="639"/>
      <c r="BD12" s="639"/>
      <c r="BE12" s="639"/>
      <c r="BF12" s="640"/>
      <c r="BG12" s="641">
        <v>1118787</v>
      </c>
      <c r="BH12" s="642"/>
      <c r="BI12" s="642"/>
      <c r="BJ12" s="642"/>
      <c r="BK12" s="642"/>
      <c r="BL12" s="642"/>
      <c r="BM12" s="642"/>
      <c r="BN12" s="643"/>
      <c r="BO12" s="644">
        <v>54</v>
      </c>
      <c r="BP12" s="644"/>
      <c r="BQ12" s="644"/>
      <c r="BR12" s="644"/>
      <c r="BS12" s="650" t="s">
        <v>174</v>
      </c>
      <c r="BT12" s="642"/>
      <c r="BU12" s="642"/>
      <c r="BV12" s="642"/>
      <c r="BW12" s="642"/>
      <c r="BX12" s="642"/>
      <c r="BY12" s="642"/>
      <c r="BZ12" s="642"/>
      <c r="CA12" s="642"/>
      <c r="CB12" s="651"/>
      <c r="CD12" s="656" t="s">
        <v>246</v>
      </c>
      <c r="CE12" s="657"/>
      <c r="CF12" s="657"/>
      <c r="CG12" s="657"/>
      <c r="CH12" s="657"/>
      <c r="CI12" s="657"/>
      <c r="CJ12" s="657"/>
      <c r="CK12" s="657"/>
      <c r="CL12" s="657"/>
      <c r="CM12" s="657"/>
      <c r="CN12" s="657"/>
      <c r="CO12" s="657"/>
      <c r="CP12" s="657"/>
      <c r="CQ12" s="658"/>
      <c r="CR12" s="641">
        <v>913847</v>
      </c>
      <c r="CS12" s="642"/>
      <c r="CT12" s="642"/>
      <c r="CU12" s="642"/>
      <c r="CV12" s="642"/>
      <c r="CW12" s="642"/>
      <c r="CX12" s="642"/>
      <c r="CY12" s="643"/>
      <c r="CZ12" s="644">
        <v>5.4</v>
      </c>
      <c r="DA12" s="644"/>
      <c r="DB12" s="644"/>
      <c r="DC12" s="644"/>
      <c r="DD12" s="650">
        <v>310431</v>
      </c>
      <c r="DE12" s="642"/>
      <c r="DF12" s="642"/>
      <c r="DG12" s="642"/>
      <c r="DH12" s="642"/>
      <c r="DI12" s="642"/>
      <c r="DJ12" s="642"/>
      <c r="DK12" s="642"/>
      <c r="DL12" s="642"/>
      <c r="DM12" s="642"/>
      <c r="DN12" s="642"/>
      <c r="DO12" s="642"/>
      <c r="DP12" s="643"/>
      <c r="DQ12" s="650">
        <v>334162</v>
      </c>
      <c r="DR12" s="642"/>
      <c r="DS12" s="642"/>
      <c r="DT12" s="642"/>
      <c r="DU12" s="642"/>
      <c r="DV12" s="642"/>
      <c r="DW12" s="642"/>
      <c r="DX12" s="642"/>
      <c r="DY12" s="642"/>
      <c r="DZ12" s="642"/>
      <c r="EA12" s="642"/>
      <c r="EB12" s="642"/>
      <c r="EC12" s="651"/>
    </row>
    <row r="13" spans="2:143" ht="11.25" customHeight="1" x14ac:dyDescent="0.15">
      <c r="B13" s="638" t="s">
        <v>247</v>
      </c>
      <c r="C13" s="639"/>
      <c r="D13" s="639"/>
      <c r="E13" s="639"/>
      <c r="F13" s="639"/>
      <c r="G13" s="639"/>
      <c r="H13" s="639"/>
      <c r="I13" s="639"/>
      <c r="J13" s="639"/>
      <c r="K13" s="639"/>
      <c r="L13" s="639"/>
      <c r="M13" s="639"/>
      <c r="N13" s="639"/>
      <c r="O13" s="639"/>
      <c r="P13" s="639"/>
      <c r="Q13" s="640"/>
      <c r="R13" s="641" t="s">
        <v>174</v>
      </c>
      <c r="S13" s="642"/>
      <c r="T13" s="642"/>
      <c r="U13" s="642"/>
      <c r="V13" s="642"/>
      <c r="W13" s="642"/>
      <c r="X13" s="642"/>
      <c r="Y13" s="643"/>
      <c r="Z13" s="644" t="s">
        <v>174</v>
      </c>
      <c r="AA13" s="644"/>
      <c r="AB13" s="644"/>
      <c r="AC13" s="644"/>
      <c r="AD13" s="645" t="s">
        <v>174</v>
      </c>
      <c r="AE13" s="645"/>
      <c r="AF13" s="645"/>
      <c r="AG13" s="645"/>
      <c r="AH13" s="645"/>
      <c r="AI13" s="645"/>
      <c r="AJ13" s="645"/>
      <c r="AK13" s="645"/>
      <c r="AL13" s="646" t="s">
        <v>174</v>
      </c>
      <c r="AM13" s="647"/>
      <c r="AN13" s="647"/>
      <c r="AO13" s="648"/>
      <c r="AP13" s="638" t="s">
        <v>248</v>
      </c>
      <c r="AQ13" s="639"/>
      <c r="AR13" s="639"/>
      <c r="AS13" s="639"/>
      <c r="AT13" s="639"/>
      <c r="AU13" s="639"/>
      <c r="AV13" s="639"/>
      <c r="AW13" s="639"/>
      <c r="AX13" s="639"/>
      <c r="AY13" s="639"/>
      <c r="AZ13" s="639"/>
      <c r="BA13" s="639"/>
      <c r="BB13" s="639"/>
      <c r="BC13" s="639"/>
      <c r="BD13" s="639"/>
      <c r="BE13" s="639"/>
      <c r="BF13" s="640"/>
      <c r="BG13" s="641">
        <v>703164</v>
      </c>
      <c r="BH13" s="642"/>
      <c r="BI13" s="642"/>
      <c r="BJ13" s="642"/>
      <c r="BK13" s="642"/>
      <c r="BL13" s="642"/>
      <c r="BM13" s="642"/>
      <c r="BN13" s="643"/>
      <c r="BO13" s="644">
        <v>33.9</v>
      </c>
      <c r="BP13" s="644"/>
      <c r="BQ13" s="644"/>
      <c r="BR13" s="644"/>
      <c r="BS13" s="650" t="s">
        <v>174</v>
      </c>
      <c r="BT13" s="642"/>
      <c r="BU13" s="642"/>
      <c r="BV13" s="642"/>
      <c r="BW13" s="642"/>
      <c r="BX13" s="642"/>
      <c r="BY13" s="642"/>
      <c r="BZ13" s="642"/>
      <c r="CA13" s="642"/>
      <c r="CB13" s="651"/>
      <c r="CD13" s="656" t="s">
        <v>249</v>
      </c>
      <c r="CE13" s="657"/>
      <c r="CF13" s="657"/>
      <c r="CG13" s="657"/>
      <c r="CH13" s="657"/>
      <c r="CI13" s="657"/>
      <c r="CJ13" s="657"/>
      <c r="CK13" s="657"/>
      <c r="CL13" s="657"/>
      <c r="CM13" s="657"/>
      <c r="CN13" s="657"/>
      <c r="CO13" s="657"/>
      <c r="CP13" s="657"/>
      <c r="CQ13" s="658"/>
      <c r="CR13" s="641">
        <v>973488</v>
      </c>
      <c r="CS13" s="642"/>
      <c r="CT13" s="642"/>
      <c r="CU13" s="642"/>
      <c r="CV13" s="642"/>
      <c r="CW13" s="642"/>
      <c r="CX13" s="642"/>
      <c r="CY13" s="643"/>
      <c r="CZ13" s="644">
        <v>5.8</v>
      </c>
      <c r="DA13" s="644"/>
      <c r="DB13" s="644"/>
      <c r="DC13" s="644"/>
      <c r="DD13" s="650">
        <v>760038</v>
      </c>
      <c r="DE13" s="642"/>
      <c r="DF13" s="642"/>
      <c r="DG13" s="642"/>
      <c r="DH13" s="642"/>
      <c r="DI13" s="642"/>
      <c r="DJ13" s="642"/>
      <c r="DK13" s="642"/>
      <c r="DL13" s="642"/>
      <c r="DM13" s="642"/>
      <c r="DN13" s="642"/>
      <c r="DO13" s="642"/>
      <c r="DP13" s="643"/>
      <c r="DQ13" s="650">
        <v>377293</v>
      </c>
      <c r="DR13" s="642"/>
      <c r="DS13" s="642"/>
      <c r="DT13" s="642"/>
      <c r="DU13" s="642"/>
      <c r="DV13" s="642"/>
      <c r="DW13" s="642"/>
      <c r="DX13" s="642"/>
      <c r="DY13" s="642"/>
      <c r="DZ13" s="642"/>
      <c r="EA13" s="642"/>
      <c r="EB13" s="642"/>
      <c r="EC13" s="651"/>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230</v>
      </c>
      <c r="S14" s="642"/>
      <c r="T14" s="642"/>
      <c r="U14" s="642"/>
      <c r="V14" s="642"/>
      <c r="W14" s="642"/>
      <c r="X14" s="642"/>
      <c r="Y14" s="643"/>
      <c r="Z14" s="644" t="s">
        <v>174</v>
      </c>
      <c r="AA14" s="644"/>
      <c r="AB14" s="644"/>
      <c r="AC14" s="644"/>
      <c r="AD14" s="645" t="s">
        <v>174</v>
      </c>
      <c r="AE14" s="645"/>
      <c r="AF14" s="645"/>
      <c r="AG14" s="645"/>
      <c r="AH14" s="645"/>
      <c r="AI14" s="645"/>
      <c r="AJ14" s="645"/>
      <c r="AK14" s="645"/>
      <c r="AL14" s="646" t="s">
        <v>174</v>
      </c>
      <c r="AM14" s="647"/>
      <c r="AN14" s="647"/>
      <c r="AO14" s="648"/>
      <c r="AP14" s="638" t="s">
        <v>251</v>
      </c>
      <c r="AQ14" s="639"/>
      <c r="AR14" s="639"/>
      <c r="AS14" s="639"/>
      <c r="AT14" s="639"/>
      <c r="AU14" s="639"/>
      <c r="AV14" s="639"/>
      <c r="AW14" s="639"/>
      <c r="AX14" s="639"/>
      <c r="AY14" s="639"/>
      <c r="AZ14" s="639"/>
      <c r="BA14" s="639"/>
      <c r="BB14" s="639"/>
      <c r="BC14" s="639"/>
      <c r="BD14" s="639"/>
      <c r="BE14" s="639"/>
      <c r="BF14" s="640"/>
      <c r="BG14" s="641">
        <v>69520</v>
      </c>
      <c r="BH14" s="642"/>
      <c r="BI14" s="642"/>
      <c r="BJ14" s="642"/>
      <c r="BK14" s="642"/>
      <c r="BL14" s="642"/>
      <c r="BM14" s="642"/>
      <c r="BN14" s="643"/>
      <c r="BO14" s="644">
        <v>3.4</v>
      </c>
      <c r="BP14" s="644"/>
      <c r="BQ14" s="644"/>
      <c r="BR14" s="644"/>
      <c r="BS14" s="650" t="s">
        <v>230</v>
      </c>
      <c r="BT14" s="642"/>
      <c r="BU14" s="642"/>
      <c r="BV14" s="642"/>
      <c r="BW14" s="642"/>
      <c r="BX14" s="642"/>
      <c r="BY14" s="642"/>
      <c r="BZ14" s="642"/>
      <c r="CA14" s="642"/>
      <c r="CB14" s="651"/>
      <c r="CD14" s="656" t="s">
        <v>252</v>
      </c>
      <c r="CE14" s="657"/>
      <c r="CF14" s="657"/>
      <c r="CG14" s="657"/>
      <c r="CH14" s="657"/>
      <c r="CI14" s="657"/>
      <c r="CJ14" s="657"/>
      <c r="CK14" s="657"/>
      <c r="CL14" s="657"/>
      <c r="CM14" s="657"/>
      <c r="CN14" s="657"/>
      <c r="CO14" s="657"/>
      <c r="CP14" s="657"/>
      <c r="CQ14" s="658"/>
      <c r="CR14" s="641">
        <v>909655</v>
      </c>
      <c r="CS14" s="642"/>
      <c r="CT14" s="642"/>
      <c r="CU14" s="642"/>
      <c r="CV14" s="642"/>
      <c r="CW14" s="642"/>
      <c r="CX14" s="642"/>
      <c r="CY14" s="643"/>
      <c r="CZ14" s="644">
        <v>5.4</v>
      </c>
      <c r="DA14" s="644"/>
      <c r="DB14" s="644"/>
      <c r="DC14" s="644"/>
      <c r="DD14" s="650">
        <v>351340</v>
      </c>
      <c r="DE14" s="642"/>
      <c r="DF14" s="642"/>
      <c r="DG14" s="642"/>
      <c r="DH14" s="642"/>
      <c r="DI14" s="642"/>
      <c r="DJ14" s="642"/>
      <c r="DK14" s="642"/>
      <c r="DL14" s="642"/>
      <c r="DM14" s="642"/>
      <c r="DN14" s="642"/>
      <c r="DO14" s="642"/>
      <c r="DP14" s="643"/>
      <c r="DQ14" s="650">
        <v>594402</v>
      </c>
      <c r="DR14" s="642"/>
      <c r="DS14" s="642"/>
      <c r="DT14" s="642"/>
      <c r="DU14" s="642"/>
      <c r="DV14" s="642"/>
      <c r="DW14" s="642"/>
      <c r="DX14" s="642"/>
      <c r="DY14" s="642"/>
      <c r="DZ14" s="642"/>
      <c r="EA14" s="642"/>
      <c r="EB14" s="642"/>
      <c r="EC14" s="651"/>
    </row>
    <row r="15" spans="2:143" ht="11.25" customHeight="1" x14ac:dyDescent="0.15">
      <c r="B15" s="638" t="s">
        <v>253</v>
      </c>
      <c r="C15" s="639"/>
      <c r="D15" s="639"/>
      <c r="E15" s="639"/>
      <c r="F15" s="639"/>
      <c r="G15" s="639"/>
      <c r="H15" s="639"/>
      <c r="I15" s="639"/>
      <c r="J15" s="639"/>
      <c r="K15" s="639"/>
      <c r="L15" s="639"/>
      <c r="M15" s="639"/>
      <c r="N15" s="639"/>
      <c r="O15" s="639"/>
      <c r="P15" s="639"/>
      <c r="Q15" s="640"/>
      <c r="R15" s="641">
        <v>23318</v>
      </c>
      <c r="S15" s="642"/>
      <c r="T15" s="642"/>
      <c r="U15" s="642"/>
      <c r="V15" s="642"/>
      <c r="W15" s="642"/>
      <c r="X15" s="642"/>
      <c r="Y15" s="643"/>
      <c r="Z15" s="644">
        <v>0.1</v>
      </c>
      <c r="AA15" s="644"/>
      <c r="AB15" s="644"/>
      <c r="AC15" s="644"/>
      <c r="AD15" s="645">
        <v>23318</v>
      </c>
      <c r="AE15" s="645"/>
      <c r="AF15" s="645"/>
      <c r="AG15" s="645"/>
      <c r="AH15" s="645"/>
      <c r="AI15" s="645"/>
      <c r="AJ15" s="645"/>
      <c r="AK15" s="645"/>
      <c r="AL15" s="646">
        <v>0.2</v>
      </c>
      <c r="AM15" s="647"/>
      <c r="AN15" s="647"/>
      <c r="AO15" s="648"/>
      <c r="AP15" s="638" t="s">
        <v>254</v>
      </c>
      <c r="AQ15" s="639"/>
      <c r="AR15" s="639"/>
      <c r="AS15" s="639"/>
      <c r="AT15" s="639"/>
      <c r="AU15" s="639"/>
      <c r="AV15" s="639"/>
      <c r="AW15" s="639"/>
      <c r="AX15" s="639"/>
      <c r="AY15" s="639"/>
      <c r="AZ15" s="639"/>
      <c r="BA15" s="639"/>
      <c r="BB15" s="639"/>
      <c r="BC15" s="639"/>
      <c r="BD15" s="639"/>
      <c r="BE15" s="639"/>
      <c r="BF15" s="640"/>
      <c r="BG15" s="641">
        <v>136429</v>
      </c>
      <c r="BH15" s="642"/>
      <c r="BI15" s="642"/>
      <c r="BJ15" s="642"/>
      <c r="BK15" s="642"/>
      <c r="BL15" s="642"/>
      <c r="BM15" s="642"/>
      <c r="BN15" s="643"/>
      <c r="BO15" s="644">
        <v>6.6</v>
      </c>
      <c r="BP15" s="644"/>
      <c r="BQ15" s="644"/>
      <c r="BR15" s="644"/>
      <c r="BS15" s="650" t="s">
        <v>174</v>
      </c>
      <c r="BT15" s="642"/>
      <c r="BU15" s="642"/>
      <c r="BV15" s="642"/>
      <c r="BW15" s="642"/>
      <c r="BX15" s="642"/>
      <c r="BY15" s="642"/>
      <c r="BZ15" s="642"/>
      <c r="CA15" s="642"/>
      <c r="CB15" s="651"/>
      <c r="CD15" s="656" t="s">
        <v>255</v>
      </c>
      <c r="CE15" s="657"/>
      <c r="CF15" s="657"/>
      <c r="CG15" s="657"/>
      <c r="CH15" s="657"/>
      <c r="CI15" s="657"/>
      <c r="CJ15" s="657"/>
      <c r="CK15" s="657"/>
      <c r="CL15" s="657"/>
      <c r="CM15" s="657"/>
      <c r="CN15" s="657"/>
      <c r="CO15" s="657"/>
      <c r="CP15" s="657"/>
      <c r="CQ15" s="658"/>
      <c r="CR15" s="641">
        <v>1660671</v>
      </c>
      <c r="CS15" s="642"/>
      <c r="CT15" s="642"/>
      <c r="CU15" s="642"/>
      <c r="CV15" s="642"/>
      <c r="CW15" s="642"/>
      <c r="CX15" s="642"/>
      <c r="CY15" s="643"/>
      <c r="CZ15" s="644">
        <v>9.9</v>
      </c>
      <c r="DA15" s="644"/>
      <c r="DB15" s="644"/>
      <c r="DC15" s="644"/>
      <c r="DD15" s="650">
        <v>431424</v>
      </c>
      <c r="DE15" s="642"/>
      <c r="DF15" s="642"/>
      <c r="DG15" s="642"/>
      <c r="DH15" s="642"/>
      <c r="DI15" s="642"/>
      <c r="DJ15" s="642"/>
      <c r="DK15" s="642"/>
      <c r="DL15" s="642"/>
      <c r="DM15" s="642"/>
      <c r="DN15" s="642"/>
      <c r="DO15" s="642"/>
      <c r="DP15" s="643"/>
      <c r="DQ15" s="650">
        <v>1123583</v>
      </c>
      <c r="DR15" s="642"/>
      <c r="DS15" s="642"/>
      <c r="DT15" s="642"/>
      <c r="DU15" s="642"/>
      <c r="DV15" s="642"/>
      <c r="DW15" s="642"/>
      <c r="DX15" s="642"/>
      <c r="DY15" s="642"/>
      <c r="DZ15" s="642"/>
      <c r="EA15" s="642"/>
      <c r="EB15" s="642"/>
      <c r="EC15" s="651"/>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230</v>
      </c>
      <c r="S16" s="642"/>
      <c r="T16" s="642"/>
      <c r="U16" s="642"/>
      <c r="V16" s="642"/>
      <c r="W16" s="642"/>
      <c r="X16" s="642"/>
      <c r="Y16" s="643"/>
      <c r="Z16" s="644" t="s">
        <v>174</v>
      </c>
      <c r="AA16" s="644"/>
      <c r="AB16" s="644"/>
      <c r="AC16" s="644"/>
      <c r="AD16" s="645" t="s">
        <v>174</v>
      </c>
      <c r="AE16" s="645"/>
      <c r="AF16" s="645"/>
      <c r="AG16" s="645"/>
      <c r="AH16" s="645"/>
      <c r="AI16" s="645"/>
      <c r="AJ16" s="645"/>
      <c r="AK16" s="645"/>
      <c r="AL16" s="646" t="s">
        <v>230</v>
      </c>
      <c r="AM16" s="647"/>
      <c r="AN16" s="647"/>
      <c r="AO16" s="648"/>
      <c r="AP16" s="638" t="s">
        <v>257</v>
      </c>
      <c r="AQ16" s="639"/>
      <c r="AR16" s="639"/>
      <c r="AS16" s="639"/>
      <c r="AT16" s="639"/>
      <c r="AU16" s="639"/>
      <c r="AV16" s="639"/>
      <c r="AW16" s="639"/>
      <c r="AX16" s="639"/>
      <c r="AY16" s="639"/>
      <c r="AZ16" s="639"/>
      <c r="BA16" s="639"/>
      <c r="BB16" s="639"/>
      <c r="BC16" s="639"/>
      <c r="BD16" s="639"/>
      <c r="BE16" s="639"/>
      <c r="BF16" s="640"/>
      <c r="BG16" s="641" t="s">
        <v>174</v>
      </c>
      <c r="BH16" s="642"/>
      <c r="BI16" s="642"/>
      <c r="BJ16" s="642"/>
      <c r="BK16" s="642"/>
      <c r="BL16" s="642"/>
      <c r="BM16" s="642"/>
      <c r="BN16" s="643"/>
      <c r="BO16" s="644" t="s">
        <v>230</v>
      </c>
      <c r="BP16" s="644"/>
      <c r="BQ16" s="644"/>
      <c r="BR16" s="644"/>
      <c r="BS16" s="650" t="s">
        <v>174</v>
      </c>
      <c r="BT16" s="642"/>
      <c r="BU16" s="642"/>
      <c r="BV16" s="642"/>
      <c r="BW16" s="642"/>
      <c r="BX16" s="642"/>
      <c r="BY16" s="642"/>
      <c r="BZ16" s="642"/>
      <c r="CA16" s="642"/>
      <c r="CB16" s="651"/>
      <c r="CD16" s="656" t="s">
        <v>258</v>
      </c>
      <c r="CE16" s="657"/>
      <c r="CF16" s="657"/>
      <c r="CG16" s="657"/>
      <c r="CH16" s="657"/>
      <c r="CI16" s="657"/>
      <c r="CJ16" s="657"/>
      <c r="CK16" s="657"/>
      <c r="CL16" s="657"/>
      <c r="CM16" s="657"/>
      <c r="CN16" s="657"/>
      <c r="CO16" s="657"/>
      <c r="CP16" s="657"/>
      <c r="CQ16" s="658"/>
      <c r="CR16" s="641">
        <v>59480</v>
      </c>
      <c r="CS16" s="642"/>
      <c r="CT16" s="642"/>
      <c r="CU16" s="642"/>
      <c r="CV16" s="642"/>
      <c r="CW16" s="642"/>
      <c r="CX16" s="642"/>
      <c r="CY16" s="643"/>
      <c r="CZ16" s="644">
        <v>0.4</v>
      </c>
      <c r="DA16" s="644"/>
      <c r="DB16" s="644"/>
      <c r="DC16" s="644"/>
      <c r="DD16" s="650" t="s">
        <v>174</v>
      </c>
      <c r="DE16" s="642"/>
      <c r="DF16" s="642"/>
      <c r="DG16" s="642"/>
      <c r="DH16" s="642"/>
      <c r="DI16" s="642"/>
      <c r="DJ16" s="642"/>
      <c r="DK16" s="642"/>
      <c r="DL16" s="642"/>
      <c r="DM16" s="642"/>
      <c r="DN16" s="642"/>
      <c r="DO16" s="642"/>
      <c r="DP16" s="643"/>
      <c r="DQ16" s="650">
        <v>32634</v>
      </c>
      <c r="DR16" s="642"/>
      <c r="DS16" s="642"/>
      <c r="DT16" s="642"/>
      <c r="DU16" s="642"/>
      <c r="DV16" s="642"/>
      <c r="DW16" s="642"/>
      <c r="DX16" s="642"/>
      <c r="DY16" s="642"/>
      <c r="DZ16" s="642"/>
      <c r="EA16" s="642"/>
      <c r="EB16" s="642"/>
      <c r="EC16" s="651"/>
    </row>
    <row r="17" spans="2:133" ht="11.25" customHeight="1" x14ac:dyDescent="0.15">
      <c r="B17" s="638" t="s">
        <v>259</v>
      </c>
      <c r="C17" s="639"/>
      <c r="D17" s="639"/>
      <c r="E17" s="639"/>
      <c r="F17" s="639"/>
      <c r="G17" s="639"/>
      <c r="H17" s="639"/>
      <c r="I17" s="639"/>
      <c r="J17" s="639"/>
      <c r="K17" s="639"/>
      <c r="L17" s="639"/>
      <c r="M17" s="639"/>
      <c r="N17" s="639"/>
      <c r="O17" s="639"/>
      <c r="P17" s="639"/>
      <c r="Q17" s="640"/>
      <c r="R17" s="641">
        <v>2885</v>
      </c>
      <c r="S17" s="642"/>
      <c r="T17" s="642"/>
      <c r="U17" s="642"/>
      <c r="V17" s="642"/>
      <c r="W17" s="642"/>
      <c r="X17" s="642"/>
      <c r="Y17" s="643"/>
      <c r="Z17" s="644">
        <v>0</v>
      </c>
      <c r="AA17" s="644"/>
      <c r="AB17" s="644"/>
      <c r="AC17" s="644"/>
      <c r="AD17" s="645">
        <v>2885</v>
      </c>
      <c r="AE17" s="645"/>
      <c r="AF17" s="645"/>
      <c r="AG17" s="645"/>
      <c r="AH17" s="645"/>
      <c r="AI17" s="645"/>
      <c r="AJ17" s="645"/>
      <c r="AK17" s="645"/>
      <c r="AL17" s="646">
        <v>0</v>
      </c>
      <c r="AM17" s="647"/>
      <c r="AN17" s="647"/>
      <c r="AO17" s="648"/>
      <c r="AP17" s="638" t="s">
        <v>260</v>
      </c>
      <c r="AQ17" s="639"/>
      <c r="AR17" s="639"/>
      <c r="AS17" s="639"/>
      <c r="AT17" s="639"/>
      <c r="AU17" s="639"/>
      <c r="AV17" s="639"/>
      <c r="AW17" s="639"/>
      <c r="AX17" s="639"/>
      <c r="AY17" s="639"/>
      <c r="AZ17" s="639"/>
      <c r="BA17" s="639"/>
      <c r="BB17" s="639"/>
      <c r="BC17" s="639"/>
      <c r="BD17" s="639"/>
      <c r="BE17" s="639"/>
      <c r="BF17" s="640"/>
      <c r="BG17" s="641" t="s">
        <v>230</v>
      </c>
      <c r="BH17" s="642"/>
      <c r="BI17" s="642"/>
      <c r="BJ17" s="642"/>
      <c r="BK17" s="642"/>
      <c r="BL17" s="642"/>
      <c r="BM17" s="642"/>
      <c r="BN17" s="643"/>
      <c r="BO17" s="644" t="s">
        <v>174</v>
      </c>
      <c r="BP17" s="644"/>
      <c r="BQ17" s="644"/>
      <c r="BR17" s="644"/>
      <c r="BS17" s="650" t="s">
        <v>174</v>
      </c>
      <c r="BT17" s="642"/>
      <c r="BU17" s="642"/>
      <c r="BV17" s="642"/>
      <c r="BW17" s="642"/>
      <c r="BX17" s="642"/>
      <c r="BY17" s="642"/>
      <c r="BZ17" s="642"/>
      <c r="CA17" s="642"/>
      <c r="CB17" s="651"/>
      <c r="CD17" s="656" t="s">
        <v>261</v>
      </c>
      <c r="CE17" s="657"/>
      <c r="CF17" s="657"/>
      <c r="CG17" s="657"/>
      <c r="CH17" s="657"/>
      <c r="CI17" s="657"/>
      <c r="CJ17" s="657"/>
      <c r="CK17" s="657"/>
      <c r="CL17" s="657"/>
      <c r="CM17" s="657"/>
      <c r="CN17" s="657"/>
      <c r="CO17" s="657"/>
      <c r="CP17" s="657"/>
      <c r="CQ17" s="658"/>
      <c r="CR17" s="641">
        <v>2944578</v>
      </c>
      <c r="CS17" s="642"/>
      <c r="CT17" s="642"/>
      <c r="CU17" s="642"/>
      <c r="CV17" s="642"/>
      <c r="CW17" s="642"/>
      <c r="CX17" s="642"/>
      <c r="CY17" s="643"/>
      <c r="CZ17" s="644">
        <v>17.5</v>
      </c>
      <c r="DA17" s="644"/>
      <c r="DB17" s="644"/>
      <c r="DC17" s="644"/>
      <c r="DD17" s="650" t="s">
        <v>174</v>
      </c>
      <c r="DE17" s="642"/>
      <c r="DF17" s="642"/>
      <c r="DG17" s="642"/>
      <c r="DH17" s="642"/>
      <c r="DI17" s="642"/>
      <c r="DJ17" s="642"/>
      <c r="DK17" s="642"/>
      <c r="DL17" s="642"/>
      <c r="DM17" s="642"/>
      <c r="DN17" s="642"/>
      <c r="DO17" s="642"/>
      <c r="DP17" s="643"/>
      <c r="DQ17" s="650">
        <v>2919700</v>
      </c>
      <c r="DR17" s="642"/>
      <c r="DS17" s="642"/>
      <c r="DT17" s="642"/>
      <c r="DU17" s="642"/>
      <c r="DV17" s="642"/>
      <c r="DW17" s="642"/>
      <c r="DX17" s="642"/>
      <c r="DY17" s="642"/>
      <c r="DZ17" s="642"/>
      <c r="EA17" s="642"/>
      <c r="EB17" s="642"/>
      <c r="EC17" s="651"/>
    </row>
    <row r="18" spans="2:133" ht="11.25" customHeight="1" x14ac:dyDescent="0.15">
      <c r="B18" s="638" t="s">
        <v>262</v>
      </c>
      <c r="C18" s="639"/>
      <c r="D18" s="639"/>
      <c r="E18" s="639"/>
      <c r="F18" s="639"/>
      <c r="G18" s="639"/>
      <c r="H18" s="639"/>
      <c r="I18" s="639"/>
      <c r="J18" s="639"/>
      <c r="K18" s="639"/>
      <c r="L18" s="639"/>
      <c r="M18" s="639"/>
      <c r="N18" s="639"/>
      <c r="O18" s="639"/>
      <c r="P18" s="639"/>
      <c r="Q18" s="640"/>
      <c r="R18" s="641">
        <v>8519495</v>
      </c>
      <c r="S18" s="642"/>
      <c r="T18" s="642"/>
      <c r="U18" s="642"/>
      <c r="V18" s="642"/>
      <c r="W18" s="642"/>
      <c r="X18" s="642"/>
      <c r="Y18" s="643"/>
      <c r="Z18" s="644">
        <v>49.9</v>
      </c>
      <c r="AA18" s="644"/>
      <c r="AB18" s="644"/>
      <c r="AC18" s="644"/>
      <c r="AD18" s="645">
        <v>7222275</v>
      </c>
      <c r="AE18" s="645"/>
      <c r="AF18" s="645"/>
      <c r="AG18" s="645"/>
      <c r="AH18" s="645"/>
      <c r="AI18" s="645"/>
      <c r="AJ18" s="645"/>
      <c r="AK18" s="645"/>
      <c r="AL18" s="646">
        <v>72.900000000000006</v>
      </c>
      <c r="AM18" s="647"/>
      <c r="AN18" s="647"/>
      <c r="AO18" s="648"/>
      <c r="AP18" s="638" t="s">
        <v>263</v>
      </c>
      <c r="AQ18" s="639"/>
      <c r="AR18" s="639"/>
      <c r="AS18" s="639"/>
      <c r="AT18" s="639"/>
      <c r="AU18" s="639"/>
      <c r="AV18" s="639"/>
      <c r="AW18" s="639"/>
      <c r="AX18" s="639"/>
      <c r="AY18" s="639"/>
      <c r="AZ18" s="639"/>
      <c r="BA18" s="639"/>
      <c r="BB18" s="639"/>
      <c r="BC18" s="639"/>
      <c r="BD18" s="639"/>
      <c r="BE18" s="639"/>
      <c r="BF18" s="640"/>
      <c r="BG18" s="641" t="s">
        <v>230</v>
      </c>
      <c r="BH18" s="642"/>
      <c r="BI18" s="642"/>
      <c r="BJ18" s="642"/>
      <c r="BK18" s="642"/>
      <c r="BL18" s="642"/>
      <c r="BM18" s="642"/>
      <c r="BN18" s="643"/>
      <c r="BO18" s="644" t="s">
        <v>230</v>
      </c>
      <c r="BP18" s="644"/>
      <c r="BQ18" s="644"/>
      <c r="BR18" s="644"/>
      <c r="BS18" s="650" t="s">
        <v>230</v>
      </c>
      <c r="BT18" s="642"/>
      <c r="BU18" s="642"/>
      <c r="BV18" s="642"/>
      <c r="BW18" s="642"/>
      <c r="BX18" s="642"/>
      <c r="BY18" s="642"/>
      <c r="BZ18" s="642"/>
      <c r="CA18" s="642"/>
      <c r="CB18" s="651"/>
      <c r="CD18" s="656" t="s">
        <v>264</v>
      </c>
      <c r="CE18" s="657"/>
      <c r="CF18" s="657"/>
      <c r="CG18" s="657"/>
      <c r="CH18" s="657"/>
      <c r="CI18" s="657"/>
      <c r="CJ18" s="657"/>
      <c r="CK18" s="657"/>
      <c r="CL18" s="657"/>
      <c r="CM18" s="657"/>
      <c r="CN18" s="657"/>
      <c r="CO18" s="657"/>
      <c r="CP18" s="657"/>
      <c r="CQ18" s="658"/>
      <c r="CR18" s="641" t="s">
        <v>180</v>
      </c>
      <c r="CS18" s="642"/>
      <c r="CT18" s="642"/>
      <c r="CU18" s="642"/>
      <c r="CV18" s="642"/>
      <c r="CW18" s="642"/>
      <c r="CX18" s="642"/>
      <c r="CY18" s="643"/>
      <c r="CZ18" s="644" t="s">
        <v>180</v>
      </c>
      <c r="DA18" s="644"/>
      <c r="DB18" s="644"/>
      <c r="DC18" s="644"/>
      <c r="DD18" s="650" t="s">
        <v>174</v>
      </c>
      <c r="DE18" s="642"/>
      <c r="DF18" s="642"/>
      <c r="DG18" s="642"/>
      <c r="DH18" s="642"/>
      <c r="DI18" s="642"/>
      <c r="DJ18" s="642"/>
      <c r="DK18" s="642"/>
      <c r="DL18" s="642"/>
      <c r="DM18" s="642"/>
      <c r="DN18" s="642"/>
      <c r="DO18" s="642"/>
      <c r="DP18" s="643"/>
      <c r="DQ18" s="650" t="s">
        <v>174</v>
      </c>
      <c r="DR18" s="642"/>
      <c r="DS18" s="642"/>
      <c r="DT18" s="642"/>
      <c r="DU18" s="642"/>
      <c r="DV18" s="642"/>
      <c r="DW18" s="642"/>
      <c r="DX18" s="642"/>
      <c r="DY18" s="642"/>
      <c r="DZ18" s="642"/>
      <c r="EA18" s="642"/>
      <c r="EB18" s="642"/>
      <c r="EC18" s="651"/>
    </row>
    <row r="19" spans="2:133" ht="11.25" customHeight="1" x14ac:dyDescent="0.15">
      <c r="B19" s="638" t="s">
        <v>265</v>
      </c>
      <c r="C19" s="639"/>
      <c r="D19" s="639"/>
      <c r="E19" s="639"/>
      <c r="F19" s="639"/>
      <c r="G19" s="639"/>
      <c r="H19" s="639"/>
      <c r="I19" s="639"/>
      <c r="J19" s="639"/>
      <c r="K19" s="639"/>
      <c r="L19" s="639"/>
      <c r="M19" s="639"/>
      <c r="N19" s="639"/>
      <c r="O19" s="639"/>
      <c r="P19" s="639"/>
      <c r="Q19" s="640"/>
      <c r="R19" s="641">
        <v>7222275</v>
      </c>
      <c r="S19" s="642"/>
      <c r="T19" s="642"/>
      <c r="U19" s="642"/>
      <c r="V19" s="642"/>
      <c r="W19" s="642"/>
      <c r="X19" s="642"/>
      <c r="Y19" s="643"/>
      <c r="Z19" s="644">
        <v>42.3</v>
      </c>
      <c r="AA19" s="644"/>
      <c r="AB19" s="644"/>
      <c r="AC19" s="644"/>
      <c r="AD19" s="645">
        <v>7222275</v>
      </c>
      <c r="AE19" s="645"/>
      <c r="AF19" s="645"/>
      <c r="AG19" s="645"/>
      <c r="AH19" s="645"/>
      <c r="AI19" s="645"/>
      <c r="AJ19" s="645"/>
      <c r="AK19" s="645"/>
      <c r="AL19" s="646">
        <v>72.900000000000006</v>
      </c>
      <c r="AM19" s="647"/>
      <c r="AN19" s="647"/>
      <c r="AO19" s="648"/>
      <c r="AP19" s="638" t="s">
        <v>266</v>
      </c>
      <c r="AQ19" s="639"/>
      <c r="AR19" s="639"/>
      <c r="AS19" s="639"/>
      <c r="AT19" s="639"/>
      <c r="AU19" s="639"/>
      <c r="AV19" s="639"/>
      <c r="AW19" s="639"/>
      <c r="AX19" s="639"/>
      <c r="AY19" s="639"/>
      <c r="AZ19" s="639"/>
      <c r="BA19" s="639"/>
      <c r="BB19" s="639"/>
      <c r="BC19" s="639"/>
      <c r="BD19" s="639"/>
      <c r="BE19" s="639"/>
      <c r="BF19" s="640"/>
      <c r="BG19" s="641">
        <v>3674</v>
      </c>
      <c r="BH19" s="642"/>
      <c r="BI19" s="642"/>
      <c r="BJ19" s="642"/>
      <c r="BK19" s="642"/>
      <c r="BL19" s="642"/>
      <c r="BM19" s="642"/>
      <c r="BN19" s="643"/>
      <c r="BO19" s="644">
        <v>0.2</v>
      </c>
      <c r="BP19" s="644"/>
      <c r="BQ19" s="644"/>
      <c r="BR19" s="644"/>
      <c r="BS19" s="650" t="s">
        <v>230</v>
      </c>
      <c r="BT19" s="642"/>
      <c r="BU19" s="642"/>
      <c r="BV19" s="642"/>
      <c r="BW19" s="642"/>
      <c r="BX19" s="642"/>
      <c r="BY19" s="642"/>
      <c r="BZ19" s="642"/>
      <c r="CA19" s="642"/>
      <c r="CB19" s="651"/>
      <c r="CD19" s="656" t="s">
        <v>267</v>
      </c>
      <c r="CE19" s="657"/>
      <c r="CF19" s="657"/>
      <c r="CG19" s="657"/>
      <c r="CH19" s="657"/>
      <c r="CI19" s="657"/>
      <c r="CJ19" s="657"/>
      <c r="CK19" s="657"/>
      <c r="CL19" s="657"/>
      <c r="CM19" s="657"/>
      <c r="CN19" s="657"/>
      <c r="CO19" s="657"/>
      <c r="CP19" s="657"/>
      <c r="CQ19" s="658"/>
      <c r="CR19" s="641" t="s">
        <v>174</v>
      </c>
      <c r="CS19" s="642"/>
      <c r="CT19" s="642"/>
      <c r="CU19" s="642"/>
      <c r="CV19" s="642"/>
      <c r="CW19" s="642"/>
      <c r="CX19" s="642"/>
      <c r="CY19" s="643"/>
      <c r="CZ19" s="644" t="s">
        <v>230</v>
      </c>
      <c r="DA19" s="644"/>
      <c r="DB19" s="644"/>
      <c r="DC19" s="644"/>
      <c r="DD19" s="650" t="s">
        <v>174</v>
      </c>
      <c r="DE19" s="642"/>
      <c r="DF19" s="642"/>
      <c r="DG19" s="642"/>
      <c r="DH19" s="642"/>
      <c r="DI19" s="642"/>
      <c r="DJ19" s="642"/>
      <c r="DK19" s="642"/>
      <c r="DL19" s="642"/>
      <c r="DM19" s="642"/>
      <c r="DN19" s="642"/>
      <c r="DO19" s="642"/>
      <c r="DP19" s="643"/>
      <c r="DQ19" s="650" t="s">
        <v>174</v>
      </c>
      <c r="DR19" s="642"/>
      <c r="DS19" s="642"/>
      <c r="DT19" s="642"/>
      <c r="DU19" s="642"/>
      <c r="DV19" s="642"/>
      <c r="DW19" s="642"/>
      <c r="DX19" s="642"/>
      <c r="DY19" s="642"/>
      <c r="DZ19" s="642"/>
      <c r="EA19" s="642"/>
      <c r="EB19" s="642"/>
      <c r="EC19" s="651"/>
    </row>
    <row r="20" spans="2:133" ht="11.25" customHeight="1" x14ac:dyDescent="0.15">
      <c r="B20" s="638" t="s">
        <v>268</v>
      </c>
      <c r="C20" s="639"/>
      <c r="D20" s="639"/>
      <c r="E20" s="639"/>
      <c r="F20" s="639"/>
      <c r="G20" s="639"/>
      <c r="H20" s="639"/>
      <c r="I20" s="639"/>
      <c r="J20" s="639"/>
      <c r="K20" s="639"/>
      <c r="L20" s="639"/>
      <c r="M20" s="639"/>
      <c r="N20" s="639"/>
      <c r="O20" s="639"/>
      <c r="P20" s="639"/>
      <c r="Q20" s="640"/>
      <c r="R20" s="641">
        <v>1297220</v>
      </c>
      <c r="S20" s="642"/>
      <c r="T20" s="642"/>
      <c r="U20" s="642"/>
      <c r="V20" s="642"/>
      <c r="W20" s="642"/>
      <c r="X20" s="642"/>
      <c r="Y20" s="643"/>
      <c r="Z20" s="644">
        <v>7.6</v>
      </c>
      <c r="AA20" s="644"/>
      <c r="AB20" s="644"/>
      <c r="AC20" s="644"/>
      <c r="AD20" s="645" t="s">
        <v>174</v>
      </c>
      <c r="AE20" s="645"/>
      <c r="AF20" s="645"/>
      <c r="AG20" s="645"/>
      <c r="AH20" s="645"/>
      <c r="AI20" s="645"/>
      <c r="AJ20" s="645"/>
      <c r="AK20" s="645"/>
      <c r="AL20" s="646" t="s">
        <v>174</v>
      </c>
      <c r="AM20" s="647"/>
      <c r="AN20" s="647"/>
      <c r="AO20" s="648"/>
      <c r="AP20" s="638" t="s">
        <v>269</v>
      </c>
      <c r="AQ20" s="639"/>
      <c r="AR20" s="639"/>
      <c r="AS20" s="639"/>
      <c r="AT20" s="639"/>
      <c r="AU20" s="639"/>
      <c r="AV20" s="639"/>
      <c r="AW20" s="639"/>
      <c r="AX20" s="639"/>
      <c r="AY20" s="639"/>
      <c r="AZ20" s="639"/>
      <c r="BA20" s="639"/>
      <c r="BB20" s="639"/>
      <c r="BC20" s="639"/>
      <c r="BD20" s="639"/>
      <c r="BE20" s="639"/>
      <c r="BF20" s="640"/>
      <c r="BG20" s="641">
        <v>3674</v>
      </c>
      <c r="BH20" s="642"/>
      <c r="BI20" s="642"/>
      <c r="BJ20" s="642"/>
      <c r="BK20" s="642"/>
      <c r="BL20" s="642"/>
      <c r="BM20" s="642"/>
      <c r="BN20" s="643"/>
      <c r="BO20" s="644">
        <v>0.2</v>
      </c>
      <c r="BP20" s="644"/>
      <c r="BQ20" s="644"/>
      <c r="BR20" s="644"/>
      <c r="BS20" s="650" t="s">
        <v>230</v>
      </c>
      <c r="BT20" s="642"/>
      <c r="BU20" s="642"/>
      <c r="BV20" s="642"/>
      <c r="BW20" s="642"/>
      <c r="BX20" s="642"/>
      <c r="BY20" s="642"/>
      <c r="BZ20" s="642"/>
      <c r="CA20" s="642"/>
      <c r="CB20" s="651"/>
      <c r="CD20" s="656" t="s">
        <v>270</v>
      </c>
      <c r="CE20" s="657"/>
      <c r="CF20" s="657"/>
      <c r="CG20" s="657"/>
      <c r="CH20" s="657"/>
      <c r="CI20" s="657"/>
      <c r="CJ20" s="657"/>
      <c r="CK20" s="657"/>
      <c r="CL20" s="657"/>
      <c r="CM20" s="657"/>
      <c r="CN20" s="657"/>
      <c r="CO20" s="657"/>
      <c r="CP20" s="657"/>
      <c r="CQ20" s="658"/>
      <c r="CR20" s="641">
        <v>16779299</v>
      </c>
      <c r="CS20" s="642"/>
      <c r="CT20" s="642"/>
      <c r="CU20" s="642"/>
      <c r="CV20" s="642"/>
      <c r="CW20" s="642"/>
      <c r="CX20" s="642"/>
      <c r="CY20" s="643"/>
      <c r="CZ20" s="644">
        <v>100</v>
      </c>
      <c r="DA20" s="644"/>
      <c r="DB20" s="644"/>
      <c r="DC20" s="644"/>
      <c r="DD20" s="650">
        <v>2521901</v>
      </c>
      <c r="DE20" s="642"/>
      <c r="DF20" s="642"/>
      <c r="DG20" s="642"/>
      <c r="DH20" s="642"/>
      <c r="DI20" s="642"/>
      <c r="DJ20" s="642"/>
      <c r="DK20" s="642"/>
      <c r="DL20" s="642"/>
      <c r="DM20" s="642"/>
      <c r="DN20" s="642"/>
      <c r="DO20" s="642"/>
      <c r="DP20" s="643"/>
      <c r="DQ20" s="650">
        <v>11887639</v>
      </c>
      <c r="DR20" s="642"/>
      <c r="DS20" s="642"/>
      <c r="DT20" s="642"/>
      <c r="DU20" s="642"/>
      <c r="DV20" s="642"/>
      <c r="DW20" s="642"/>
      <c r="DX20" s="642"/>
      <c r="DY20" s="642"/>
      <c r="DZ20" s="642"/>
      <c r="EA20" s="642"/>
      <c r="EB20" s="642"/>
      <c r="EC20" s="651"/>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180</v>
      </c>
      <c r="S21" s="642"/>
      <c r="T21" s="642"/>
      <c r="U21" s="642"/>
      <c r="V21" s="642"/>
      <c r="W21" s="642"/>
      <c r="X21" s="642"/>
      <c r="Y21" s="643"/>
      <c r="Z21" s="644" t="s">
        <v>174</v>
      </c>
      <c r="AA21" s="644"/>
      <c r="AB21" s="644"/>
      <c r="AC21" s="644"/>
      <c r="AD21" s="645" t="s">
        <v>230</v>
      </c>
      <c r="AE21" s="645"/>
      <c r="AF21" s="645"/>
      <c r="AG21" s="645"/>
      <c r="AH21" s="645"/>
      <c r="AI21" s="645"/>
      <c r="AJ21" s="645"/>
      <c r="AK21" s="645"/>
      <c r="AL21" s="646" t="s">
        <v>230</v>
      </c>
      <c r="AM21" s="647"/>
      <c r="AN21" s="647"/>
      <c r="AO21" s="648"/>
      <c r="AP21" s="659" t="s">
        <v>272</v>
      </c>
      <c r="AQ21" s="660"/>
      <c r="AR21" s="660"/>
      <c r="AS21" s="660"/>
      <c r="AT21" s="660"/>
      <c r="AU21" s="660"/>
      <c r="AV21" s="660"/>
      <c r="AW21" s="660"/>
      <c r="AX21" s="660"/>
      <c r="AY21" s="660"/>
      <c r="AZ21" s="660"/>
      <c r="BA21" s="660"/>
      <c r="BB21" s="660"/>
      <c r="BC21" s="660"/>
      <c r="BD21" s="660"/>
      <c r="BE21" s="660"/>
      <c r="BF21" s="661"/>
      <c r="BG21" s="641">
        <v>3674</v>
      </c>
      <c r="BH21" s="642"/>
      <c r="BI21" s="642"/>
      <c r="BJ21" s="642"/>
      <c r="BK21" s="642"/>
      <c r="BL21" s="642"/>
      <c r="BM21" s="642"/>
      <c r="BN21" s="643"/>
      <c r="BO21" s="644">
        <v>0.2</v>
      </c>
      <c r="BP21" s="644"/>
      <c r="BQ21" s="644"/>
      <c r="BR21" s="644"/>
      <c r="BS21" s="650" t="s">
        <v>230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273</v>
      </c>
      <c r="C22" s="639"/>
      <c r="D22" s="639"/>
      <c r="E22" s="639"/>
      <c r="F22" s="639"/>
      <c r="G22" s="639"/>
      <c r="H22" s="639"/>
      <c r="I22" s="639"/>
      <c r="J22" s="639"/>
      <c r="K22" s="639"/>
      <c r="L22" s="639"/>
      <c r="M22" s="639"/>
      <c r="N22" s="639"/>
      <c r="O22" s="639"/>
      <c r="P22" s="639"/>
      <c r="Q22" s="640"/>
      <c r="R22" s="641">
        <v>11090841</v>
      </c>
      <c r="S22" s="642"/>
      <c r="T22" s="642"/>
      <c r="U22" s="642"/>
      <c r="V22" s="642"/>
      <c r="W22" s="642"/>
      <c r="X22" s="642"/>
      <c r="Y22" s="643"/>
      <c r="Z22" s="644">
        <v>65</v>
      </c>
      <c r="AA22" s="644"/>
      <c r="AB22" s="644"/>
      <c r="AC22" s="644"/>
      <c r="AD22" s="645">
        <v>9793621</v>
      </c>
      <c r="AE22" s="645"/>
      <c r="AF22" s="645"/>
      <c r="AG22" s="645"/>
      <c r="AH22" s="645"/>
      <c r="AI22" s="645"/>
      <c r="AJ22" s="645"/>
      <c r="AK22" s="645"/>
      <c r="AL22" s="646">
        <v>98.8</v>
      </c>
      <c r="AM22" s="647"/>
      <c r="AN22" s="647"/>
      <c r="AO22" s="648"/>
      <c r="AP22" s="659" t="s">
        <v>274</v>
      </c>
      <c r="AQ22" s="660"/>
      <c r="AR22" s="660"/>
      <c r="AS22" s="660"/>
      <c r="AT22" s="660"/>
      <c r="AU22" s="660"/>
      <c r="AV22" s="660"/>
      <c r="AW22" s="660"/>
      <c r="AX22" s="660"/>
      <c r="AY22" s="660"/>
      <c r="AZ22" s="660"/>
      <c r="BA22" s="660"/>
      <c r="BB22" s="660"/>
      <c r="BC22" s="660"/>
      <c r="BD22" s="660"/>
      <c r="BE22" s="660"/>
      <c r="BF22" s="661"/>
      <c r="BG22" s="641" t="s">
        <v>174</v>
      </c>
      <c r="BH22" s="642"/>
      <c r="BI22" s="642"/>
      <c r="BJ22" s="642"/>
      <c r="BK22" s="642"/>
      <c r="BL22" s="642"/>
      <c r="BM22" s="642"/>
      <c r="BN22" s="643"/>
      <c r="BO22" s="644" t="s">
        <v>174</v>
      </c>
      <c r="BP22" s="644"/>
      <c r="BQ22" s="644"/>
      <c r="BR22" s="644"/>
      <c r="BS22" s="650" t="s">
        <v>230</v>
      </c>
      <c r="BT22" s="642"/>
      <c r="BU22" s="642"/>
      <c r="BV22" s="642"/>
      <c r="BW22" s="642"/>
      <c r="BX22" s="642"/>
      <c r="BY22" s="642"/>
      <c r="BZ22" s="642"/>
      <c r="CA22" s="642"/>
      <c r="CB22" s="651"/>
      <c r="CD22" s="623" t="s">
        <v>275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276</v>
      </c>
      <c r="C23" s="639"/>
      <c r="D23" s="639"/>
      <c r="E23" s="639"/>
      <c r="F23" s="639"/>
      <c r="G23" s="639"/>
      <c r="H23" s="639"/>
      <c r="I23" s="639"/>
      <c r="J23" s="639"/>
      <c r="K23" s="639"/>
      <c r="L23" s="639"/>
      <c r="M23" s="639"/>
      <c r="N23" s="639"/>
      <c r="O23" s="639"/>
      <c r="P23" s="639"/>
      <c r="Q23" s="640"/>
      <c r="R23" s="641">
        <v>1575</v>
      </c>
      <c r="S23" s="642"/>
      <c r="T23" s="642"/>
      <c r="U23" s="642"/>
      <c r="V23" s="642"/>
      <c r="W23" s="642"/>
      <c r="X23" s="642"/>
      <c r="Y23" s="643"/>
      <c r="Z23" s="644">
        <v>0</v>
      </c>
      <c r="AA23" s="644"/>
      <c r="AB23" s="644"/>
      <c r="AC23" s="644"/>
      <c r="AD23" s="645">
        <v>1575</v>
      </c>
      <c r="AE23" s="645"/>
      <c r="AF23" s="645"/>
      <c r="AG23" s="645"/>
      <c r="AH23" s="645"/>
      <c r="AI23" s="645"/>
      <c r="AJ23" s="645"/>
      <c r="AK23" s="645"/>
      <c r="AL23" s="646">
        <v>0</v>
      </c>
      <c r="AM23" s="647"/>
      <c r="AN23" s="647"/>
      <c r="AO23" s="648"/>
      <c r="AP23" s="659" t="s">
        <v>277</v>
      </c>
      <c r="AQ23" s="660"/>
      <c r="AR23" s="660"/>
      <c r="AS23" s="660"/>
      <c r="AT23" s="660"/>
      <c r="AU23" s="660"/>
      <c r="AV23" s="660"/>
      <c r="AW23" s="660"/>
      <c r="AX23" s="660"/>
      <c r="AY23" s="660"/>
      <c r="AZ23" s="660"/>
      <c r="BA23" s="660"/>
      <c r="BB23" s="660"/>
      <c r="BC23" s="660"/>
      <c r="BD23" s="660"/>
      <c r="BE23" s="660"/>
      <c r="BF23" s="661"/>
      <c r="BG23" s="641" t="s">
        <v>174</v>
      </c>
      <c r="BH23" s="642"/>
      <c r="BI23" s="642"/>
      <c r="BJ23" s="642"/>
      <c r="BK23" s="642"/>
      <c r="BL23" s="642"/>
      <c r="BM23" s="642"/>
      <c r="BN23" s="643"/>
      <c r="BO23" s="644" t="s">
        <v>174</v>
      </c>
      <c r="BP23" s="644"/>
      <c r="BQ23" s="644"/>
      <c r="BR23" s="644"/>
      <c r="BS23" s="650" t="s">
        <v>230</v>
      </c>
      <c r="BT23" s="642"/>
      <c r="BU23" s="642"/>
      <c r="BV23" s="642"/>
      <c r="BW23" s="642"/>
      <c r="BX23" s="642"/>
      <c r="BY23" s="642"/>
      <c r="BZ23" s="642"/>
      <c r="CA23" s="642"/>
      <c r="CB23" s="651"/>
      <c r="CD23" s="623" t="s">
        <v>216</v>
      </c>
      <c r="CE23" s="624"/>
      <c r="CF23" s="624"/>
      <c r="CG23" s="624"/>
      <c r="CH23" s="624"/>
      <c r="CI23" s="624"/>
      <c r="CJ23" s="624"/>
      <c r="CK23" s="624"/>
      <c r="CL23" s="624"/>
      <c r="CM23" s="624"/>
      <c r="CN23" s="624"/>
      <c r="CO23" s="624"/>
      <c r="CP23" s="624"/>
      <c r="CQ23" s="625"/>
      <c r="CR23" s="623" t="s">
        <v>278</v>
      </c>
      <c r="CS23" s="624"/>
      <c r="CT23" s="624"/>
      <c r="CU23" s="624"/>
      <c r="CV23" s="624"/>
      <c r="CW23" s="624"/>
      <c r="CX23" s="624"/>
      <c r="CY23" s="625"/>
      <c r="CZ23" s="623" t="s">
        <v>279</v>
      </c>
      <c r="DA23" s="624"/>
      <c r="DB23" s="624"/>
      <c r="DC23" s="625"/>
      <c r="DD23" s="623" t="s">
        <v>280</v>
      </c>
      <c r="DE23" s="624"/>
      <c r="DF23" s="624"/>
      <c r="DG23" s="624"/>
      <c r="DH23" s="624"/>
      <c r="DI23" s="624"/>
      <c r="DJ23" s="624"/>
      <c r="DK23" s="625"/>
      <c r="DL23" s="671" t="s">
        <v>281</v>
      </c>
      <c r="DM23" s="672"/>
      <c r="DN23" s="672"/>
      <c r="DO23" s="672"/>
      <c r="DP23" s="672"/>
      <c r="DQ23" s="672"/>
      <c r="DR23" s="672"/>
      <c r="DS23" s="672"/>
      <c r="DT23" s="672"/>
      <c r="DU23" s="672"/>
      <c r="DV23" s="673"/>
      <c r="DW23" s="623" t="s">
        <v>282</v>
      </c>
      <c r="DX23" s="624"/>
      <c r="DY23" s="624"/>
      <c r="DZ23" s="624"/>
      <c r="EA23" s="624"/>
      <c r="EB23" s="624"/>
      <c r="EC23" s="625"/>
    </row>
    <row r="24" spans="2:133" ht="11.25" customHeight="1" x14ac:dyDescent="0.15">
      <c r="B24" s="638" t="s">
        <v>283</v>
      </c>
      <c r="C24" s="639"/>
      <c r="D24" s="639"/>
      <c r="E24" s="639"/>
      <c r="F24" s="639"/>
      <c r="G24" s="639"/>
      <c r="H24" s="639"/>
      <c r="I24" s="639"/>
      <c r="J24" s="639"/>
      <c r="K24" s="639"/>
      <c r="L24" s="639"/>
      <c r="M24" s="639"/>
      <c r="N24" s="639"/>
      <c r="O24" s="639"/>
      <c r="P24" s="639"/>
      <c r="Q24" s="640"/>
      <c r="R24" s="641">
        <v>89975</v>
      </c>
      <c r="S24" s="642"/>
      <c r="T24" s="642"/>
      <c r="U24" s="642"/>
      <c r="V24" s="642"/>
      <c r="W24" s="642"/>
      <c r="X24" s="642"/>
      <c r="Y24" s="643"/>
      <c r="Z24" s="644">
        <v>0.5</v>
      </c>
      <c r="AA24" s="644"/>
      <c r="AB24" s="644"/>
      <c r="AC24" s="644"/>
      <c r="AD24" s="645" t="s">
        <v>230</v>
      </c>
      <c r="AE24" s="645"/>
      <c r="AF24" s="645"/>
      <c r="AG24" s="645"/>
      <c r="AH24" s="645"/>
      <c r="AI24" s="645"/>
      <c r="AJ24" s="645"/>
      <c r="AK24" s="645"/>
      <c r="AL24" s="646" t="s">
        <v>180</v>
      </c>
      <c r="AM24" s="647"/>
      <c r="AN24" s="647"/>
      <c r="AO24" s="648"/>
      <c r="AP24" s="659" t="s">
        <v>284</v>
      </c>
      <c r="AQ24" s="660"/>
      <c r="AR24" s="660"/>
      <c r="AS24" s="660"/>
      <c r="AT24" s="660"/>
      <c r="AU24" s="660"/>
      <c r="AV24" s="660"/>
      <c r="AW24" s="660"/>
      <c r="AX24" s="660"/>
      <c r="AY24" s="660"/>
      <c r="AZ24" s="660"/>
      <c r="BA24" s="660"/>
      <c r="BB24" s="660"/>
      <c r="BC24" s="660"/>
      <c r="BD24" s="660"/>
      <c r="BE24" s="660"/>
      <c r="BF24" s="661"/>
      <c r="BG24" s="641" t="s">
        <v>230</v>
      </c>
      <c r="BH24" s="642"/>
      <c r="BI24" s="642"/>
      <c r="BJ24" s="642"/>
      <c r="BK24" s="642"/>
      <c r="BL24" s="642"/>
      <c r="BM24" s="642"/>
      <c r="BN24" s="643"/>
      <c r="BO24" s="644" t="s">
        <v>230</v>
      </c>
      <c r="BP24" s="644"/>
      <c r="BQ24" s="644"/>
      <c r="BR24" s="644"/>
      <c r="BS24" s="650" t="s">
        <v>230</v>
      </c>
      <c r="BT24" s="642"/>
      <c r="BU24" s="642"/>
      <c r="BV24" s="642"/>
      <c r="BW24" s="642"/>
      <c r="BX24" s="642"/>
      <c r="BY24" s="642"/>
      <c r="BZ24" s="642"/>
      <c r="CA24" s="642"/>
      <c r="CB24" s="651"/>
      <c r="CD24" s="652" t="s">
        <v>285</v>
      </c>
      <c r="CE24" s="653"/>
      <c r="CF24" s="653"/>
      <c r="CG24" s="653"/>
      <c r="CH24" s="653"/>
      <c r="CI24" s="653"/>
      <c r="CJ24" s="653"/>
      <c r="CK24" s="653"/>
      <c r="CL24" s="653"/>
      <c r="CM24" s="653"/>
      <c r="CN24" s="653"/>
      <c r="CO24" s="653"/>
      <c r="CP24" s="653"/>
      <c r="CQ24" s="654"/>
      <c r="CR24" s="630">
        <v>7238281</v>
      </c>
      <c r="CS24" s="631"/>
      <c r="CT24" s="631"/>
      <c r="CU24" s="631"/>
      <c r="CV24" s="631"/>
      <c r="CW24" s="631"/>
      <c r="CX24" s="631"/>
      <c r="CY24" s="632"/>
      <c r="CZ24" s="635">
        <v>43.1</v>
      </c>
      <c r="DA24" s="636"/>
      <c r="DB24" s="636"/>
      <c r="DC24" s="655"/>
      <c r="DD24" s="674">
        <v>6036595</v>
      </c>
      <c r="DE24" s="631"/>
      <c r="DF24" s="631"/>
      <c r="DG24" s="631"/>
      <c r="DH24" s="631"/>
      <c r="DI24" s="631"/>
      <c r="DJ24" s="631"/>
      <c r="DK24" s="632"/>
      <c r="DL24" s="674">
        <v>5019313</v>
      </c>
      <c r="DM24" s="631"/>
      <c r="DN24" s="631"/>
      <c r="DO24" s="631"/>
      <c r="DP24" s="631"/>
      <c r="DQ24" s="631"/>
      <c r="DR24" s="631"/>
      <c r="DS24" s="631"/>
      <c r="DT24" s="631"/>
      <c r="DU24" s="631"/>
      <c r="DV24" s="632"/>
      <c r="DW24" s="635">
        <v>48.7</v>
      </c>
      <c r="DX24" s="636"/>
      <c r="DY24" s="636"/>
      <c r="DZ24" s="636"/>
      <c r="EA24" s="636"/>
      <c r="EB24" s="636"/>
      <c r="EC24" s="637"/>
    </row>
    <row r="25" spans="2:133" ht="11.25" customHeight="1" x14ac:dyDescent="0.15">
      <c r="B25" s="638" t="s">
        <v>286</v>
      </c>
      <c r="C25" s="639"/>
      <c r="D25" s="639"/>
      <c r="E25" s="639"/>
      <c r="F25" s="639"/>
      <c r="G25" s="639"/>
      <c r="H25" s="639"/>
      <c r="I25" s="639"/>
      <c r="J25" s="639"/>
      <c r="K25" s="639"/>
      <c r="L25" s="639"/>
      <c r="M25" s="639"/>
      <c r="N25" s="639"/>
      <c r="O25" s="639"/>
      <c r="P25" s="639"/>
      <c r="Q25" s="640"/>
      <c r="R25" s="641">
        <v>196195</v>
      </c>
      <c r="S25" s="642"/>
      <c r="T25" s="642"/>
      <c r="U25" s="642"/>
      <c r="V25" s="642"/>
      <c r="W25" s="642"/>
      <c r="X25" s="642"/>
      <c r="Y25" s="643"/>
      <c r="Z25" s="644">
        <v>1.2</v>
      </c>
      <c r="AA25" s="644"/>
      <c r="AB25" s="644"/>
      <c r="AC25" s="644"/>
      <c r="AD25" s="645" t="s">
        <v>174</v>
      </c>
      <c r="AE25" s="645"/>
      <c r="AF25" s="645"/>
      <c r="AG25" s="645"/>
      <c r="AH25" s="645"/>
      <c r="AI25" s="645"/>
      <c r="AJ25" s="645"/>
      <c r="AK25" s="645"/>
      <c r="AL25" s="646" t="s">
        <v>230</v>
      </c>
      <c r="AM25" s="647"/>
      <c r="AN25" s="647"/>
      <c r="AO25" s="648"/>
      <c r="AP25" s="659" t="s">
        <v>287</v>
      </c>
      <c r="AQ25" s="660"/>
      <c r="AR25" s="660"/>
      <c r="AS25" s="660"/>
      <c r="AT25" s="660"/>
      <c r="AU25" s="660"/>
      <c r="AV25" s="660"/>
      <c r="AW25" s="660"/>
      <c r="AX25" s="660"/>
      <c r="AY25" s="660"/>
      <c r="AZ25" s="660"/>
      <c r="BA25" s="660"/>
      <c r="BB25" s="660"/>
      <c r="BC25" s="660"/>
      <c r="BD25" s="660"/>
      <c r="BE25" s="660"/>
      <c r="BF25" s="661"/>
      <c r="BG25" s="641" t="s">
        <v>174</v>
      </c>
      <c r="BH25" s="642"/>
      <c r="BI25" s="642"/>
      <c r="BJ25" s="642"/>
      <c r="BK25" s="642"/>
      <c r="BL25" s="642"/>
      <c r="BM25" s="642"/>
      <c r="BN25" s="643"/>
      <c r="BO25" s="644" t="s">
        <v>174</v>
      </c>
      <c r="BP25" s="644"/>
      <c r="BQ25" s="644"/>
      <c r="BR25" s="644"/>
      <c r="BS25" s="650" t="s">
        <v>174</v>
      </c>
      <c r="BT25" s="642"/>
      <c r="BU25" s="642"/>
      <c r="BV25" s="642"/>
      <c r="BW25" s="642"/>
      <c r="BX25" s="642"/>
      <c r="BY25" s="642"/>
      <c r="BZ25" s="642"/>
      <c r="CA25" s="642"/>
      <c r="CB25" s="651"/>
      <c r="CD25" s="656" t="s">
        <v>288</v>
      </c>
      <c r="CE25" s="657"/>
      <c r="CF25" s="657"/>
      <c r="CG25" s="657"/>
      <c r="CH25" s="657"/>
      <c r="CI25" s="657"/>
      <c r="CJ25" s="657"/>
      <c r="CK25" s="657"/>
      <c r="CL25" s="657"/>
      <c r="CM25" s="657"/>
      <c r="CN25" s="657"/>
      <c r="CO25" s="657"/>
      <c r="CP25" s="657"/>
      <c r="CQ25" s="658"/>
      <c r="CR25" s="641">
        <v>2748152</v>
      </c>
      <c r="CS25" s="677"/>
      <c r="CT25" s="677"/>
      <c r="CU25" s="677"/>
      <c r="CV25" s="677"/>
      <c r="CW25" s="677"/>
      <c r="CX25" s="677"/>
      <c r="CY25" s="678"/>
      <c r="CZ25" s="646">
        <v>16.399999999999999</v>
      </c>
      <c r="DA25" s="675"/>
      <c r="DB25" s="675"/>
      <c r="DC25" s="679"/>
      <c r="DD25" s="650">
        <v>2637492</v>
      </c>
      <c r="DE25" s="677"/>
      <c r="DF25" s="677"/>
      <c r="DG25" s="677"/>
      <c r="DH25" s="677"/>
      <c r="DI25" s="677"/>
      <c r="DJ25" s="677"/>
      <c r="DK25" s="678"/>
      <c r="DL25" s="650">
        <v>2603017</v>
      </c>
      <c r="DM25" s="677"/>
      <c r="DN25" s="677"/>
      <c r="DO25" s="677"/>
      <c r="DP25" s="677"/>
      <c r="DQ25" s="677"/>
      <c r="DR25" s="677"/>
      <c r="DS25" s="677"/>
      <c r="DT25" s="677"/>
      <c r="DU25" s="677"/>
      <c r="DV25" s="678"/>
      <c r="DW25" s="646">
        <v>25.3</v>
      </c>
      <c r="DX25" s="675"/>
      <c r="DY25" s="675"/>
      <c r="DZ25" s="675"/>
      <c r="EA25" s="675"/>
      <c r="EB25" s="675"/>
      <c r="EC25" s="676"/>
    </row>
    <row r="26" spans="2:133" ht="11.25" customHeight="1" x14ac:dyDescent="0.15">
      <c r="B26" s="638" t="s">
        <v>289</v>
      </c>
      <c r="C26" s="639"/>
      <c r="D26" s="639"/>
      <c r="E26" s="639"/>
      <c r="F26" s="639"/>
      <c r="G26" s="639"/>
      <c r="H26" s="639"/>
      <c r="I26" s="639"/>
      <c r="J26" s="639"/>
      <c r="K26" s="639"/>
      <c r="L26" s="639"/>
      <c r="M26" s="639"/>
      <c r="N26" s="639"/>
      <c r="O26" s="639"/>
      <c r="P26" s="639"/>
      <c r="Q26" s="640"/>
      <c r="R26" s="641">
        <v>123755</v>
      </c>
      <c r="S26" s="642"/>
      <c r="T26" s="642"/>
      <c r="U26" s="642"/>
      <c r="V26" s="642"/>
      <c r="W26" s="642"/>
      <c r="X26" s="642"/>
      <c r="Y26" s="643"/>
      <c r="Z26" s="644">
        <v>0.7</v>
      </c>
      <c r="AA26" s="644"/>
      <c r="AB26" s="644"/>
      <c r="AC26" s="644"/>
      <c r="AD26" s="645" t="s">
        <v>180</v>
      </c>
      <c r="AE26" s="645"/>
      <c r="AF26" s="645"/>
      <c r="AG26" s="645"/>
      <c r="AH26" s="645"/>
      <c r="AI26" s="645"/>
      <c r="AJ26" s="645"/>
      <c r="AK26" s="645"/>
      <c r="AL26" s="646" t="s">
        <v>230</v>
      </c>
      <c r="AM26" s="647"/>
      <c r="AN26" s="647"/>
      <c r="AO26" s="648"/>
      <c r="AP26" s="659" t="s">
        <v>290</v>
      </c>
      <c r="AQ26" s="680"/>
      <c r="AR26" s="680"/>
      <c r="AS26" s="680"/>
      <c r="AT26" s="680"/>
      <c r="AU26" s="680"/>
      <c r="AV26" s="680"/>
      <c r="AW26" s="680"/>
      <c r="AX26" s="680"/>
      <c r="AY26" s="680"/>
      <c r="AZ26" s="680"/>
      <c r="BA26" s="680"/>
      <c r="BB26" s="680"/>
      <c r="BC26" s="680"/>
      <c r="BD26" s="680"/>
      <c r="BE26" s="680"/>
      <c r="BF26" s="661"/>
      <c r="BG26" s="641" t="s">
        <v>174</v>
      </c>
      <c r="BH26" s="642"/>
      <c r="BI26" s="642"/>
      <c r="BJ26" s="642"/>
      <c r="BK26" s="642"/>
      <c r="BL26" s="642"/>
      <c r="BM26" s="642"/>
      <c r="BN26" s="643"/>
      <c r="BO26" s="644" t="s">
        <v>174</v>
      </c>
      <c r="BP26" s="644"/>
      <c r="BQ26" s="644"/>
      <c r="BR26" s="644"/>
      <c r="BS26" s="650" t="s">
        <v>174</v>
      </c>
      <c r="BT26" s="642"/>
      <c r="BU26" s="642"/>
      <c r="BV26" s="642"/>
      <c r="BW26" s="642"/>
      <c r="BX26" s="642"/>
      <c r="BY26" s="642"/>
      <c r="BZ26" s="642"/>
      <c r="CA26" s="642"/>
      <c r="CB26" s="651"/>
      <c r="CD26" s="656" t="s">
        <v>291</v>
      </c>
      <c r="CE26" s="657"/>
      <c r="CF26" s="657"/>
      <c r="CG26" s="657"/>
      <c r="CH26" s="657"/>
      <c r="CI26" s="657"/>
      <c r="CJ26" s="657"/>
      <c r="CK26" s="657"/>
      <c r="CL26" s="657"/>
      <c r="CM26" s="657"/>
      <c r="CN26" s="657"/>
      <c r="CO26" s="657"/>
      <c r="CP26" s="657"/>
      <c r="CQ26" s="658"/>
      <c r="CR26" s="641">
        <v>1793689</v>
      </c>
      <c r="CS26" s="642"/>
      <c r="CT26" s="642"/>
      <c r="CU26" s="642"/>
      <c r="CV26" s="642"/>
      <c r="CW26" s="642"/>
      <c r="CX26" s="642"/>
      <c r="CY26" s="643"/>
      <c r="CZ26" s="646">
        <v>10.7</v>
      </c>
      <c r="DA26" s="675"/>
      <c r="DB26" s="675"/>
      <c r="DC26" s="679"/>
      <c r="DD26" s="650">
        <v>1695536</v>
      </c>
      <c r="DE26" s="642"/>
      <c r="DF26" s="642"/>
      <c r="DG26" s="642"/>
      <c r="DH26" s="642"/>
      <c r="DI26" s="642"/>
      <c r="DJ26" s="642"/>
      <c r="DK26" s="643"/>
      <c r="DL26" s="650" t="s">
        <v>230</v>
      </c>
      <c r="DM26" s="642"/>
      <c r="DN26" s="642"/>
      <c r="DO26" s="642"/>
      <c r="DP26" s="642"/>
      <c r="DQ26" s="642"/>
      <c r="DR26" s="642"/>
      <c r="DS26" s="642"/>
      <c r="DT26" s="642"/>
      <c r="DU26" s="642"/>
      <c r="DV26" s="643"/>
      <c r="DW26" s="646" t="s">
        <v>230</v>
      </c>
      <c r="DX26" s="675"/>
      <c r="DY26" s="675"/>
      <c r="DZ26" s="675"/>
      <c r="EA26" s="675"/>
      <c r="EB26" s="675"/>
      <c r="EC26" s="676"/>
    </row>
    <row r="27" spans="2:133" ht="11.25" customHeight="1" x14ac:dyDescent="0.15">
      <c r="B27" s="638" t="s">
        <v>292</v>
      </c>
      <c r="C27" s="639"/>
      <c r="D27" s="639"/>
      <c r="E27" s="639"/>
      <c r="F27" s="639"/>
      <c r="G27" s="639"/>
      <c r="H27" s="639"/>
      <c r="I27" s="639"/>
      <c r="J27" s="639"/>
      <c r="K27" s="639"/>
      <c r="L27" s="639"/>
      <c r="M27" s="639"/>
      <c r="N27" s="639"/>
      <c r="O27" s="639"/>
      <c r="P27" s="639"/>
      <c r="Q27" s="640"/>
      <c r="R27" s="641">
        <v>1358635</v>
      </c>
      <c r="S27" s="642"/>
      <c r="T27" s="642"/>
      <c r="U27" s="642"/>
      <c r="V27" s="642"/>
      <c r="W27" s="642"/>
      <c r="X27" s="642"/>
      <c r="Y27" s="643"/>
      <c r="Z27" s="644">
        <v>8</v>
      </c>
      <c r="AA27" s="644"/>
      <c r="AB27" s="644"/>
      <c r="AC27" s="644"/>
      <c r="AD27" s="645" t="s">
        <v>174</v>
      </c>
      <c r="AE27" s="645"/>
      <c r="AF27" s="645"/>
      <c r="AG27" s="645"/>
      <c r="AH27" s="645"/>
      <c r="AI27" s="645"/>
      <c r="AJ27" s="645"/>
      <c r="AK27" s="645"/>
      <c r="AL27" s="646" t="s">
        <v>174</v>
      </c>
      <c r="AM27" s="647"/>
      <c r="AN27" s="647"/>
      <c r="AO27" s="648"/>
      <c r="AP27" s="638" t="s">
        <v>293</v>
      </c>
      <c r="AQ27" s="639"/>
      <c r="AR27" s="639"/>
      <c r="AS27" s="639"/>
      <c r="AT27" s="639"/>
      <c r="AU27" s="639"/>
      <c r="AV27" s="639"/>
      <c r="AW27" s="639"/>
      <c r="AX27" s="639"/>
      <c r="AY27" s="639"/>
      <c r="AZ27" s="639"/>
      <c r="BA27" s="639"/>
      <c r="BB27" s="639"/>
      <c r="BC27" s="639"/>
      <c r="BD27" s="639"/>
      <c r="BE27" s="639"/>
      <c r="BF27" s="640"/>
      <c r="BG27" s="641">
        <v>2071529</v>
      </c>
      <c r="BH27" s="642"/>
      <c r="BI27" s="642"/>
      <c r="BJ27" s="642"/>
      <c r="BK27" s="642"/>
      <c r="BL27" s="642"/>
      <c r="BM27" s="642"/>
      <c r="BN27" s="643"/>
      <c r="BO27" s="644">
        <v>100</v>
      </c>
      <c r="BP27" s="644"/>
      <c r="BQ27" s="644"/>
      <c r="BR27" s="644"/>
      <c r="BS27" s="650" t="s">
        <v>174</v>
      </c>
      <c r="BT27" s="642"/>
      <c r="BU27" s="642"/>
      <c r="BV27" s="642"/>
      <c r="BW27" s="642"/>
      <c r="BX27" s="642"/>
      <c r="BY27" s="642"/>
      <c r="BZ27" s="642"/>
      <c r="CA27" s="642"/>
      <c r="CB27" s="651"/>
      <c r="CD27" s="656" t="s">
        <v>294</v>
      </c>
      <c r="CE27" s="657"/>
      <c r="CF27" s="657"/>
      <c r="CG27" s="657"/>
      <c r="CH27" s="657"/>
      <c r="CI27" s="657"/>
      <c r="CJ27" s="657"/>
      <c r="CK27" s="657"/>
      <c r="CL27" s="657"/>
      <c r="CM27" s="657"/>
      <c r="CN27" s="657"/>
      <c r="CO27" s="657"/>
      <c r="CP27" s="657"/>
      <c r="CQ27" s="658"/>
      <c r="CR27" s="641">
        <v>1545551</v>
      </c>
      <c r="CS27" s="677"/>
      <c r="CT27" s="677"/>
      <c r="CU27" s="677"/>
      <c r="CV27" s="677"/>
      <c r="CW27" s="677"/>
      <c r="CX27" s="677"/>
      <c r="CY27" s="678"/>
      <c r="CZ27" s="646">
        <v>9.1999999999999993</v>
      </c>
      <c r="DA27" s="675"/>
      <c r="DB27" s="675"/>
      <c r="DC27" s="679"/>
      <c r="DD27" s="650">
        <v>479403</v>
      </c>
      <c r="DE27" s="677"/>
      <c r="DF27" s="677"/>
      <c r="DG27" s="677"/>
      <c r="DH27" s="677"/>
      <c r="DI27" s="677"/>
      <c r="DJ27" s="677"/>
      <c r="DK27" s="678"/>
      <c r="DL27" s="650">
        <v>478957</v>
      </c>
      <c r="DM27" s="677"/>
      <c r="DN27" s="677"/>
      <c r="DO27" s="677"/>
      <c r="DP27" s="677"/>
      <c r="DQ27" s="677"/>
      <c r="DR27" s="677"/>
      <c r="DS27" s="677"/>
      <c r="DT27" s="677"/>
      <c r="DU27" s="677"/>
      <c r="DV27" s="678"/>
      <c r="DW27" s="646">
        <v>4.5999999999999996</v>
      </c>
      <c r="DX27" s="675"/>
      <c r="DY27" s="675"/>
      <c r="DZ27" s="675"/>
      <c r="EA27" s="675"/>
      <c r="EB27" s="675"/>
      <c r="EC27" s="676"/>
    </row>
    <row r="28" spans="2:133" ht="11.25" customHeight="1" x14ac:dyDescent="0.15">
      <c r="B28" s="683" t="s">
        <v>295</v>
      </c>
      <c r="C28" s="684"/>
      <c r="D28" s="684"/>
      <c r="E28" s="684"/>
      <c r="F28" s="684"/>
      <c r="G28" s="684"/>
      <c r="H28" s="684"/>
      <c r="I28" s="684"/>
      <c r="J28" s="684"/>
      <c r="K28" s="684"/>
      <c r="L28" s="684"/>
      <c r="M28" s="684"/>
      <c r="N28" s="684"/>
      <c r="O28" s="684"/>
      <c r="P28" s="684"/>
      <c r="Q28" s="685"/>
      <c r="R28" s="641" t="s">
        <v>174</v>
      </c>
      <c r="S28" s="642"/>
      <c r="T28" s="642"/>
      <c r="U28" s="642"/>
      <c r="V28" s="642"/>
      <c r="W28" s="642"/>
      <c r="X28" s="642"/>
      <c r="Y28" s="643"/>
      <c r="Z28" s="644" t="s">
        <v>174</v>
      </c>
      <c r="AA28" s="644"/>
      <c r="AB28" s="644"/>
      <c r="AC28" s="644"/>
      <c r="AD28" s="645" t="s">
        <v>174</v>
      </c>
      <c r="AE28" s="645"/>
      <c r="AF28" s="645"/>
      <c r="AG28" s="645"/>
      <c r="AH28" s="645"/>
      <c r="AI28" s="645"/>
      <c r="AJ28" s="645"/>
      <c r="AK28" s="645"/>
      <c r="AL28" s="646" t="s">
        <v>174</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296</v>
      </c>
      <c r="CE28" s="657"/>
      <c r="CF28" s="657"/>
      <c r="CG28" s="657"/>
      <c r="CH28" s="657"/>
      <c r="CI28" s="657"/>
      <c r="CJ28" s="657"/>
      <c r="CK28" s="657"/>
      <c r="CL28" s="657"/>
      <c r="CM28" s="657"/>
      <c r="CN28" s="657"/>
      <c r="CO28" s="657"/>
      <c r="CP28" s="657"/>
      <c r="CQ28" s="658"/>
      <c r="CR28" s="641">
        <v>2944578</v>
      </c>
      <c r="CS28" s="642"/>
      <c r="CT28" s="642"/>
      <c r="CU28" s="642"/>
      <c r="CV28" s="642"/>
      <c r="CW28" s="642"/>
      <c r="CX28" s="642"/>
      <c r="CY28" s="643"/>
      <c r="CZ28" s="646">
        <v>17.5</v>
      </c>
      <c r="DA28" s="675"/>
      <c r="DB28" s="675"/>
      <c r="DC28" s="679"/>
      <c r="DD28" s="650">
        <v>2919700</v>
      </c>
      <c r="DE28" s="642"/>
      <c r="DF28" s="642"/>
      <c r="DG28" s="642"/>
      <c r="DH28" s="642"/>
      <c r="DI28" s="642"/>
      <c r="DJ28" s="642"/>
      <c r="DK28" s="643"/>
      <c r="DL28" s="650">
        <v>1937339</v>
      </c>
      <c r="DM28" s="642"/>
      <c r="DN28" s="642"/>
      <c r="DO28" s="642"/>
      <c r="DP28" s="642"/>
      <c r="DQ28" s="642"/>
      <c r="DR28" s="642"/>
      <c r="DS28" s="642"/>
      <c r="DT28" s="642"/>
      <c r="DU28" s="642"/>
      <c r="DV28" s="643"/>
      <c r="DW28" s="646">
        <v>18.8</v>
      </c>
      <c r="DX28" s="675"/>
      <c r="DY28" s="675"/>
      <c r="DZ28" s="675"/>
      <c r="EA28" s="675"/>
      <c r="EB28" s="675"/>
      <c r="EC28" s="676"/>
    </row>
    <row r="29" spans="2:133" ht="11.25" customHeight="1" x14ac:dyDescent="0.15">
      <c r="B29" s="638" t="s">
        <v>297</v>
      </c>
      <c r="C29" s="639"/>
      <c r="D29" s="639"/>
      <c r="E29" s="639"/>
      <c r="F29" s="639"/>
      <c r="G29" s="639"/>
      <c r="H29" s="639"/>
      <c r="I29" s="639"/>
      <c r="J29" s="639"/>
      <c r="K29" s="639"/>
      <c r="L29" s="639"/>
      <c r="M29" s="639"/>
      <c r="N29" s="639"/>
      <c r="O29" s="639"/>
      <c r="P29" s="639"/>
      <c r="Q29" s="640"/>
      <c r="R29" s="641">
        <v>1239042</v>
      </c>
      <c r="S29" s="642"/>
      <c r="T29" s="642"/>
      <c r="U29" s="642"/>
      <c r="V29" s="642"/>
      <c r="W29" s="642"/>
      <c r="X29" s="642"/>
      <c r="Y29" s="643"/>
      <c r="Z29" s="644">
        <v>7.3</v>
      </c>
      <c r="AA29" s="644"/>
      <c r="AB29" s="644"/>
      <c r="AC29" s="644"/>
      <c r="AD29" s="645" t="s">
        <v>230</v>
      </c>
      <c r="AE29" s="645"/>
      <c r="AF29" s="645"/>
      <c r="AG29" s="645"/>
      <c r="AH29" s="645"/>
      <c r="AI29" s="645"/>
      <c r="AJ29" s="645"/>
      <c r="AK29" s="645"/>
      <c r="AL29" s="646" t="s">
        <v>230</v>
      </c>
      <c r="AM29" s="647"/>
      <c r="AN29" s="647"/>
      <c r="AO29" s="648"/>
      <c r="AP29" s="620" t="s">
        <v>216</v>
      </c>
      <c r="AQ29" s="621"/>
      <c r="AR29" s="621"/>
      <c r="AS29" s="621"/>
      <c r="AT29" s="621"/>
      <c r="AU29" s="621"/>
      <c r="AV29" s="621"/>
      <c r="AW29" s="621"/>
      <c r="AX29" s="621"/>
      <c r="AY29" s="621"/>
      <c r="AZ29" s="621"/>
      <c r="BA29" s="621"/>
      <c r="BB29" s="621"/>
      <c r="BC29" s="621"/>
      <c r="BD29" s="621"/>
      <c r="BE29" s="621"/>
      <c r="BF29" s="622"/>
      <c r="BG29" s="620" t="s">
        <v>298</v>
      </c>
      <c r="BH29" s="681"/>
      <c r="BI29" s="681"/>
      <c r="BJ29" s="681"/>
      <c r="BK29" s="681"/>
      <c r="BL29" s="681"/>
      <c r="BM29" s="681"/>
      <c r="BN29" s="681"/>
      <c r="BO29" s="681"/>
      <c r="BP29" s="681"/>
      <c r="BQ29" s="682"/>
      <c r="BR29" s="620" t="s">
        <v>299</v>
      </c>
      <c r="BS29" s="681"/>
      <c r="BT29" s="681"/>
      <c r="BU29" s="681"/>
      <c r="BV29" s="681"/>
      <c r="BW29" s="681"/>
      <c r="BX29" s="681"/>
      <c r="BY29" s="681"/>
      <c r="BZ29" s="681"/>
      <c r="CA29" s="681"/>
      <c r="CB29" s="682"/>
      <c r="CD29" s="704" t="s">
        <v>300</v>
      </c>
      <c r="CE29" s="705"/>
      <c r="CF29" s="656" t="s">
        <v>69</v>
      </c>
      <c r="CG29" s="657"/>
      <c r="CH29" s="657"/>
      <c r="CI29" s="657"/>
      <c r="CJ29" s="657"/>
      <c r="CK29" s="657"/>
      <c r="CL29" s="657"/>
      <c r="CM29" s="657"/>
      <c r="CN29" s="657"/>
      <c r="CO29" s="657"/>
      <c r="CP29" s="657"/>
      <c r="CQ29" s="658"/>
      <c r="CR29" s="641">
        <v>2944578</v>
      </c>
      <c r="CS29" s="677"/>
      <c r="CT29" s="677"/>
      <c r="CU29" s="677"/>
      <c r="CV29" s="677"/>
      <c r="CW29" s="677"/>
      <c r="CX29" s="677"/>
      <c r="CY29" s="678"/>
      <c r="CZ29" s="646">
        <v>17.5</v>
      </c>
      <c r="DA29" s="675"/>
      <c r="DB29" s="675"/>
      <c r="DC29" s="679"/>
      <c r="DD29" s="650">
        <v>2919700</v>
      </c>
      <c r="DE29" s="677"/>
      <c r="DF29" s="677"/>
      <c r="DG29" s="677"/>
      <c r="DH29" s="677"/>
      <c r="DI29" s="677"/>
      <c r="DJ29" s="677"/>
      <c r="DK29" s="678"/>
      <c r="DL29" s="650">
        <v>1937339</v>
      </c>
      <c r="DM29" s="677"/>
      <c r="DN29" s="677"/>
      <c r="DO29" s="677"/>
      <c r="DP29" s="677"/>
      <c r="DQ29" s="677"/>
      <c r="DR29" s="677"/>
      <c r="DS29" s="677"/>
      <c r="DT29" s="677"/>
      <c r="DU29" s="677"/>
      <c r="DV29" s="678"/>
      <c r="DW29" s="646">
        <v>18.8</v>
      </c>
      <c r="DX29" s="675"/>
      <c r="DY29" s="675"/>
      <c r="DZ29" s="675"/>
      <c r="EA29" s="675"/>
      <c r="EB29" s="675"/>
      <c r="EC29" s="676"/>
    </row>
    <row r="30" spans="2:133" ht="11.25" customHeight="1" x14ac:dyDescent="0.15">
      <c r="B30" s="638" t="s">
        <v>301</v>
      </c>
      <c r="C30" s="639"/>
      <c r="D30" s="639"/>
      <c r="E30" s="639"/>
      <c r="F30" s="639"/>
      <c r="G30" s="639"/>
      <c r="H30" s="639"/>
      <c r="I30" s="639"/>
      <c r="J30" s="639"/>
      <c r="K30" s="639"/>
      <c r="L30" s="639"/>
      <c r="M30" s="639"/>
      <c r="N30" s="639"/>
      <c r="O30" s="639"/>
      <c r="P30" s="639"/>
      <c r="Q30" s="640"/>
      <c r="R30" s="641">
        <v>51640</v>
      </c>
      <c r="S30" s="642"/>
      <c r="T30" s="642"/>
      <c r="U30" s="642"/>
      <c r="V30" s="642"/>
      <c r="W30" s="642"/>
      <c r="X30" s="642"/>
      <c r="Y30" s="643"/>
      <c r="Z30" s="644">
        <v>0.3</v>
      </c>
      <c r="AA30" s="644"/>
      <c r="AB30" s="644"/>
      <c r="AC30" s="644"/>
      <c r="AD30" s="645">
        <v>19138</v>
      </c>
      <c r="AE30" s="645"/>
      <c r="AF30" s="645"/>
      <c r="AG30" s="645"/>
      <c r="AH30" s="645"/>
      <c r="AI30" s="645"/>
      <c r="AJ30" s="645"/>
      <c r="AK30" s="645"/>
      <c r="AL30" s="646">
        <v>0.2</v>
      </c>
      <c r="AM30" s="647"/>
      <c r="AN30" s="647"/>
      <c r="AO30" s="648"/>
      <c r="AP30" s="689" t="s">
        <v>302</v>
      </c>
      <c r="AQ30" s="690"/>
      <c r="AR30" s="690"/>
      <c r="AS30" s="690"/>
      <c r="AT30" s="695" t="s">
        <v>303</v>
      </c>
      <c r="AU30" s="230"/>
      <c r="AV30" s="230"/>
      <c r="AW30" s="230"/>
      <c r="AX30" s="627" t="s">
        <v>183</v>
      </c>
      <c r="AY30" s="628"/>
      <c r="AZ30" s="628"/>
      <c r="BA30" s="628"/>
      <c r="BB30" s="628"/>
      <c r="BC30" s="628"/>
      <c r="BD30" s="628"/>
      <c r="BE30" s="628"/>
      <c r="BF30" s="629"/>
      <c r="BG30" s="701">
        <v>99</v>
      </c>
      <c r="BH30" s="702"/>
      <c r="BI30" s="702"/>
      <c r="BJ30" s="702"/>
      <c r="BK30" s="702"/>
      <c r="BL30" s="702"/>
      <c r="BM30" s="636">
        <v>94</v>
      </c>
      <c r="BN30" s="702"/>
      <c r="BO30" s="702"/>
      <c r="BP30" s="702"/>
      <c r="BQ30" s="703"/>
      <c r="BR30" s="701">
        <v>98.9</v>
      </c>
      <c r="BS30" s="702"/>
      <c r="BT30" s="702"/>
      <c r="BU30" s="702"/>
      <c r="BV30" s="702"/>
      <c r="BW30" s="702"/>
      <c r="BX30" s="636">
        <v>93.7</v>
      </c>
      <c r="BY30" s="702"/>
      <c r="BZ30" s="702"/>
      <c r="CA30" s="702"/>
      <c r="CB30" s="703"/>
      <c r="CD30" s="706"/>
      <c r="CE30" s="707"/>
      <c r="CF30" s="656" t="s">
        <v>304</v>
      </c>
      <c r="CG30" s="657"/>
      <c r="CH30" s="657"/>
      <c r="CI30" s="657"/>
      <c r="CJ30" s="657"/>
      <c r="CK30" s="657"/>
      <c r="CL30" s="657"/>
      <c r="CM30" s="657"/>
      <c r="CN30" s="657"/>
      <c r="CO30" s="657"/>
      <c r="CP30" s="657"/>
      <c r="CQ30" s="658"/>
      <c r="CR30" s="641">
        <v>2814407</v>
      </c>
      <c r="CS30" s="642"/>
      <c r="CT30" s="642"/>
      <c r="CU30" s="642"/>
      <c r="CV30" s="642"/>
      <c r="CW30" s="642"/>
      <c r="CX30" s="642"/>
      <c r="CY30" s="643"/>
      <c r="CZ30" s="646">
        <v>16.8</v>
      </c>
      <c r="DA30" s="675"/>
      <c r="DB30" s="675"/>
      <c r="DC30" s="679"/>
      <c r="DD30" s="650">
        <v>2792051</v>
      </c>
      <c r="DE30" s="642"/>
      <c r="DF30" s="642"/>
      <c r="DG30" s="642"/>
      <c r="DH30" s="642"/>
      <c r="DI30" s="642"/>
      <c r="DJ30" s="642"/>
      <c r="DK30" s="643"/>
      <c r="DL30" s="650">
        <v>1809690</v>
      </c>
      <c r="DM30" s="642"/>
      <c r="DN30" s="642"/>
      <c r="DO30" s="642"/>
      <c r="DP30" s="642"/>
      <c r="DQ30" s="642"/>
      <c r="DR30" s="642"/>
      <c r="DS30" s="642"/>
      <c r="DT30" s="642"/>
      <c r="DU30" s="642"/>
      <c r="DV30" s="643"/>
      <c r="DW30" s="646">
        <v>17.600000000000001</v>
      </c>
      <c r="DX30" s="675"/>
      <c r="DY30" s="675"/>
      <c r="DZ30" s="675"/>
      <c r="EA30" s="675"/>
      <c r="EB30" s="675"/>
      <c r="EC30" s="676"/>
    </row>
    <row r="31" spans="2:133" ht="11.25" customHeight="1" x14ac:dyDescent="0.15">
      <c r="B31" s="638" t="s">
        <v>305</v>
      </c>
      <c r="C31" s="639"/>
      <c r="D31" s="639"/>
      <c r="E31" s="639"/>
      <c r="F31" s="639"/>
      <c r="G31" s="639"/>
      <c r="H31" s="639"/>
      <c r="I31" s="639"/>
      <c r="J31" s="639"/>
      <c r="K31" s="639"/>
      <c r="L31" s="639"/>
      <c r="M31" s="639"/>
      <c r="N31" s="639"/>
      <c r="O31" s="639"/>
      <c r="P31" s="639"/>
      <c r="Q31" s="640"/>
      <c r="R31" s="641">
        <v>65041</v>
      </c>
      <c r="S31" s="642"/>
      <c r="T31" s="642"/>
      <c r="U31" s="642"/>
      <c r="V31" s="642"/>
      <c r="W31" s="642"/>
      <c r="X31" s="642"/>
      <c r="Y31" s="643"/>
      <c r="Z31" s="644">
        <v>0.4</v>
      </c>
      <c r="AA31" s="644"/>
      <c r="AB31" s="644"/>
      <c r="AC31" s="644"/>
      <c r="AD31" s="645" t="s">
        <v>174</v>
      </c>
      <c r="AE31" s="645"/>
      <c r="AF31" s="645"/>
      <c r="AG31" s="645"/>
      <c r="AH31" s="645"/>
      <c r="AI31" s="645"/>
      <c r="AJ31" s="645"/>
      <c r="AK31" s="645"/>
      <c r="AL31" s="646" t="s">
        <v>174</v>
      </c>
      <c r="AM31" s="647"/>
      <c r="AN31" s="647"/>
      <c r="AO31" s="648"/>
      <c r="AP31" s="691"/>
      <c r="AQ31" s="692"/>
      <c r="AR31" s="692"/>
      <c r="AS31" s="692"/>
      <c r="AT31" s="696"/>
      <c r="AU31" s="229" t="s">
        <v>306</v>
      </c>
      <c r="AV31" s="229"/>
      <c r="AW31" s="229"/>
      <c r="AX31" s="638" t="s">
        <v>307</v>
      </c>
      <c r="AY31" s="639"/>
      <c r="AZ31" s="639"/>
      <c r="BA31" s="639"/>
      <c r="BB31" s="639"/>
      <c r="BC31" s="639"/>
      <c r="BD31" s="639"/>
      <c r="BE31" s="639"/>
      <c r="BF31" s="640"/>
      <c r="BG31" s="698">
        <v>99.2</v>
      </c>
      <c r="BH31" s="677"/>
      <c r="BI31" s="677"/>
      <c r="BJ31" s="677"/>
      <c r="BK31" s="677"/>
      <c r="BL31" s="677"/>
      <c r="BM31" s="647">
        <v>96.4</v>
      </c>
      <c r="BN31" s="699"/>
      <c r="BO31" s="699"/>
      <c r="BP31" s="699"/>
      <c r="BQ31" s="700"/>
      <c r="BR31" s="698">
        <v>99</v>
      </c>
      <c r="BS31" s="677"/>
      <c r="BT31" s="677"/>
      <c r="BU31" s="677"/>
      <c r="BV31" s="677"/>
      <c r="BW31" s="677"/>
      <c r="BX31" s="647">
        <v>96.2</v>
      </c>
      <c r="BY31" s="699"/>
      <c r="BZ31" s="699"/>
      <c r="CA31" s="699"/>
      <c r="CB31" s="700"/>
      <c r="CD31" s="706"/>
      <c r="CE31" s="707"/>
      <c r="CF31" s="656" t="s">
        <v>308</v>
      </c>
      <c r="CG31" s="657"/>
      <c r="CH31" s="657"/>
      <c r="CI31" s="657"/>
      <c r="CJ31" s="657"/>
      <c r="CK31" s="657"/>
      <c r="CL31" s="657"/>
      <c r="CM31" s="657"/>
      <c r="CN31" s="657"/>
      <c r="CO31" s="657"/>
      <c r="CP31" s="657"/>
      <c r="CQ31" s="658"/>
      <c r="CR31" s="641">
        <v>130171</v>
      </c>
      <c r="CS31" s="677"/>
      <c r="CT31" s="677"/>
      <c r="CU31" s="677"/>
      <c r="CV31" s="677"/>
      <c r="CW31" s="677"/>
      <c r="CX31" s="677"/>
      <c r="CY31" s="678"/>
      <c r="CZ31" s="646">
        <v>0.8</v>
      </c>
      <c r="DA31" s="675"/>
      <c r="DB31" s="675"/>
      <c r="DC31" s="679"/>
      <c r="DD31" s="650">
        <v>127649</v>
      </c>
      <c r="DE31" s="677"/>
      <c r="DF31" s="677"/>
      <c r="DG31" s="677"/>
      <c r="DH31" s="677"/>
      <c r="DI31" s="677"/>
      <c r="DJ31" s="677"/>
      <c r="DK31" s="678"/>
      <c r="DL31" s="650">
        <v>127649</v>
      </c>
      <c r="DM31" s="677"/>
      <c r="DN31" s="677"/>
      <c r="DO31" s="677"/>
      <c r="DP31" s="677"/>
      <c r="DQ31" s="677"/>
      <c r="DR31" s="677"/>
      <c r="DS31" s="677"/>
      <c r="DT31" s="677"/>
      <c r="DU31" s="677"/>
      <c r="DV31" s="678"/>
      <c r="DW31" s="646">
        <v>1.2</v>
      </c>
      <c r="DX31" s="675"/>
      <c r="DY31" s="675"/>
      <c r="DZ31" s="675"/>
      <c r="EA31" s="675"/>
      <c r="EB31" s="675"/>
      <c r="EC31" s="676"/>
    </row>
    <row r="32" spans="2:133" ht="11.25" customHeight="1" x14ac:dyDescent="0.15">
      <c r="B32" s="638" t="s">
        <v>309</v>
      </c>
      <c r="C32" s="639"/>
      <c r="D32" s="639"/>
      <c r="E32" s="639"/>
      <c r="F32" s="639"/>
      <c r="G32" s="639"/>
      <c r="H32" s="639"/>
      <c r="I32" s="639"/>
      <c r="J32" s="639"/>
      <c r="K32" s="639"/>
      <c r="L32" s="639"/>
      <c r="M32" s="639"/>
      <c r="N32" s="639"/>
      <c r="O32" s="639"/>
      <c r="P32" s="639"/>
      <c r="Q32" s="640"/>
      <c r="R32" s="641">
        <v>337564</v>
      </c>
      <c r="S32" s="642"/>
      <c r="T32" s="642"/>
      <c r="U32" s="642"/>
      <c r="V32" s="642"/>
      <c r="W32" s="642"/>
      <c r="X32" s="642"/>
      <c r="Y32" s="643"/>
      <c r="Z32" s="644">
        <v>2</v>
      </c>
      <c r="AA32" s="644"/>
      <c r="AB32" s="644"/>
      <c r="AC32" s="644"/>
      <c r="AD32" s="645" t="s">
        <v>230</v>
      </c>
      <c r="AE32" s="645"/>
      <c r="AF32" s="645"/>
      <c r="AG32" s="645"/>
      <c r="AH32" s="645"/>
      <c r="AI32" s="645"/>
      <c r="AJ32" s="645"/>
      <c r="AK32" s="645"/>
      <c r="AL32" s="646" t="s">
        <v>174</v>
      </c>
      <c r="AM32" s="647"/>
      <c r="AN32" s="647"/>
      <c r="AO32" s="648"/>
      <c r="AP32" s="693"/>
      <c r="AQ32" s="694"/>
      <c r="AR32" s="694"/>
      <c r="AS32" s="694"/>
      <c r="AT32" s="697"/>
      <c r="AU32" s="231"/>
      <c r="AV32" s="231"/>
      <c r="AW32" s="231"/>
      <c r="AX32" s="686" t="s">
        <v>310</v>
      </c>
      <c r="AY32" s="687"/>
      <c r="AZ32" s="687"/>
      <c r="BA32" s="687"/>
      <c r="BB32" s="687"/>
      <c r="BC32" s="687"/>
      <c r="BD32" s="687"/>
      <c r="BE32" s="687"/>
      <c r="BF32" s="688"/>
      <c r="BG32" s="710">
        <v>98</v>
      </c>
      <c r="BH32" s="711"/>
      <c r="BI32" s="711"/>
      <c r="BJ32" s="711"/>
      <c r="BK32" s="711"/>
      <c r="BL32" s="711"/>
      <c r="BM32" s="712">
        <v>87.2</v>
      </c>
      <c r="BN32" s="711"/>
      <c r="BO32" s="711"/>
      <c r="BP32" s="711"/>
      <c r="BQ32" s="713"/>
      <c r="BR32" s="710">
        <v>97.8</v>
      </c>
      <c r="BS32" s="711"/>
      <c r="BT32" s="711"/>
      <c r="BU32" s="711"/>
      <c r="BV32" s="711"/>
      <c r="BW32" s="711"/>
      <c r="BX32" s="712">
        <v>86.7</v>
      </c>
      <c r="BY32" s="711"/>
      <c r="BZ32" s="711"/>
      <c r="CA32" s="711"/>
      <c r="CB32" s="713"/>
      <c r="CD32" s="708"/>
      <c r="CE32" s="709"/>
      <c r="CF32" s="656" t="s">
        <v>311</v>
      </c>
      <c r="CG32" s="657"/>
      <c r="CH32" s="657"/>
      <c r="CI32" s="657"/>
      <c r="CJ32" s="657"/>
      <c r="CK32" s="657"/>
      <c r="CL32" s="657"/>
      <c r="CM32" s="657"/>
      <c r="CN32" s="657"/>
      <c r="CO32" s="657"/>
      <c r="CP32" s="657"/>
      <c r="CQ32" s="658"/>
      <c r="CR32" s="641" t="s">
        <v>230</v>
      </c>
      <c r="CS32" s="642"/>
      <c r="CT32" s="642"/>
      <c r="CU32" s="642"/>
      <c r="CV32" s="642"/>
      <c r="CW32" s="642"/>
      <c r="CX32" s="642"/>
      <c r="CY32" s="643"/>
      <c r="CZ32" s="646" t="s">
        <v>230</v>
      </c>
      <c r="DA32" s="675"/>
      <c r="DB32" s="675"/>
      <c r="DC32" s="679"/>
      <c r="DD32" s="650" t="s">
        <v>230</v>
      </c>
      <c r="DE32" s="642"/>
      <c r="DF32" s="642"/>
      <c r="DG32" s="642"/>
      <c r="DH32" s="642"/>
      <c r="DI32" s="642"/>
      <c r="DJ32" s="642"/>
      <c r="DK32" s="643"/>
      <c r="DL32" s="650" t="s">
        <v>174</v>
      </c>
      <c r="DM32" s="642"/>
      <c r="DN32" s="642"/>
      <c r="DO32" s="642"/>
      <c r="DP32" s="642"/>
      <c r="DQ32" s="642"/>
      <c r="DR32" s="642"/>
      <c r="DS32" s="642"/>
      <c r="DT32" s="642"/>
      <c r="DU32" s="642"/>
      <c r="DV32" s="643"/>
      <c r="DW32" s="646" t="s">
        <v>230</v>
      </c>
      <c r="DX32" s="675"/>
      <c r="DY32" s="675"/>
      <c r="DZ32" s="675"/>
      <c r="EA32" s="675"/>
      <c r="EB32" s="675"/>
      <c r="EC32" s="676"/>
    </row>
    <row r="33" spans="2:133" ht="11.25" customHeight="1" x14ac:dyDescent="0.15">
      <c r="B33" s="638" t="s">
        <v>312</v>
      </c>
      <c r="C33" s="639"/>
      <c r="D33" s="639"/>
      <c r="E33" s="639"/>
      <c r="F33" s="639"/>
      <c r="G33" s="639"/>
      <c r="H33" s="639"/>
      <c r="I33" s="639"/>
      <c r="J33" s="639"/>
      <c r="K33" s="639"/>
      <c r="L33" s="639"/>
      <c r="M33" s="639"/>
      <c r="N33" s="639"/>
      <c r="O33" s="639"/>
      <c r="P33" s="639"/>
      <c r="Q33" s="640"/>
      <c r="R33" s="641">
        <v>263373</v>
      </c>
      <c r="S33" s="642"/>
      <c r="T33" s="642"/>
      <c r="U33" s="642"/>
      <c r="V33" s="642"/>
      <c r="W33" s="642"/>
      <c r="X33" s="642"/>
      <c r="Y33" s="643"/>
      <c r="Z33" s="644">
        <v>1.5</v>
      </c>
      <c r="AA33" s="644"/>
      <c r="AB33" s="644"/>
      <c r="AC33" s="644"/>
      <c r="AD33" s="645" t="s">
        <v>174</v>
      </c>
      <c r="AE33" s="645"/>
      <c r="AF33" s="645"/>
      <c r="AG33" s="645"/>
      <c r="AH33" s="645"/>
      <c r="AI33" s="645"/>
      <c r="AJ33" s="645"/>
      <c r="AK33" s="645"/>
      <c r="AL33" s="646" t="s">
        <v>180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313</v>
      </c>
      <c r="CE33" s="657"/>
      <c r="CF33" s="657"/>
      <c r="CG33" s="657"/>
      <c r="CH33" s="657"/>
      <c r="CI33" s="657"/>
      <c r="CJ33" s="657"/>
      <c r="CK33" s="657"/>
      <c r="CL33" s="657"/>
      <c r="CM33" s="657"/>
      <c r="CN33" s="657"/>
      <c r="CO33" s="657"/>
      <c r="CP33" s="657"/>
      <c r="CQ33" s="658"/>
      <c r="CR33" s="641">
        <v>6959637</v>
      </c>
      <c r="CS33" s="677"/>
      <c r="CT33" s="677"/>
      <c r="CU33" s="677"/>
      <c r="CV33" s="677"/>
      <c r="CW33" s="677"/>
      <c r="CX33" s="677"/>
      <c r="CY33" s="678"/>
      <c r="CZ33" s="646">
        <v>41.5</v>
      </c>
      <c r="DA33" s="675"/>
      <c r="DB33" s="675"/>
      <c r="DC33" s="679"/>
      <c r="DD33" s="650">
        <v>5200429</v>
      </c>
      <c r="DE33" s="677"/>
      <c r="DF33" s="677"/>
      <c r="DG33" s="677"/>
      <c r="DH33" s="677"/>
      <c r="DI33" s="677"/>
      <c r="DJ33" s="677"/>
      <c r="DK33" s="678"/>
      <c r="DL33" s="650">
        <v>3350524</v>
      </c>
      <c r="DM33" s="677"/>
      <c r="DN33" s="677"/>
      <c r="DO33" s="677"/>
      <c r="DP33" s="677"/>
      <c r="DQ33" s="677"/>
      <c r="DR33" s="677"/>
      <c r="DS33" s="677"/>
      <c r="DT33" s="677"/>
      <c r="DU33" s="677"/>
      <c r="DV33" s="678"/>
      <c r="DW33" s="646">
        <v>32.5</v>
      </c>
      <c r="DX33" s="675"/>
      <c r="DY33" s="675"/>
      <c r="DZ33" s="675"/>
      <c r="EA33" s="675"/>
      <c r="EB33" s="675"/>
      <c r="EC33" s="676"/>
    </row>
    <row r="34" spans="2:133" ht="11.25" customHeight="1" x14ac:dyDescent="0.15">
      <c r="B34" s="638" t="s">
        <v>314</v>
      </c>
      <c r="C34" s="639"/>
      <c r="D34" s="639"/>
      <c r="E34" s="639"/>
      <c r="F34" s="639"/>
      <c r="G34" s="639"/>
      <c r="H34" s="639"/>
      <c r="I34" s="639"/>
      <c r="J34" s="639"/>
      <c r="K34" s="639"/>
      <c r="L34" s="639"/>
      <c r="M34" s="639"/>
      <c r="N34" s="639"/>
      <c r="O34" s="639"/>
      <c r="P34" s="639"/>
      <c r="Q34" s="640"/>
      <c r="R34" s="641">
        <v>196735</v>
      </c>
      <c r="S34" s="642"/>
      <c r="T34" s="642"/>
      <c r="U34" s="642"/>
      <c r="V34" s="642"/>
      <c r="W34" s="642"/>
      <c r="X34" s="642"/>
      <c r="Y34" s="643"/>
      <c r="Z34" s="644">
        <v>1.2</v>
      </c>
      <c r="AA34" s="644"/>
      <c r="AB34" s="644"/>
      <c r="AC34" s="644"/>
      <c r="AD34" s="645">
        <v>99249</v>
      </c>
      <c r="AE34" s="645"/>
      <c r="AF34" s="645"/>
      <c r="AG34" s="645"/>
      <c r="AH34" s="645"/>
      <c r="AI34" s="645"/>
      <c r="AJ34" s="645"/>
      <c r="AK34" s="645"/>
      <c r="AL34" s="646">
        <v>1</v>
      </c>
      <c r="AM34" s="647"/>
      <c r="AN34" s="647"/>
      <c r="AO34" s="648"/>
      <c r="AP34" s="234"/>
      <c r="AQ34" s="620" t="s">
        <v>315</v>
      </c>
      <c r="AR34" s="621"/>
      <c r="AS34" s="621"/>
      <c r="AT34" s="621"/>
      <c r="AU34" s="621"/>
      <c r="AV34" s="621"/>
      <c r="AW34" s="621"/>
      <c r="AX34" s="621"/>
      <c r="AY34" s="621"/>
      <c r="AZ34" s="621"/>
      <c r="BA34" s="621"/>
      <c r="BB34" s="621"/>
      <c r="BC34" s="621"/>
      <c r="BD34" s="621"/>
      <c r="BE34" s="621"/>
      <c r="BF34" s="622"/>
      <c r="BG34" s="620" t="s">
        <v>316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317</v>
      </c>
      <c r="CE34" s="657"/>
      <c r="CF34" s="657"/>
      <c r="CG34" s="657"/>
      <c r="CH34" s="657"/>
      <c r="CI34" s="657"/>
      <c r="CJ34" s="657"/>
      <c r="CK34" s="657"/>
      <c r="CL34" s="657"/>
      <c r="CM34" s="657"/>
      <c r="CN34" s="657"/>
      <c r="CO34" s="657"/>
      <c r="CP34" s="657"/>
      <c r="CQ34" s="658"/>
      <c r="CR34" s="641">
        <v>2267656</v>
      </c>
      <c r="CS34" s="642"/>
      <c r="CT34" s="642"/>
      <c r="CU34" s="642"/>
      <c r="CV34" s="642"/>
      <c r="CW34" s="642"/>
      <c r="CX34" s="642"/>
      <c r="CY34" s="643"/>
      <c r="CZ34" s="646">
        <v>13.5</v>
      </c>
      <c r="DA34" s="675"/>
      <c r="DB34" s="675"/>
      <c r="DC34" s="679"/>
      <c r="DD34" s="650">
        <v>1803253</v>
      </c>
      <c r="DE34" s="642"/>
      <c r="DF34" s="642"/>
      <c r="DG34" s="642"/>
      <c r="DH34" s="642"/>
      <c r="DI34" s="642"/>
      <c r="DJ34" s="642"/>
      <c r="DK34" s="643"/>
      <c r="DL34" s="650">
        <v>1618842</v>
      </c>
      <c r="DM34" s="642"/>
      <c r="DN34" s="642"/>
      <c r="DO34" s="642"/>
      <c r="DP34" s="642"/>
      <c r="DQ34" s="642"/>
      <c r="DR34" s="642"/>
      <c r="DS34" s="642"/>
      <c r="DT34" s="642"/>
      <c r="DU34" s="642"/>
      <c r="DV34" s="643"/>
      <c r="DW34" s="646">
        <v>15.7</v>
      </c>
      <c r="DX34" s="675"/>
      <c r="DY34" s="675"/>
      <c r="DZ34" s="675"/>
      <c r="EA34" s="675"/>
      <c r="EB34" s="675"/>
      <c r="EC34" s="676"/>
    </row>
    <row r="35" spans="2:133" ht="11.25" customHeight="1" x14ac:dyDescent="0.15">
      <c r="B35" s="638" t="s">
        <v>318</v>
      </c>
      <c r="C35" s="639"/>
      <c r="D35" s="639"/>
      <c r="E35" s="639"/>
      <c r="F35" s="639"/>
      <c r="G35" s="639"/>
      <c r="H35" s="639"/>
      <c r="I35" s="639"/>
      <c r="J35" s="639"/>
      <c r="K35" s="639"/>
      <c r="L35" s="639"/>
      <c r="M35" s="639"/>
      <c r="N35" s="639"/>
      <c r="O35" s="639"/>
      <c r="P35" s="639"/>
      <c r="Q35" s="640"/>
      <c r="R35" s="641">
        <v>2043113</v>
      </c>
      <c r="S35" s="642"/>
      <c r="T35" s="642"/>
      <c r="U35" s="642"/>
      <c r="V35" s="642"/>
      <c r="W35" s="642"/>
      <c r="X35" s="642"/>
      <c r="Y35" s="643"/>
      <c r="Z35" s="644">
        <v>12</v>
      </c>
      <c r="AA35" s="644"/>
      <c r="AB35" s="644"/>
      <c r="AC35" s="644"/>
      <c r="AD35" s="645" t="s">
        <v>174</v>
      </c>
      <c r="AE35" s="645"/>
      <c r="AF35" s="645"/>
      <c r="AG35" s="645"/>
      <c r="AH35" s="645"/>
      <c r="AI35" s="645"/>
      <c r="AJ35" s="645"/>
      <c r="AK35" s="645"/>
      <c r="AL35" s="646" t="s">
        <v>230</v>
      </c>
      <c r="AM35" s="647"/>
      <c r="AN35" s="647"/>
      <c r="AO35" s="648"/>
      <c r="AP35" s="234"/>
      <c r="AQ35" s="714" t="s">
        <v>319</v>
      </c>
      <c r="AR35" s="715"/>
      <c r="AS35" s="715"/>
      <c r="AT35" s="715"/>
      <c r="AU35" s="715"/>
      <c r="AV35" s="715"/>
      <c r="AW35" s="715"/>
      <c r="AX35" s="715"/>
      <c r="AY35" s="716"/>
      <c r="AZ35" s="630">
        <v>1593687</v>
      </c>
      <c r="BA35" s="631"/>
      <c r="BB35" s="631"/>
      <c r="BC35" s="631"/>
      <c r="BD35" s="631"/>
      <c r="BE35" s="631"/>
      <c r="BF35" s="717"/>
      <c r="BG35" s="652" t="s">
        <v>320</v>
      </c>
      <c r="BH35" s="653"/>
      <c r="BI35" s="653"/>
      <c r="BJ35" s="653"/>
      <c r="BK35" s="653"/>
      <c r="BL35" s="653"/>
      <c r="BM35" s="653"/>
      <c r="BN35" s="653"/>
      <c r="BO35" s="653"/>
      <c r="BP35" s="653"/>
      <c r="BQ35" s="653"/>
      <c r="BR35" s="653"/>
      <c r="BS35" s="653"/>
      <c r="BT35" s="653"/>
      <c r="BU35" s="654"/>
      <c r="BV35" s="630">
        <v>1835</v>
      </c>
      <c r="BW35" s="631"/>
      <c r="BX35" s="631"/>
      <c r="BY35" s="631"/>
      <c r="BZ35" s="631"/>
      <c r="CA35" s="631"/>
      <c r="CB35" s="717"/>
      <c r="CD35" s="656" t="s">
        <v>321</v>
      </c>
      <c r="CE35" s="657"/>
      <c r="CF35" s="657"/>
      <c r="CG35" s="657"/>
      <c r="CH35" s="657"/>
      <c r="CI35" s="657"/>
      <c r="CJ35" s="657"/>
      <c r="CK35" s="657"/>
      <c r="CL35" s="657"/>
      <c r="CM35" s="657"/>
      <c r="CN35" s="657"/>
      <c r="CO35" s="657"/>
      <c r="CP35" s="657"/>
      <c r="CQ35" s="658"/>
      <c r="CR35" s="641">
        <v>177594</v>
      </c>
      <c r="CS35" s="677"/>
      <c r="CT35" s="677"/>
      <c r="CU35" s="677"/>
      <c r="CV35" s="677"/>
      <c r="CW35" s="677"/>
      <c r="CX35" s="677"/>
      <c r="CY35" s="678"/>
      <c r="CZ35" s="646">
        <v>1.1000000000000001</v>
      </c>
      <c r="DA35" s="675"/>
      <c r="DB35" s="675"/>
      <c r="DC35" s="679"/>
      <c r="DD35" s="650">
        <v>115016</v>
      </c>
      <c r="DE35" s="677"/>
      <c r="DF35" s="677"/>
      <c r="DG35" s="677"/>
      <c r="DH35" s="677"/>
      <c r="DI35" s="677"/>
      <c r="DJ35" s="677"/>
      <c r="DK35" s="678"/>
      <c r="DL35" s="650">
        <v>109702</v>
      </c>
      <c r="DM35" s="677"/>
      <c r="DN35" s="677"/>
      <c r="DO35" s="677"/>
      <c r="DP35" s="677"/>
      <c r="DQ35" s="677"/>
      <c r="DR35" s="677"/>
      <c r="DS35" s="677"/>
      <c r="DT35" s="677"/>
      <c r="DU35" s="677"/>
      <c r="DV35" s="678"/>
      <c r="DW35" s="646">
        <v>1.1000000000000001</v>
      </c>
      <c r="DX35" s="675"/>
      <c r="DY35" s="675"/>
      <c r="DZ35" s="675"/>
      <c r="EA35" s="675"/>
      <c r="EB35" s="675"/>
      <c r="EC35" s="676"/>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174</v>
      </c>
      <c r="S36" s="642"/>
      <c r="T36" s="642"/>
      <c r="U36" s="642"/>
      <c r="V36" s="642"/>
      <c r="W36" s="642"/>
      <c r="X36" s="642"/>
      <c r="Y36" s="643"/>
      <c r="Z36" s="644" t="s">
        <v>230</v>
      </c>
      <c r="AA36" s="644"/>
      <c r="AB36" s="644"/>
      <c r="AC36" s="644"/>
      <c r="AD36" s="645" t="s">
        <v>230</v>
      </c>
      <c r="AE36" s="645"/>
      <c r="AF36" s="645"/>
      <c r="AG36" s="645"/>
      <c r="AH36" s="645"/>
      <c r="AI36" s="645"/>
      <c r="AJ36" s="645"/>
      <c r="AK36" s="645"/>
      <c r="AL36" s="646" t="s">
        <v>174</v>
      </c>
      <c r="AM36" s="647"/>
      <c r="AN36" s="647"/>
      <c r="AO36" s="648"/>
      <c r="AQ36" s="718" t="s">
        <v>323</v>
      </c>
      <c r="AR36" s="719"/>
      <c r="AS36" s="719"/>
      <c r="AT36" s="719"/>
      <c r="AU36" s="719"/>
      <c r="AV36" s="719"/>
      <c r="AW36" s="719"/>
      <c r="AX36" s="719"/>
      <c r="AY36" s="720"/>
      <c r="AZ36" s="641">
        <v>267366</v>
      </c>
      <c r="BA36" s="642"/>
      <c r="BB36" s="642"/>
      <c r="BC36" s="642"/>
      <c r="BD36" s="677"/>
      <c r="BE36" s="677"/>
      <c r="BF36" s="700"/>
      <c r="BG36" s="656" t="s">
        <v>324</v>
      </c>
      <c r="BH36" s="657"/>
      <c r="BI36" s="657"/>
      <c r="BJ36" s="657"/>
      <c r="BK36" s="657"/>
      <c r="BL36" s="657"/>
      <c r="BM36" s="657"/>
      <c r="BN36" s="657"/>
      <c r="BO36" s="657"/>
      <c r="BP36" s="657"/>
      <c r="BQ36" s="657"/>
      <c r="BR36" s="657"/>
      <c r="BS36" s="657"/>
      <c r="BT36" s="657"/>
      <c r="BU36" s="658"/>
      <c r="BV36" s="641">
        <v>-41476</v>
      </c>
      <c r="BW36" s="642"/>
      <c r="BX36" s="642"/>
      <c r="BY36" s="642"/>
      <c r="BZ36" s="642"/>
      <c r="CA36" s="642"/>
      <c r="CB36" s="651"/>
      <c r="CD36" s="656" t="s">
        <v>325</v>
      </c>
      <c r="CE36" s="657"/>
      <c r="CF36" s="657"/>
      <c r="CG36" s="657"/>
      <c r="CH36" s="657"/>
      <c r="CI36" s="657"/>
      <c r="CJ36" s="657"/>
      <c r="CK36" s="657"/>
      <c r="CL36" s="657"/>
      <c r="CM36" s="657"/>
      <c r="CN36" s="657"/>
      <c r="CO36" s="657"/>
      <c r="CP36" s="657"/>
      <c r="CQ36" s="658"/>
      <c r="CR36" s="641">
        <v>2030254</v>
      </c>
      <c r="CS36" s="642"/>
      <c r="CT36" s="642"/>
      <c r="CU36" s="642"/>
      <c r="CV36" s="642"/>
      <c r="CW36" s="642"/>
      <c r="CX36" s="642"/>
      <c r="CY36" s="643"/>
      <c r="CZ36" s="646">
        <v>12.1</v>
      </c>
      <c r="DA36" s="675"/>
      <c r="DB36" s="675"/>
      <c r="DC36" s="679"/>
      <c r="DD36" s="650">
        <v>1368114</v>
      </c>
      <c r="DE36" s="642"/>
      <c r="DF36" s="642"/>
      <c r="DG36" s="642"/>
      <c r="DH36" s="642"/>
      <c r="DI36" s="642"/>
      <c r="DJ36" s="642"/>
      <c r="DK36" s="643"/>
      <c r="DL36" s="650">
        <v>821879</v>
      </c>
      <c r="DM36" s="642"/>
      <c r="DN36" s="642"/>
      <c r="DO36" s="642"/>
      <c r="DP36" s="642"/>
      <c r="DQ36" s="642"/>
      <c r="DR36" s="642"/>
      <c r="DS36" s="642"/>
      <c r="DT36" s="642"/>
      <c r="DU36" s="642"/>
      <c r="DV36" s="643"/>
      <c r="DW36" s="646">
        <v>8</v>
      </c>
      <c r="DX36" s="675"/>
      <c r="DY36" s="675"/>
      <c r="DZ36" s="675"/>
      <c r="EA36" s="675"/>
      <c r="EB36" s="675"/>
      <c r="EC36" s="676"/>
    </row>
    <row r="37" spans="2:133" ht="11.25" customHeight="1" x14ac:dyDescent="0.15">
      <c r="B37" s="638" t="s">
        <v>326</v>
      </c>
      <c r="C37" s="639"/>
      <c r="D37" s="639"/>
      <c r="E37" s="639"/>
      <c r="F37" s="639"/>
      <c r="G37" s="639"/>
      <c r="H37" s="639"/>
      <c r="I37" s="639"/>
      <c r="J37" s="639"/>
      <c r="K37" s="639"/>
      <c r="L37" s="639"/>
      <c r="M37" s="639"/>
      <c r="N37" s="639"/>
      <c r="O37" s="639"/>
      <c r="P37" s="639"/>
      <c r="Q37" s="640"/>
      <c r="R37" s="641">
        <v>395213</v>
      </c>
      <c r="S37" s="642"/>
      <c r="T37" s="642"/>
      <c r="U37" s="642"/>
      <c r="V37" s="642"/>
      <c r="W37" s="642"/>
      <c r="X37" s="642"/>
      <c r="Y37" s="643"/>
      <c r="Z37" s="644">
        <v>2.2999999999999998</v>
      </c>
      <c r="AA37" s="644"/>
      <c r="AB37" s="644"/>
      <c r="AC37" s="644"/>
      <c r="AD37" s="645" t="s">
        <v>230</v>
      </c>
      <c r="AE37" s="645"/>
      <c r="AF37" s="645"/>
      <c r="AG37" s="645"/>
      <c r="AH37" s="645"/>
      <c r="AI37" s="645"/>
      <c r="AJ37" s="645"/>
      <c r="AK37" s="645"/>
      <c r="AL37" s="646" t="s">
        <v>174</v>
      </c>
      <c r="AM37" s="647"/>
      <c r="AN37" s="647"/>
      <c r="AO37" s="648"/>
      <c r="AQ37" s="718" t="s">
        <v>327</v>
      </c>
      <c r="AR37" s="719"/>
      <c r="AS37" s="719"/>
      <c r="AT37" s="719"/>
      <c r="AU37" s="719"/>
      <c r="AV37" s="719"/>
      <c r="AW37" s="719"/>
      <c r="AX37" s="719"/>
      <c r="AY37" s="720"/>
      <c r="AZ37" s="641">
        <v>63483</v>
      </c>
      <c r="BA37" s="642"/>
      <c r="BB37" s="642"/>
      <c r="BC37" s="642"/>
      <c r="BD37" s="677"/>
      <c r="BE37" s="677"/>
      <c r="BF37" s="700"/>
      <c r="BG37" s="656" t="s">
        <v>328</v>
      </c>
      <c r="BH37" s="657"/>
      <c r="BI37" s="657"/>
      <c r="BJ37" s="657"/>
      <c r="BK37" s="657"/>
      <c r="BL37" s="657"/>
      <c r="BM37" s="657"/>
      <c r="BN37" s="657"/>
      <c r="BO37" s="657"/>
      <c r="BP37" s="657"/>
      <c r="BQ37" s="657"/>
      <c r="BR37" s="657"/>
      <c r="BS37" s="657"/>
      <c r="BT37" s="657"/>
      <c r="BU37" s="658"/>
      <c r="BV37" s="641">
        <v>3773</v>
      </c>
      <c r="BW37" s="642"/>
      <c r="BX37" s="642"/>
      <c r="BY37" s="642"/>
      <c r="BZ37" s="642"/>
      <c r="CA37" s="642"/>
      <c r="CB37" s="651"/>
      <c r="CD37" s="656" t="s">
        <v>329</v>
      </c>
      <c r="CE37" s="657"/>
      <c r="CF37" s="657"/>
      <c r="CG37" s="657"/>
      <c r="CH37" s="657"/>
      <c r="CI37" s="657"/>
      <c r="CJ37" s="657"/>
      <c r="CK37" s="657"/>
      <c r="CL37" s="657"/>
      <c r="CM37" s="657"/>
      <c r="CN37" s="657"/>
      <c r="CO37" s="657"/>
      <c r="CP37" s="657"/>
      <c r="CQ37" s="658"/>
      <c r="CR37" s="641">
        <v>22907</v>
      </c>
      <c r="CS37" s="677"/>
      <c r="CT37" s="677"/>
      <c r="CU37" s="677"/>
      <c r="CV37" s="677"/>
      <c r="CW37" s="677"/>
      <c r="CX37" s="677"/>
      <c r="CY37" s="678"/>
      <c r="CZ37" s="646">
        <v>0.1</v>
      </c>
      <c r="DA37" s="675"/>
      <c r="DB37" s="675"/>
      <c r="DC37" s="679"/>
      <c r="DD37" s="650">
        <v>22907</v>
      </c>
      <c r="DE37" s="677"/>
      <c r="DF37" s="677"/>
      <c r="DG37" s="677"/>
      <c r="DH37" s="677"/>
      <c r="DI37" s="677"/>
      <c r="DJ37" s="677"/>
      <c r="DK37" s="678"/>
      <c r="DL37" s="650">
        <v>19539</v>
      </c>
      <c r="DM37" s="677"/>
      <c r="DN37" s="677"/>
      <c r="DO37" s="677"/>
      <c r="DP37" s="677"/>
      <c r="DQ37" s="677"/>
      <c r="DR37" s="677"/>
      <c r="DS37" s="677"/>
      <c r="DT37" s="677"/>
      <c r="DU37" s="677"/>
      <c r="DV37" s="678"/>
      <c r="DW37" s="646">
        <v>0.2</v>
      </c>
      <c r="DX37" s="675"/>
      <c r="DY37" s="675"/>
      <c r="DZ37" s="675"/>
      <c r="EA37" s="675"/>
      <c r="EB37" s="675"/>
      <c r="EC37" s="676"/>
    </row>
    <row r="38" spans="2:133" ht="11.25" customHeight="1" x14ac:dyDescent="0.15">
      <c r="B38" s="686" t="s">
        <v>330</v>
      </c>
      <c r="C38" s="687"/>
      <c r="D38" s="687"/>
      <c r="E38" s="687"/>
      <c r="F38" s="687"/>
      <c r="G38" s="687"/>
      <c r="H38" s="687"/>
      <c r="I38" s="687"/>
      <c r="J38" s="687"/>
      <c r="K38" s="687"/>
      <c r="L38" s="687"/>
      <c r="M38" s="687"/>
      <c r="N38" s="687"/>
      <c r="O38" s="687"/>
      <c r="P38" s="687"/>
      <c r="Q38" s="688"/>
      <c r="R38" s="721">
        <v>17057484</v>
      </c>
      <c r="S38" s="722"/>
      <c r="T38" s="722"/>
      <c r="U38" s="722"/>
      <c r="V38" s="722"/>
      <c r="W38" s="722"/>
      <c r="X38" s="722"/>
      <c r="Y38" s="723"/>
      <c r="Z38" s="724">
        <v>100</v>
      </c>
      <c r="AA38" s="724"/>
      <c r="AB38" s="724"/>
      <c r="AC38" s="724"/>
      <c r="AD38" s="725">
        <v>9913583</v>
      </c>
      <c r="AE38" s="725"/>
      <c r="AF38" s="725"/>
      <c r="AG38" s="725"/>
      <c r="AH38" s="725"/>
      <c r="AI38" s="725"/>
      <c r="AJ38" s="725"/>
      <c r="AK38" s="725"/>
      <c r="AL38" s="726">
        <v>100</v>
      </c>
      <c r="AM38" s="712"/>
      <c r="AN38" s="712"/>
      <c r="AO38" s="727"/>
      <c r="AQ38" s="718" t="s">
        <v>331</v>
      </c>
      <c r="AR38" s="719"/>
      <c r="AS38" s="719"/>
      <c r="AT38" s="719"/>
      <c r="AU38" s="719"/>
      <c r="AV38" s="719"/>
      <c r="AW38" s="719"/>
      <c r="AX38" s="719"/>
      <c r="AY38" s="720"/>
      <c r="AZ38" s="641" t="s">
        <v>230</v>
      </c>
      <c r="BA38" s="642"/>
      <c r="BB38" s="642"/>
      <c r="BC38" s="642"/>
      <c r="BD38" s="677"/>
      <c r="BE38" s="677"/>
      <c r="BF38" s="700"/>
      <c r="BG38" s="656" t="s">
        <v>332</v>
      </c>
      <c r="BH38" s="657"/>
      <c r="BI38" s="657"/>
      <c r="BJ38" s="657"/>
      <c r="BK38" s="657"/>
      <c r="BL38" s="657"/>
      <c r="BM38" s="657"/>
      <c r="BN38" s="657"/>
      <c r="BO38" s="657"/>
      <c r="BP38" s="657"/>
      <c r="BQ38" s="657"/>
      <c r="BR38" s="657"/>
      <c r="BS38" s="657"/>
      <c r="BT38" s="657"/>
      <c r="BU38" s="658"/>
      <c r="BV38" s="641">
        <v>5811</v>
      </c>
      <c r="BW38" s="642"/>
      <c r="BX38" s="642"/>
      <c r="BY38" s="642"/>
      <c r="BZ38" s="642"/>
      <c r="CA38" s="642"/>
      <c r="CB38" s="651"/>
      <c r="CD38" s="656" t="s">
        <v>333</v>
      </c>
      <c r="CE38" s="657"/>
      <c r="CF38" s="657"/>
      <c r="CG38" s="657"/>
      <c r="CH38" s="657"/>
      <c r="CI38" s="657"/>
      <c r="CJ38" s="657"/>
      <c r="CK38" s="657"/>
      <c r="CL38" s="657"/>
      <c r="CM38" s="657"/>
      <c r="CN38" s="657"/>
      <c r="CO38" s="657"/>
      <c r="CP38" s="657"/>
      <c r="CQ38" s="658"/>
      <c r="CR38" s="641">
        <v>1326321</v>
      </c>
      <c r="CS38" s="642"/>
      <c r="CT38" s="642"/>
      <c r="CU38" s="642"/>
      <c r="CV38" s="642"/>
      <c r="CW38" s="642"/>
      <c r="CX38" s="642"/>
      <c r="CY38" s="643"/>
      <c r="CZ38" s="646">
        <v>7.9</v>
      </c>
      <c r="DA38" s="675"/>
      <c r="DB38" s="675"/>
      <c r="DC38" s="679"/>
      <c r="DD38" s="650">
        <v>1128621</v>
      </c>
      <c r="DE38" s="642"/>
      <c r="DF38" s="642"/>
      <c r="DG38" s="642"/>
      <c r="DH38" s="642"/>
      <c r="DI38" s="642"/>
      <c r="DJ38" s="642"/>
      <c r="DK38" s="643"/>
      <c r="DL38" s="650">
        <v>800101</v>
      </c>
      <c r="DM38" s="642"/>
      <c r="DN38" s="642"/>
      <c r="DO38" s="642"/>
      <c r="DP38" s="642"/>
      <c r="DQ38" s="642"/>
      <c r="DR38" s="642"/>
      <c r="DS38" s="642"/>
      <c r="DT38" s="642"/>
      <c r="DU38" s="642"/>
      <c r="DV38" s="643"/>
      <c r="DW38" s="646">
        <v>7.8</v>
      </c>
      <c r="DX38" s="675"/>
      <c r="DY38" s="675"/>
      <c r="DZ38" s="675"/>
      <c r="EA38" s="675"/>
      <c r="EB38" s="675"/>
      <c r="EC38" s="676"/>
    </row>
    <row r="39" spans="2:133" ht="11.25" customHeight="1" x14ac:dyDescent="0.15">
      <c r="AQ39" s="718" t="s">
        <v>334</v>
      </c>
      <c r="AR39" s="719"/>
      <c r="AS39" s="719"/>
      <c r="AT39" s="719"/>
      <c r="AU39" s="719"/>
      <c r="AV39" s="719"/>
      <c r="AW39" s="719"/>
      <c r="AX39" s="719"/>
      <c r="AY39" s="720"/>
      <c r="AZ39" s="641" t="s">
        <v>174</v>
      </c>
      <c r="BA39" s="642"/>
      <c r="BB39" s="642"/>
      <c r="BC39" s="642"/>
      <c r="BD39" s="677"/>
      <c r="BE39" s="677"/>
      <c r="BF39" s="700"/>
      <c r="BG39" s="732" t="s">
        <v>335</v>
      </c>
      <c r="BH39" s="733"/>
      <c r="BI39" s="733"/>
      <c r="BJ39" s="733"/>
      <c r="BK39" s="733"/>
      <c r="BL39" s="235"/>
      <c r="BM39" s="657" t="s">
        <v>336</v>
      </c>
      <c r="BN39" s="657"/>
      <c r="BO39" s="657"/>
      <c r="BP39" s="657"/>
      <c r="BQ39" s="657"/>
      <c r="BR39" s="657"/>
      <c r="BS39" s="657"/>
      <c r="BT39" s="657"/>
      <c r="BU39" s="658"/>
      <c r="BV39" s="641">
        <v>77</v>
      </c>
      <c r="BW39" s="642"/>
      <c r="BX39" s="642"/>
      <c r="BY39" s="642"/>
      <c r="BZ39" s="642"/>
      <c r="CA39" s="642"/>
      <c r="CB39" s="651"/>
      <c r="CD39" s="656" t="s">
        <v>337</v>
      </c>
      <c r="CE39" s="657"/>
      <c r="CF39" s="657"/>
      <c r="CG39" s="657"/>
      <c r="CH39" s="657"/>
      <c r="CI39" s="657"/>
      <c r="CJ39" s="657"/>
      <c r="CK39" s="657"/>
      <c r="CL39" s="657"/>
      <c r="CM39" s="657"/>
      <c r="CN39" s="657"/>
      <c r="CO39" s="657"/>
      <c r="CP39" s="657"/>
      <c r="CQ39" s="658"/>
      <c r="CR39" s="641">
        <v>859087</v>
      </c>
      <c r="CS39" s="677"/>
      <c r="CT39" s="677"/>
      <c r="CU39" s="677"/>
      <c r="CV39" s="677"/>
      <c r="CW39" s="677"/>
      <c r="CX39" s="677"/>
      <c r="CY39" s="678"/>
      <c r="CZ39" s="646">
        <v>5.0999999999999996</v>
      </c>
      <c r="DA39" s="675"/>
      <c r="DB39" s="675"/>
      <c r="DC39" s="679"/>
      <c r="DD39" s="650">
        <v>610400</v>
      </c>
      <c r="DE39" s="677"/>
      <c r="DF39" s="677"/>
      <c r="DG39" s="677"/>
      <c r="DH39" s="677"/>
      <c r="DI39" s="677"/>
      <c r="DJ39" s="677"/>
      <c r="DK39" s="678"/>
      <c r="DL39" s="650" t="s">
        <v>174</v>
      </c>
      <c r="DM39" s="677"/>
      <c r="DN39" s="677"/>
      <c r="DO39" s="677"/>
      <c r="DP39" s="677"/>
      <c r="DQ39" s="677"/>
      <c r="DR39" s="677"/>
      <c r="DS39" s="677"/>
      <c r="DT39" s="677"/>
      <c r="DU39" s="677"/>
      <c r="DV39" s="678"/>
      <c r="DW39" s="646" t="s">
        <v>174</v>
      </c>
      <c r="DX39" s="675"/>
      <c r="DY39" s="675"/>
      <c r="DZ39" s="675"/>
      <c r="EA39" s="675"/>
      <c r="EB39" s="675"/>
      <c r="EC39" s="676"/>
    </row>
    <row r="40" spans="2:133" ht="11.25" customHeight="1" x14ac:dyDescent="0.15">
      <c r="AQ40" s="718" t="s">
        <v>338</v>
      </c>
      <c r="AR40" s="719"/>
      <c r="AS40" s="719"/>
      <c r="AT40" s="719"/>
      <c r="AU40" s="719"/>
      <c r="AV40" s="719"/>
      <c r="AW40" s="719"/>
      <c r="AX40" s="719"/>
      <c r="AY40" s="720"/>
      <c r="AZ40" s="641">
        <v>390031</v>
      </c>
      <c r="BA40" s="642"/>
      <c r="BB40" s="642"/>
      <c r="BC40" s="642"/>
      <c r="BD40" s="677"/>
      <c r="BE40" s="677"/>
      <c r="BF40" s="700"/>
      <c r="BG40" s="732"/>
      <c r="BH40" s="733"/>
      <c r="BI40" s="733"/>
      <c r="BJ40" s="733"/>
      <c r="BK40" s="733"/>
      <c r="BL40" s="235"/>
      <c r="BM40" s="657" t="s">
        <v>339</v>
      </c>
      <c r="BN40" s="657"/>
      <c r="BO40" s="657"/>
      <c r="BP40" s="657"/>
      <c r="BQ40" s="657"/>
      <c r="BR40" s="657"/>
      <c r="BS40" s="657"/>
      <c r="BT40" s="657"/>
      <c r="BU40" s="658"/>
      <c r="BV40" s="641" t="s">
        <v>180</v>
      </c>
      <c r="BW40" s="642"/>
      <c r="BX40" s="642"/>
      <c r="BY40" s="642"/>
      <c r="BZ40" s="642"/>
      <c r="CA40" s="642"/>
      <c r="CB40" s="651"/>
      <c r="CD40" s="656" t="s">
        <v>340</v>
      </c>
      <c r="CE40" s="657"/>
      <c r="CF40" s="657"/>
      <c r="CG40" s="657"/>
      <c r="CH40" s="657"/>
      <c r="CI40" s="657"/>
      <c r="CJ40" s="657"/>
      <c r="CK40" s="657"/>
      <c r="CL40" s="657"/>
      <c r="CM40" s="657"/>
      <c r="CN40" s="657"/>
      <c r="CO40" s="657"/>
      <c r="CP40" s="657"/>
      <c r="CQ40" s="658"/>
      <c r="CR40" s="641">
        <v>298725</v>
      </c>
      <c r="CS40" s="642"/>
      <c r="CT40" s="642"/>
      <c r="CU40" s="642"/>
      <c r="CV40" s="642"/>
      <c r="CW40" s="642"/>
      <c r="CX40" s="642"/>
      <c r="CY40" s="643"/>
      <c r="CZ40" s="646">
        <v>1.8</v>
      </c>
      <c r="DA40" s="675"/>
      <c r="DB40" s="675"/>
      <c r="DC40" s="679"/>
      <c r="DD40" s="650">
        <v>175025</v>
      </c>
      <c r="DE40" s="642"/>
      <c r="DF40" s="642"/>
      <c r="DG40" s="642"/>
      <c r="DH40" s="642"/>
      <c r="DI40" s="642"/>
      <c r="DJ40" s="642"/>
      <c r="DK40" s="643"/>
      <c r="DL40" s="650" t="s">
        <v>230</v>
      </c>
      <c r="DM40" s="642"/>
      <c r="DN40" s="642"/>
      <c r="DO40" s="642"/>
      <c r="DP40" s="642"/>
      <c r="DQ40" s="642"/>
      <c r="DR40" s="642"/>
      <c r="DS40" s="642"/>
      <c r="DT40" s="642"/>
      <c r="DU40" s="642"/>
      <c r="DV40" s="643"/>
      <c r="DW40" s="646" t="s">
        <v>174</v>
      </c>
      <c r="DX40" s="675"/>
      <c r="DY40" s="675"/>
      <c r="DZ40" s="675"/>
      <c r="EA40" s="675"/>
      <c r="EB40" s="675"/>
      <c r="EC40" s="676"/>
    </row>
    <row r="41" spans="2:133" ht="11.25" customHeight="1" x14ac:dyDescent="0.15">
      <c r="AQ41" s="728" t="s">
        <v>341</v>
      </c>
      <c r="AR41" s="729"/>
      <c r="AS41" s="729"/>
      <c r="AT41" s="729"/>
      <c r="AU41" s="729"/>
      <c r="AV41" s="729"/>
      <c r="AW41" s="729"/>
      <c r="AX41" s="729"/>
      <c r="AY41" s="730"/>
      <c r="AZ41" s="721">
        <v>872807</v>
      </c>
      <c r="BA41" s="722"/>
      <c r="BB41" s="722"/>
      <c r="BC41" s="722"/>
      <c r="BD41" s="711"/>
      <c r="BE41" s="711"/>
      <c r="BF41" s="713"/>
      <c r="BG41" s="734"/>
      <c r="BH41" s="735"/>
      <c r="BI41" s="735"/>
      <c r="BJ41" s="735"/>
      <c r="BK41" s="735"/>
      <c r="BL41" s="236"/>
      <c r="BM41" s="666" t="s">
        <v>342</v>
      </c>
      <c r="BN41" s="666"/>
      <c r="BO41" s="666"/>
      <c r="BP41" s="666"/>
      <c r="BQ41" s="666"/>
      <c r="BR41" s="666"/>
      <c r="BS41" s="666"/>
      <c r="BT41" s="666"/>
      <c r="BU41" s="667"/>
      <c r="BV41" s="721">
        <v>361</v>
      </c>
      <c r="BW41" s="722"/>
      <c r="BX41" s="722"/>
      <c r="BY41" s="722"/>
      <c r="BZ41" s="722"/>
      <c r="CA41" s="722"/>
      <c r="CB41" s="731"/>
      <c r="CD41" s="656" t="s">
        <v>343</v>
      </c>
      <c r="CE41" s="657"/>
      <c r="CF41" s="657"/>
      <c r="CG41" s="657"/>
      <c r="CH41" s="657"/>
      <c r="CI41" s="657"/>
      <c r="CJ41" s="657"/>
      <c r="CK41" s="657"/>
      <c r="CL41" s="657"/>
      <c r="CM41" s="657"/>
      <c r="CN41" s="657"/>
      <c r="CO41" s="657"/>
      <c r="CP41" s="657"/>
      <c r="CQ41" s="658"/>
      <c r="CR41" s="641" t="s">
        <v>174</v>
      </c>
      <c r="CS41" s="677"/>
      <c r="CT41" s="677"/>
      <c r="CU41" s="677"/>
      <c r="CV41" s="677"/>
      <c r="CW41" s="677"/>
      <c r="CX41" s="677"/>
      <c r="CY41" s="678"/>
      <c r="CZ41" s="646" t="s">
        <v>174</v>
      </c>
      <c r="DA41" s="675"/>
      <c r="DB41" s="675"/>
      <c r="DC41" s="679"/>
      <c r="DD41" s="650" t="s">
        <v>174</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345</v>
      </c>
      <c r="CE42" s="639"/>
      <c r="CF42" s="639"/>
      <c r="CG42" s="639"/>
      <c r="CH42" s="639"/>
      <c r="CI42" s="639"/>
      <c r="CJ42" s="639"/>
      <c r="CK42" s="639"/>
      <c r="CL42" s="639"/>
      <c r="CM42" s="639"/>
      <c r="CN42" s="639"/>
      <c r="CO42" s="639"/>
      <c r="CP42" s="639"/>
      <c r="CQ42" s="640"/>
      <c r="CR42" s="641">
        <v>2581381</v>
      </c>
      <c r="CS42" s="642"/>
      <c r="CT42" s="642"/>
      <c r="CU42" s="642"/>
      <c r="CV42" s="642"/>
      <c r="CW42" s="642"/>
      <c r="CX42" s="642"/>
      <c r="CY42" s="643"/>
      <c r="CZ42" s="646">
        <v>15.4</v>
      </c>
      <c r="DA42" s="647"/>
      <c r="DB42" s="647"/>
      <c r="DC42" s="742"/>
      <c r="DD42" s="650">
        <v>650615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347</v>
      </c>
      <c r="CE43" s="639"/>
      <c r="CF43" s="639"/>
      <c r="CG43" s="639"/>
      <c r="CH43" s="639"/>
      <c r="CI43" s="639"/>
      <c r="CJ43" s="639"/>
      <c r="CK43" s="639"/>
      <c r="CL43" s="639"/>
      <c r="CM43" s="639"/>
      <c r="CN43" s="639"/>
      <c r="CO43" s="639"/>
      <c r="CP43" s="639"/>
      <c r="CQ43" s="640"/>
      <c r="CR43" s="641">
        <v>137493</v>
      </c>
      <c r="CS43" s="677"/>
      <c r="CT43" s="677"/>
      <c r="CU43" s="677"/>
      <c r="CV43" s="677"/>
      <c r="CW43" s="677"/>
      <c r="CX43" s="677"/>
      <c r="CY43" s="678"/>
      <c r="CZ43" s="646">
        <v>0.8</v>
      </c>
      <c r="DA43" s="675"/>
      <c r="DB43" s="675"/>
      <c r="DC43" s="679"/>
      <c r="DD43" s="650">
        <v>131328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348</v>
      </c>
      <c r="CD44" s="753" t="s">
        <v>300</v>
      </c>
      <c r="CE44" s="754"/>
      <c r="CF44" s="638" t="s">
        <v>349</v>
      </c>
      <c r="CG44" s="639"/>
      <c r="CH44" s="639"/>
      <c r="CI44" s="639"/>
      <c r="CJ44" s="639"/>
      <c r="CK44" s="639"/>
      <c r="CL44" s="639"/>
      <c r="CM44" s="639"/>
      <c r="CN44" s="639"/>
      <c r="CO44" s="639"/>
      <c r="CP44" s="639"/>
      <c r="CQ44" s="640"/>
      <c r="CR44" s="641">
        <v>2521901</v>
      </c>
      <c r="CS44" s="642"/>
      <c r="CT44" s="642"/>
      <c r="CU44" s="642"/>
      <c r="CV44" s="642"/>
      <c r="CW44" s="642"/>
      <c r="CX44" s="642"/>
      <c r="CY44" s="643"/>
      <c r="CZ44" s="646">
        <v>15</v>
      </c>
      <c r="DA44" s="647"/>
      <c r="DB44" s="647"/>
      <c r="DC44" s="742"/>
      <c r="DD44" s="650">
        <v>617981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350</v>
      </c>
      <c r="CG45" s="639"/>
      <c r="CH45" s="639"/>
      <c r="CI45" s="639"/>
      <c r="CJ45" s="639"/>
      <c r="CK45" s="639"/>
      <c r="CL45" s="639"/>
      <c r="CM45" s="639"/>
      <c r="CN45" s="639"/>
      <c r="CO45" s="639"/>
      <c r="CP45" s="639"/>
      <c r="CQ45" s="640"/>
      <c r="CR45" s="641">
        <v>803086</v>
      </c>
      <c r="CS45" s="677"/>
      <c r="CT45" s="677"/>
      <c r="CU45" s="677"/>
      <c r="CV45" s="677"/>
      <c r="CW45" s="677"/>
      <c r="CX45" s="677"/>
      <c r="CY45" s="678"/>
      <c r="CZ45" s="646">
        <v>4.8</v>
      </c>
      <c r="DA45" s="675"/>
      <c r="DB45" s="675"/>
      <c r="DC45" s="679"/>
      <c r="DD45" s="650">
        <v>20843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351</v>
      </c>
      <c r="CG46" s="639"/>
      <c r="CH46" s="639"/>
      <c r="CI46" s="639"/>
      <c r="CJ46" s="639"/>
      <c r="CK46" s="639"/>
      <c r="CL46" s="639"/>
      <c r="CM46" s="639"/>
      <c r="CN46" s="639"/>
      <c r="CO46" s="639"/>
      <c r="CP46" s="639"/>
      <c r="CQ46" s="640"/>
      <c r="CR46" s="641">
        <v>1684327</v>
      </c>
      <c r="CS46" s="642"/>
      <c r="CT46" s="642"/>
      <c r="CU46" s="642"/>
      <c r="CV46" s="642"/>
      <c r="CW46" s="642"/>
      <c r="CX46" s="642"/>
      <c r="CY46" s="643"/>
      <c r="CZ46" s="646">
        <v>10</v>
      </c>
      <c r="DA46" s="647"/>
      <c r="DB46" s="647"/>
      <c r="DC46" s="742"/>
      <c r="DD46" s="650">
        <v>595250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352</v>
      </c>
      <c r="CG47" s="639"/>
      <c r="CH47" s="639"/>
      <c r="CI47" s="639"/>
      <c r="CJ47" s="639"/>
      <c r="CK47" s="639"/>
      <c r="CL47" s="639"/>
      <c r="CM47" s="639"/>
      <c r="CN47" s="639"/>
      <c r="CO47" s="639"/>
      <c r="CP47" s="639"/>
      <c r="CQ47" s="640"/>
      <c r="CR47" s="641">
        <v>59480</v>
      </c>
      <c r="CS47" s="677"/>
      <c r="CT47" s="677"/>
      <c r="CU47" s="677"/>
      <c r="CV47" s="677"/>
      <c r="CW47" s="677"/>
      <c r="CX47" s="677"/>
      <c r="CY47" s="678"/>
      <c r="CZ47" s="646">
        <v>0.4</v>
      </c>
      <c r="DA47" s="675"/>
      <c r="DB47" s="675"/>
      <c r="DC47" s="679"/>
      <c r="DD47" s="650">
        <v>32634</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353</v>
      </c>
      <c r="CG48" s="639"/>
      <c r="CH48" s="639"/>
      <c r="CI48" s="639"/>
      <c r="CJ48" s="639"/>
      <c r="CK48" s="639"/>
      <c r="CL48" s="639"/>
      <c r="CM48" s="639"/>
      <c r="CN48" s="639"/>
      <c r="CO48" s="639"/>
      <c r="CP48" s="639"/>
      <c r="CQ48" s="640"/>
      <c r="CR48" s="641" t="s">
        <v>174</v>
      </c>
      <c r="CS48" s="642"/>
      <c r="CT48" s="642"/>
      <c r="CU48" s="642"/>
      <c r="CV48" s="642"/>
      <c r="CW48" s="642"/>
      <c r="CX48" s="642"/>
      <c r="CY48" s="643"/>
      <c r="CZ48" s="646" t="s">
        <v>230</v>
      </c>
      <c r="DA48" s="647"/>
      <c r="DB48" s="647"/>
      <c r="DC48" s="742"/>
      <c r="DD48" s="650" t="s">
        <v>230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354</v>
      </c>
      <c r="CE49" s="687"/>
      <c r="CF49" s="687"/>
      <c r="CG49" s="687"/>
      <c r="CH49" s="687"/>
      <c r="CI49" s="687"/>
      <c r="CJ49" s="687"/>
      <c r="CK49" s="687"/>
      <c r="CL49" s="687"/>
      <c r="CM49" s="687"/>
      <c r="CN49" s="687"/>
      <c r="CO49" s="687"/>
      <c r="CP49" s="687"/>
      <c r="CQ49" s="688"/>
      <c r="CR49" s="721">
        <v>16779299</v>
      </c>
      <c r="CS49" s="711"/>
      <c r="CT49" s="711"/>
      <c r="CU49" s="711"/>
      <c r="CV49" s="711"/>
      <c r="CW49" s="711"/>
      <c r="CX49" s="711"/>
      <c r="CY49" s="743"/>
      <c r="CZ49" s="726">
        <v>100</v>
      </c>
      <c r="DA49" s="744"/>
      <c r="DB49" s="744"/>
      <c r="DC49" s="745"/>
      <c r="DD49" s="746">
        <v>11887639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MDcl0xX9xojRj+PYSof6pTWczhspPjJEQGHd5uOE1HODX6svM8TtvvzycqW7gF1PlHA5QsDSaG9Y9Nqv3KpDQQ==" saltValue="x1VC+ciS3FK65ADK0+2I+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356</v>
      </c>
      <c r="DK2" s="789"/>
      <c r="DL2" s="789"/>
      <c r="DM2" s="789"/>
      <c r="DN2" s="789"/>
      <c r="DO2" s="790"/>
      <c r="DP2" s="249"/>
      <c r="DQ2" s="788" t="s">
        <v>357</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358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359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360</v>
      </c>
      <c r="B5" s="783"/>
      <c r="C5" s="783"/>
      <c r="D5" s="783"/>
      <c r="E5" s="783"/>
      <c r="F5" s="783"/>
      <c r="G5" s="783"/>
      <c r="H5" s="783"/>
      <c r="I5" s="783"/>
      <c r="J5" s="783"/>
      <c r="K5" s="783"/>
      <c r="L5" s="783"/>
      <c r="M5" s="783"/>
      <c r="N5" s="783"/>
      <c r="O5" s="783"/>
      <c r="P5" s="784"/>
      <c r="Q5" s="759" t="s">
        <v>361</v>
      </c>
      <c r="R5" s="760"/>
      <c r="S5" s="760"/>
      <c r="T5" s="760"/>
      <c r="U5" s="761"/>
      <c r="V5" s="759" t="s">
        <v>362</v>
      </c>
      <c r="W5" s="760"/>
      <c r="X5" s="760"/>
      <c r="Y5" s="760"/>
      <c r="Z5" s="761"/>
      <c r="AA5" s="759" t="s">
        <v>363</v>
      </c>
      <c r="AB5" s="760"/>
      <c r="AC5" s="760"/>
      <c r="AD5" s="760"/>
      <c r="AE5" s="760"/>
      <c r="AF5" s="792" t="s">
        <v>364</v>
      </c>
      <c r="AG5" s="760"/>
      <c r="AH5" s="760"/>
      <c r="AI5" s="760"/>
      <c r="AJ5" s="771"/>
      <c r="AK5" s="760" t="s">
        <v>365</v>
      </c>
      <c r="AL5" s="760"/>
      <c r="AM5" s="760"/>
      <c r="AN5" s="760"/>
      <c r="AO5" s="761"/>
      <c r="AP5" s="759" t="s">
        <v>366</v>
      </c>
      <c r="AQ5" s="760"/>
      <c r="AR5" s="760"/>
      <c r="AS5" s="760"/>
      <c r="AT5" s="761"/>
      <c r="AU5" s="759" t="s">
        <v>367</v>
      </c>
      <c r="AV5" s="760"/>
      <c r="AW5" s="760"/>
      <c r="AX5" s="760"/>
      <c r="AY5" s="771"/>
      <c r="AZ5" s="256"/>
      <c r="BA5" s="256"/>
      <c r="BB5" s="256"/>
      <c r="BC5" s="256"/>
      <c r="BD5" s="256"/>
      <c r="BE5" s="257"/>
      <c r="BF5" s="257"/>
      <c r="BG5" s="257"/>
      <c r="BH5" s="257"/>
      <c r="BI5" s="257"/>
      <c r="BJ5" s="257"/>
      <c r="BK5" s="257"/>
      <c r="BL5" s="257"/>
      <c r="BM5" s="257"/>
      <c r="BN5" s="257"/>
      <c r="BO5" s="257"/>
      <c r="BP5" s="257"/>
      <c r="BQ5" s="782" t="s">
        <v>368</v>
      </c>
      <c r="BR5" s="783"/>
      <c r="BS5" s="783"/>
      <c r="BT5" s="783"/>
      <c r="BU5" s="783"/>
      <c r="BV5" s="783"/>
      <c r="BW5" s="783"/>
      <c r="BX5" s="783"/>
      <c r="BY5" s="783"/>
      <c r="BZ5" s="783"/>
      <c r="CA5" s="783"/>
      <c r="CB5" s="783"/>
      <c r="CC5" s="783"/>
      <c r="CD5" s="783"/>
      <c r="CE5" s="783"/>
      <c r="CF5" s="783"/>
      <c r="CG5" s="784"/>
      <c r="CH5" s="759" t="s">
        <v>369</v>
      </c>
      <c r="CI5" s="760"/>
      <c r="CJ5" s="760"/>
      <c r="CK5" s="760"/>
      <c r="CL5" s="761"/>
      <c r="CM5" s="759" t="s">
        <v>370</v>
      </c>
      <c r="CN5" s="760"/>
      <c r="CO5" s="760"/>
      <c r="CP5" s="760"/>
      <c r="CQ5" s="761"/>
      <c r="CR5" s="759" t="s">
        <v>371</v>
      </c>
      <c r="CS5" s="760"/>
      <c r="CT5" s="760"/>
      <c r="CU5" s="760"/>
      <c r="CV5" s="761"/>
      <c r="CW5" s="759" t="s">
        <v>372</v>
      </c>
      <c r="CX5" s="760"/>
      <c r="CY5" s="760"/>
      <c r="CZ5" s="760"/>
      <c r="DA5" s="761"/>
      <c r="DB5" s="759" t="s">
        <v>373</v>
      </c>
      <c r="DC5" s="760"/>
      <c r="DD5" s="760"/>
      <c r="DE5" s="760"/>
      <c r="DF5" s="761"/>
      <c r="DG5" s="765" t="s">
        <v>374</v>
      </c>
      <c r="DH5" s="766"/>
      <c r="DI5" s="766"/>
      <c r="DJ5" s="766"/>
      <c r="DK5" s="767"/>
      <c r="DL5" s="765" t="s">
        <v>375</v>
      </c>
      <c r="DM5" s="766"/>
      <c r="DN5" s="766"/>
      <c r="DO5" s="766"/>
      <c r="DP5" s="767"/>
      <c r="DQ5" s="759" t="s">
        <v>376</v>
      </c>
      <c r="DR5" s="760"/>
      <c r="DS5" s="760"/>
      <c r="DT5" s="760"/>
      <c r="DU5" s="761"/>
      <c r="DV5" s="759" t="s">
        <v>367</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377</v>
      </c>
      <c r="C7" s="774"/>
      <c r="D7" s="774"/>
      <c r="E7" s="774"/>
      <c r="F7" s="774"/>
      <c r="G7" s="774"/>
      <c r="H7" s="774"/>
      <c r="I7" s="774"/>
      <c r="J7" s="774"/>
      <c r="K7" s="774"/>
      <c r="L7" s="774"/>
      <c r="M7" s="774"/>
      <c r="N7" s="774"/>
      <c r="O7" s="774"/>
      <c r="P7" s="775"/>
      <c r="Q7" s="776">
        <v>17078</v>
      </c>
      <c r="R7" s="777"/>
      <c r="S7" s="777"/>
      <c r="T7" s="777"/>
      <c r="U7" s="777"/>
      <c r="V7" s="777">
        <v>16801</v>
      </c>
      <c r="W7" s="777"/>
      <c r="X7" s="777"/>
      <c r="Y7" s="777"/>
      <c r="Z7" s="777"/>
      <c r="AA7" s="777">
        <v>277</v>
      </c>
      <c r="AB7" s="777"/>
      <c r="AC7" s="777"/>
      <c r="AD7" s="777"/>
      <c r="AE7" s="778"/>
      <c r="AF7" s="779">
        <v>261</v>
      </c>
      <c r="AG7" s="780"/>
      <c r="AH7" s="780"/>
      <c r="AI7" s="780"/>
      <c r="AJ7" s="781"/>
      <c r="AK7" s="816">
        <v>338</v>
      </c>
      <c r="AL7" s="817"/>
      <c r="AM7" s="817"/>
      <c r="AN7" s="817"/>
      <c r="AO7" s="817"/>
      <c r="AP7" s="817">
        <v>19526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594</v>
      </c>
      <c r="BT7" s="821"/>
      <c r="BU7" s="821"/>
      <c r="BV7" s="821"/>
      <c r="BW7" s="821"/>
      <c r="BX7" s="821"/>
      <c r="BY7" s="821"/>
      <c r="BZ7" s="821"/>
      <c r="CA7" s="821"/>
      <c r="CB7" s="821"/>
      <c r="CC7" s="821"/>
      <c r="CD7" s="821"/>
      <c r="CE7" s="821"/>
      <c r="CF7" s="821"/>
      <c r="CG7" s="822"/>
      <c r="CH7" s="813">
        <v>83</v>
      </c>
      <c r="CI7" s="814"/>
      <c r="CJ7" s="814"/>
      <c r="CK7" s="814"/>
      <c r="CL7" s="815"/>
      <c r="CM7" s="813">
        <v>38983</v>
      </c>
      <c r="CN7" s="814"/>
      <c r="CO7" s="814"/>
      <c r="CP7" s="814"/>
      <c r="CQ7" s="815"/>
      <c r="CR7" s="813" t="s">
        <v>597</v>
      </c>
      <c r="CS7" s="814"/>
      <c r="CT7" s="814"/>
      <c r="CU7" s="814"/>
      <c r="CV7" s="815"/>
      <c r="CW7" s="813" t="s">
        <v>597</v>
      </c>
      <c r="CX7" s="814"/>
      <c r="CY7" s="814"/>
      <c r="CZ7" s="814"/>
      <c r="DA7" s="815"/>
      <c r="DB7" s="813">
        <v>146</v>
      </c>
      <c r="DC7" s="814"/>
      <c r="DD7" s="814"/>
      <c r="DE7" s="814"/>
      <c r="DF7" s="815"/>
      <c r="DG7" s="813" t="s">
        <v>597</v>
      </c>
      <c r="DH7" s="814"/>
      <c r="DI7" s="814"/>
      <c r="DJ7" s="814"/>
      <c r="DK7" s="815"/>
      <c r="DL7" s="813">
        <v>94</v>
      </c>
      <c r="DM7" s="814"/>
      <c r="DN7" s="814"/>
      <c r="DO7" s="814"/>
      <c r="DP7" s="815"/>
      <c r="DQ7" s="813">
        <v>9</v>
      </c>
      <c r="DR7" s="814"/>
      <c r="DS7" s="814"/>
      <c r="DT7" s="814"/>
      <c r="DU7" s="815"/>
      <c r="DV7" s="794"/>
      <c r="DW7" s="795"/>
      <c r="DX7" s="795"/>
      <c r="DY7" s="795"/>
      <c r="DZ7" s="796"/>
      <c r="EA7" s="254"/>
    </row>
    <row r="8" spans="1:131" s="255" customFormat="1" ht="26.25" customHeight="1" x14ac:dyDescent="0.15">
      <c r="A8" s="261">
        <v>2</v>
      </c>
      <c r="B8" s="797" t="s">
        <v>378</v>
      </c>
      <c r="C8" s="798"/>
      <c r="D8" s="798"/>
      <c r="E8" s="798"/>
      <c r="F8" s="798"/>
      <c r="G8" s="798"/>
      <c r="H8" s="798"/>
      <c r="I8" s="798"/>
      <c r="J8" s="798"/>
      <c r="K8" s="798"/>
      <c r="L8" s="798"/>
      <c r="M8" s="798"/>
      <c r="N8" s="798"/>
      <c r="O8" s="798"/>
      <c r="P8" s="799"/>
      <c r="Q8" s="800">
        <v>36</v>
      </c>
      <c r="R8" s="801"/>
      <c r="S8" s="801"/>
      <c r="T8" s="801"/>
      <c r="U8" s="801"/>
      <c r="V8" s="801">
        <v>35</v>
      </c>
      <c r="W8" s="801"/>
      <c r="X8" s="801"/>
      <c r="Y8" s="801"/>
      <c r="Z8" s="801"/>
      <c r="AA8" s="801">
        <v>1</v>
      </c>
      <c r="AB8" s="801"/>
      <c r="AC8" s="801"/>
      <c r="AD8" s="801"/>
      <c r="AE8" s="802"/>
      <c r="AF8" s="803">
        <v>1</v>
      </c>
      <c r="AG8" s="804"/>
      <c r="AH8" s="804"/>
      <c r="AI8" s="804"/>
      <c r="AJ8" s="805"/>
      <c r="AK8" s="806">
        <v>11</v>
      </c>
      <c r="AL8" s="807"/>
      <c r="AM8" s="807"/>
      <c r="AN8" s="807"/>
      <c r="AO8" s="807"/>
      <c r="AP8" s="807" t="s">
        <v>599</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595</v>
      </c>
      <c r="BT8" s="811"/>
      <c r="BU8" s="811"/>
      <c r="BV8" s="811"/>
      <c r="BW8" s="811"/>
      <c r="BX8" s="811"/>
      <c r="BY8" s="811"/>
      <c r="BZ8" s="811"/>
      <c r="CA8" s="811"/>
      <c r="CB8" s="811"/>
      <c r="CC8" s="811"/>
      <c r="CD8" s="811"/>
      <c r="CE8" s="811"/>
      <c r="CF8" s="811"/>
      <c r="CG8" s="812"/>
      <c r="CH8" s="823">
        <v>10</v>
      </c>
      <c r="CI8" s="824"/>
      <c r="CJ8" s="824"/>
      <c r="CK8" s="824"/>
      <c r="CL8" s="825"/>
      <c r="CM8" s="823">
        <v>-1561</v>
      </c>
      <c r="CN8" s="824"/>
      <c r="CO8" s="824"/>
      <c r="CP8" s="824"/>
      <c r="CQ8" s="825"/>
      <c r="CR8" s="823" t="s">
        <v>597</v>
      </c>
      <c r="CS8" s="824"/>
      <c r="CT8" s="824"/>
      <c r="CU8" s="824"/>
      <c r="CV8" s="825"/>
      <c r="CW8" s="823" t="s">
        <v>597</v>
      </c>
      <c r="CX8" s="824"/>
      <c r="CY8" s="824"/>
      <c r="CZ8" s="824"/>
      <c r="DA8" s="825"/>
      <c r="DB8" s="823" t="s">
        <v>597</v>
      </c>
      <c r="DC8" s="824"/>
      <c r="DD8" s="824"/>
      <c r="DE8" s="824"/>
      <c r="DF8" s="825"/>
      <c r="DG8" s="823" t="s">
        <v>597</v>
      </c>
      <c r="DH8" s="824"/>
      <c r="DI8" s="824"/>
      <c r="DJ8" s="824"/>
      <c r="DK8" s="825"/>
      <c r="DL8" s="823">
        <v>5</v>
      </c>
      <c r="DM8" s="824"/>
      <c r="DN8" s="824"/>
      <c r="DO8" s="824"/>
      <c r="DP8" s="825"/>
      <c r="DQ8" s="823">
        <v>5</v>
      </c>
      <c r="DR8" s="824"/>
      <c r="DS8" s="824"/>
      <c r="DT8" s="824"/>
      <c r="DU8" s="825"/>
      <c r="DV8" s="826"/>
      <c r="DW8" s="827"/>
      <c r="DX8" s="827"/>
      <c r="DY8" s="827"/>
      <c r="DZ8" s="828"/>
      <c r="EA8" s="254"/>
    </row>
    <row r="9" spans="1:131" s="255" customFormat="1" ht="26.25" customHeight="1" x14ac:dyDescent="0.15">
      <c r="A9" s="261">
        <v>3</v>
      </c>
      <c r="B9" s="797" t="s">
        <v>379</v>
      </c>
      <c r="C9" s="798"/>
      <c r="D9" s="798"/>
      <c r="E9" s="798"/>
      <c r="F9" s="798"/>
      <c r="G9" s="798"/>
      <c r="H9" s="798"/>
      <c r="I9" s="798"/>
      <c r="J9" s="798"/>
      <c r="K9" s="798"/>
      <c r="L9" s="798"/>
      <c r="M9" s="798"/>
      <c r="N9" s="798"/>
      <c r="O9" s="798"/>
      <c r="P9" s="799"/>
      <c r="Q9" s="800">
        <v>9</v>
      </c>
      <c r="R9" s="801"/>
      <c r="S9" s="801"/>
      <c r="T9" s="801"/>
      <c r="U9" s="801"/>
      <c r="V9" s="801">
        <v>9</v>
      </c>
      <c r="W9" s="801"/>
      <c r="X9" s="801"/>
      <c r="Y9" s="801"/>
      <c r="Z9" s="801"/>
      <c r="AA9" s="801" t="s">
        <v>599</v>
      </c>
      <c r="AB9" s="801"/>
      <c r="AC9" s="801"/>
      <c r="AD9" s="801"/>
      <c r="AE9" s="802"/>
      <c r="AF9" s="803" t="s">
        <v>380</v>
      </c>
      <c r="AG9" s="804"/>
      <c r="AH9" s="804"/>
      <c r="AI9" s="804"/>
      <c r="AJ9" s="805"/>
      <c r="AK9" s="806">
        <v>5</v>
      </c>
      <c r="AL9" s="807"/>
      <c r="AM9" s="807"/>
      <c r="AN9" s="807"/>
      <c r="AO9" s="807"/>
      <c r="AP9" s="807" t="s">
        <v>599</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596</v>
      </c>
      <c r="BT9" s="811"/>
      <c r="BU9" s="811"/>
      <c r="BV9" s="811"/>
      <c r="BW9" s="811"/>
      <c r="BX9" s="811"/>
      <c r="BY9" s="811"/>
      <c r="BZ9" s="811"/>
      <c r="CA9" s="811"/>
      <c r="CB9" s="811"/>
      <c r="CC9" s="811"/>
      <c r="CD9" s="811"/>
      <c r="CE9" s="811"/>
      <c r="CF9" s="811"/>
      <c r="CG9" s="812"/>
      <c r="CH9" s="823" t="s">
        <v>599</v>
      </c>
      <c r="CI9" s="824"/>
      <c r="CJ9" s="824"/>
      <c r="CK9" s="824"/>
      <c r="CL9" s="825"/>
      <c r="CM9" s="823" t="s">
        <v>599</v>
      </c>
      <c r="CN9" s="824"/>
      <c r="CO9" s="824"/>
      <c r="CP9" s="824"/>
      <c r="CQ9" s="825"/>
      <c r="CR9" s="823" t="s">
        <v>599</v>
      </c>
      <c r="CS9" s="824"/>
      <c r="CT9" s="824"/>
      <c r="CU9" s="824"/>
      <c r="CV9" s="825"/>
      <c r="CW9" s="823" t="s">
        <v>599</v>
      </c>
      <c r="CX9" s="824"/>
      <c r="CY9" s="824"/>
      <c r="CZ9" s="824"/>
      <c r="DA9" s="825"/>
      <c r="DB9" s="823" t="s">
        <v>599</v>
      </c>
      <c r="DC9" s="824"/>
      <c r="DD9" s="824"/>
      <c r="DE9" s="824"/>
      <c r="DF9" s="825"/>
      <c r="DG9" s="823" t="s">
        <v>599</v>
      </c>
      <c r="DH9" s="824"/>
      <c r="DI9" s="824"/>
      <c r="DJ9" s="824"/>
      <c r="DK9" s="825"/>
      <c r="DL9" s="823" t="s">
        <v>599</v>
      </c>
      <c r="DM9" s="824"/>
      <c r="DN9" s="824"/>
      <c r="DO9" s="824"/>
      <c r="DP9" s="825"/>
      <c r="DQ9" s="823">
        <v>227</v>
      </c>
      <c r="DR9" s="824"/>
      <c r="DS9" s="824"/>
      <c r="DT9" s="824"/>
      <c r="DU9" s="825"/>
      <c r="DV9" s="826"/>
      <c r="DW9" s="827"/>
      <c r="DX9" s="827"/>
      <c r="DY9" s="827"/>
      <c r="DZ9" s="828"/>
      <c r="EA9" s="254"/>
    </row>
    <row r="10" spans="1:131" s="255" customFormat="1" ht="26.25" customHeight="1" x14ac:dyDescent="0.15">
      <c r="A10" s="261">
        <v>4</v>
      </c>
      <c r="B10" s="797" t="s">
        <v>381</v>
      </c>
      <c r="C10" s="798"/>
      <c r="D10" s="798"/>
      <c r="E10" s="798"/>
      <c r="F10" s="798"/>
      <c r="G10" s="798"/>
      <c r="H10" s="798"/>
      <c r="I10" s="798"/>
      <c r="J10" s="798"/>
      <c r="K10" s="798"/>
      <c r="L10" s="798"/>
      <c r="M10" s="798"/>
      <c r="N10" s="798"/>
      <c r="O10" s="798"/>
      <c r="P10" s="799"/>
      <c r="Q10" s="800">
        <v>11</v>
      </c>
      <c r="R10" s="801"/>
      <c r="S10" s="801"/>
      <c r="T10" s="801"/>
      <c r="U10" s="801"/>
      <c r="V10" s="801">
        <v>11</v>
      </c>
      <c r="W10" s="801"/>
      <c r="X10" s="801"/>
      <c r="Y10" s="801"/>
      <c r="Z10" s="801"/>
      <c r="AA10" s="801">
        <v>0</v>
      </c>
      <c r="AB10" s="801"/>
      <c r="AC10" s="801"/>
      <c r="AD10" s="801"/>
      <c r="AE10" s="802"/>
      <c r="AF10" s="803">
        <v>0</v>
      </c>
      <c r="AG10" s="804"/>
      <c r="AH10" s="804"/>
      <c r="AI10" s="804"/>
      <c r="AJ10" s="805"/>
      <c r="AK10" s="806">
        <v>4</v>
      </c>
      <c r="AL10" s="807"/>
      <c r="AM10" s="807"/>
      <c r="AN10" s="807"/>
      <c r="AO10" s="807"/>
      <c r="AP10" s="807" t="s">
        <v>599</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383</v>
      </c>
      <c r="B23" s="832" t="s">
        <v>384</v>
      </c>
      <c r="C23" s="833"/>
      <c r="D23" s="833"/>
      <c r="E23" s="833"/>
      <c r="F23" s="833"/>
      <c r="G23" s="833"/>
      <c r="H23" s="833"/>
      <c r="I23" s="833"/>
      <c r="J23" s="833"/>
      <c r="K23" s="833"/>
      <c r="L23" s="833"/>
      <c r="M23" s="833"/>
      <c r="N23" s="833"/>
      <c r="O23" s="833"/>
      <c r="P23" s="834"/>
      <c r="Q23" s="835">
        <v>17057</v>
      </c>
      <c r="R23" s="836"/>
      <c r="S23" s="836"/>
      <c r="T23" s="836"/>
      <c r="U23" s="836"/>
      <c r="V23" s="836">
        <v>16779</v>
      </c>
      <c r="W23" s="836"/>
      <c r="X23" s="836"/>
      <c r="Y23" s="836"/>
      <c r="Z23" s="836"/>
      <c r="AA23" s="836">
        <v>278</v>
      </c>
      <c r="AB23" s="836"/>
      <c r="AC23" s="836"/>
      <c r="AD23" s="836"/>
      <c r="AE23" s="837"/>
      <c r="AF23" s="838">
        <v>262</v>
      </c>
      <c r="AG23" s="836"/>
      <c r="AH23" s="836"/>
      <c r="AI23" s="836"/>
      <c r="AJ23" s="839"/>
      <c r="AK23" s="840"/>
      <c r="AL23" s="841"/>
      <c r="AM23" s="841"/>
      <c r="AN23" s="841"/>
      <c r="AO23" s="841"/>
      <c r="AP23" s="836">
        <v>19526</v>
      </c>
      <c r="AQ23" s="836"/>
      <c r="AR23" s="836"/>
      <c r="AS23" s="836"/>
      <c r="AT23" s="836"/>
      <c r="AU23" s="842"/>
      <c r="AV23" s="842"/>
      <c r="AW23" s="842"/>
      <c r="AX23" s="842"/>
      <c r="AY23" s="843"/>
      <c r="AZ23" s="851" t="s">
        <v>385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360</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367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396</v>
      </c>
      <c r="C28" s="774"/>
      <c r="D28" s="774"/>
      <c r="E28" s="774"/>
      <c r="F28" s="774"/>
      <c r="G28" s="774"/>
      <c r="H28" s="774"/>
      <c r="I28" s="774"/>
      <c r="J28" s="774"/>
      <c r="K28" s="774"/>
      <c r="L28" s="774"/>
      <c r="M28" s="774"/>
      <c r="N28" s="774"/>
      <c r="O28" s="774"/>
      <c r="P28" s="775"/>
      <c r="Q28" s="864">
        <v>2860</v>
      </c>
      <c r="R28" s="865"/>
      <c r="S28" s="865"/>
      <c r="T28" s="865"/>
      <c r="U28" s="865"/>
      <c r="V28" s="865">
        <v>2858</v>
      </c>
      <c r="W28" s="865"/>
      <c r="X28" s="865"/>
      <c r="Y28" s="865"/>
      <c r="Z28" s="865"/>
      <c r="AA28" s="865">
        <v>2</v>
      </c>
      <c r="AB28" s="865"/>
      <c r="AC28" s="865"/>
      <c r="AD28" s="865"/>
      <c r="AE28" s="866"/>
      <c r="AF28" s="867">
        <v>2</v>
      </c>
      <c r="AG28" s="865"/>
      <c r="AH28" s="865"/>
      <c r="AI28" s="865"/>
      <c r="AJ28" s="868"/>
      <c r="AK28" s="869">
        <v>215</v>
      </c>
      <c r="AL28" s="860"/>
      <c r="AM28" s="860"/>
      <c r="AN28" s="860"/>
      <c r="AO28" s="860"/>
      <c r="AP28" s="860" t="s">
        <v>599</v>
      </c>
      <c r="AQ28" s="860"/>
      <c r="AR28" s="860"/>
      <c r="AS28" s="860"/>
      <c r="AT28" s="860"/>
      <c r="AU28" s="860" t="s">
        <v>599</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397</v>
      </c>
      <c r="C29" s="798"/>
      <c r="D29" s="798"/>
      <c r="E29" s="798"/>
      <c r="F29" s="798"/>
      <c r="G29" s="798"/>
      <c r="H29" s="798"/>
      <c r="I29" s="798"/>
      <c r="J29" s="798"/>
      <c r="K29" s="798"/>
      <c r="L29" s="798"/>
      <c r="M29" s="798"/>
      <c r="N29" s="798"/>
      <c r="O29" s="798"/>
      <c r="P29" s="799"/>
      <c r="Q29" s="800">
        <v>391</v>
      </c>
      <c r="R29" s="801"/>
      <c r="S29" s="801"/>
      <c r="T29" s="801"/>
      <c r="U29" s="801"/>
      <c r="V29" s="801">
        <v>388</v>
      </c>
      <c r="W29" s="801"/>
      <c r="X29" s="801"/>
      <c r="Y29" s="801"/>
      <c r="Z29" s="801"/>
      <c r="AA29" s="801">
        <v>3</v>
      </c>
      <c r="AB29" s="801"/>
      <c r="AC29" s="801"/>
      <c r="AD29" s="801"/>
      <c r="AE29" s="802"/>
      <c r="AF29" s="803">
        <v>3</v>
      </c>
      <c r="AG29" s="804"/>
      <c r="AH29" s="804"/>
      <c r="AI29" s="804"/>
      <c r="AJ29" s="805"/>
      <c r="AK29" s="872">
        <v>234</v>
      </c>
      <c r="AL29" s="873"/>
      <c r="AM29" s="873"/>
      <c r="AN29" s="873"/>
      <c r="AO29" s="873"/>
      <c r="AP29" s="873">
        <v>200</v>
      </c>
      <c r="AQ29" s="873"/>
      <c r="AR29" s="873"/>
      <c r="AS29" s="873"/>
      <c r="AT29" s="873"/>
      <c r="AU29" s="873">
        <v>69</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398</v>
      </c>
      <c r="C30" s="798"/>
      <c r="D30" s="798"/>
      <c r="E30" s="798"/>
      <c r="F30" s="798"/>
      <c r="G30" s="798"/>
      <c r="H30" s="798"/>
      <c r="I30" s="798"/>
      <c r="J30" s="798"/>
      <c r="K30" s="798"/>
      <c r="L30" s="798"/>
      <c r="M30" s="798"/>
      <c r="N30" s="798"/>
      <c r="O30" s="798"/>
      <c r="P30" s="799"/>
      <c r="Q30" s="800">
        <v>3049</v>
      </c>
      <c r="R30" s="801"/>
      <c r="S30" s="801"/>
      <c r="T30" s="801"/>
      <c r="U30" s="801"/>
      <c r="V30" s="801">
        <v>3008</v>
      </c>
      <c r="W30" s="801"/>
      <c r="X30" s="801"/>
      <c r="Y30" s="801"/>
      <c r="Z30" s="801"/>
      <c r="AA30" s="801">
        <v>41</v>
      </c>
      <c r="AB30" s="801"/>
      <c r="AC30" s="801"/>
      <c r="AD30" s="801"/>
      <c r="AE30" s="802"/>
      <c r="AF30" s="803">
        <v>41</v>
      </c>
      <c r="AG30" s="804"/>
      <c r="AH30" s="804"/>
      <c r="AI30" s="804"/>
      <c r="AJ30" s="805"/>
      <c r="AK30" s="872">
        <v>401</v>
      </c>
      <c r="AL30" s="873"/>
      <c r="AM30" s="873"/>
      <c r="AN30" s="873"/>
      <c r="AO30" s="873"/>
      <c r="AP30" s="873" t="s">
        <v>599</v>
      </c>
      <c r="AQ30" s="873"/>
      <c r="AR30" s="873"/>
      <c r="AS30" s="873"/>
      <c r="AT30" s="873"/>
      <c r="AU30" s="873" t="s">
        <v>599</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399</v>
      </c>
      <c r="C31" s="798"/>
      <c r="D31" s="798"/>
      <c r="E31" s="798"/>
      <c r="F31" s="798"/>
      <c r="G31" s="798"/>
      <c r="H31" s="798"/>
      <c r="I31" s="798"/>
      <c r="J31" s="798"/>
      <c r="K31" s="798"/>
      <c r="L31" s="798"/>
      <c r="M31" s="798"/>
      <c r="N31" s="798"/>
      <c r="O31" s="798"/>
      <c r="P31" s="799"/>
      <c r="Q31" s="800">
        <v>282</v>
      </c>
      <c r="R31" s="801"/>
      <c r="S31" s="801"/>
      <c r="T31" s="801"/>
      <c r="U31" s="801"/>
      <c r="V31" s="801">
        <v>281</v>
      </c>
      <c r="W31" s="801"/>
      <c r="X31" s="801"/>
      <c r="Y31" s="801"/>
      <c r="Z31" s="801"/>
      <c r="AA31" s="801">
        <v>1</v>
      </c>
      <c r="AB31" s="801"/>
      <c r="AC31" s="801"/>
      <c r="AD31" s="801"/>
      <c r="AE31" s="802"/>
      <c r="AF31" s="803">
        <v>1</v>
      </c>
      <c r="AG31" s="804"/>
      <c r="AH31" s="804"/>
      <c r="AI31" s="804"/>
      <c r="AJ31" s="805"/>
      <c r="AK31" s="872">
        <v>112</v>
      </c>
      <c r="AL31" s="873"/>
      <c r="AM31" s="873"/>
      <c r="AN31" s="873"/>
      <c r="AO31" s="873"/>
      <c r="AP31" s="873" t="s">
        <v>599</v>
      </c>
      <c r="AQ31" s="873"/>
      <c r="AR31" s="873"/>
      <c r="AS31" s="873"/>
      <c r="AT31" s="873"/>
      <c r="AU31" s="873" t="s">
        <v>599</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400</v>
      </c>
      <c r="C32" s="798"/>
      <c r="D32" s="798"/>
      <c r="E32" s="798"/>
      <c r="F32" s="798"/>
      <c r="G32" s="798"/>
      <c r="H32" s="798"/>
      <c r="I32" s="798"/>
      <c r="J32" s="798"/>
      <c r="K32" s="798"/>
      <c r="L32" s="798"/>
      <c r="M32" s="798"/>
      <c r="N32" s="798"/>
      <c r="O32" s="798"/>
      <c r="P32" s="799"/>
      <c r="Q32" s="800">
        <v>32</v>
      </c>
      <c r="R32" s="801"/>
      <c r="S32" s="801"/>
      <c r="T32" s="801"/>
      <c r="U32" s="801"/>
      <c r="V32" s="801">
        <v>20</v>
      </c>
      <c r="W32" s="801"/>
      <c r="X32" s="801"/>
      <c r="Y32" s="801"/>
      <c r="Z32" s="801"/>
      <c r="AA32" s="801">
        <v>12</v>
      </c>
      <c r="AB32" s="801"/>
      <c r="AC32" s="801"/>
      <c r="AD32" s="801"/>
      <c r="AE32" s="802"/>
      <c r="AF32" s="803">
        <v>12</v>
      </c>
      <c r="AG32" s="804"/>
      <c r="AH32" s="804"/>
      <c r="AI32" s="804"/>
      <c r="AJ32" s="805"/>
      <c r="AK32" s="872">
        <v>16</v>
      </c>
      <c r="AL32" s="873"/>
      <c r="AM32" s="873"/>
      <c r="AN32" s="873"/>
      <c r="AO32" s="873"/>
      <c r="AP32" s="873" t="s">
        <v>599</v>
      </c>
      <c r="AQ32" s="873"/>
      <c r="AR32" s="873"/>
      <c r="AS32" s="873"/>
      <c r="AT32" s="873"/>
      <c r="AU32" s="873" t="s">
        <v>599</v>
      </c>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401</v>
      </c>
      <c r="C33" s="798"/>
      <c r="D33" s="798"/>
      <c r="E33" s="798"/>
      <c r="F33" s="798"/>
      <c r="G33" s="798"/>
      <c r="H33" s="798"/>
      <c r="I33" s="798"/>
      <c r="J33" s="798"/>
      <c r="K33" s="798"/>
      <c r="L33" s="798"/>
      <c r="M33" s="798"/>
      <c r="N33" s="798"/>
      <c r="O33" s="798"/>
      <c r="P33" s="799"/>
      <c r="Q33" s="800">
        <v>418</v>
      </c>
      <c r="R33" s="801"/>
      <c r="S33" s="801"/>
      <c r="T33" s="801"/>
      <c r="U33" s="801"/>
      <c r="V33" s="801">
        <v>8</v>
      </c>
      <c r="W33" s="801"/>
      <c r="X33" s="801"/>
      <c r="Y33" s="801"/>
      <c r="Z33" s="801"/>
      <c r="AA33" s="801">
        <v>410</v>
      </c>
      <c r="AB33" s="801"/>
      <c r="AC33" s="801"/>
      <c r="AD33" s="801"/>
      <c r="AE33" s="802"/>
      <c r="AF33" s="803">
        <v>410</v>
      </c>
      <c r="AG33" s="804"/>
      <c r="AH33" s="804"/>
      <c r="AI33" s="804"/>
      <c r="AJ33" s="805"/>
      <c r="AK33" s="872">
        <v>1392</v>
      </c>
      <c r="AL33" s="873"/>
      <c r="AM33" s="873"/>
      <c r="AN33" s="873"/>
      <c r="AO33" s="873"/>
      <c r="AP33" s="873">
        <v>3104</v>
      </c>
      <c r="AQ33" s="873"/>
      <c r="AR33" s="873"/>
      <c r="AS33" s="873"/>
      <c r="AT33" s="873"/>
      <c r="AU33" s="873">
        <v>1844</v>
      </c>
      <c r="AV33" s="873"/>
      <c r="AW33" s="873"/>
      <c r="AX33" s="873"/>
      <c r="AY33" s="873"/>
      <c r="AZ33" s="874"/>
      <c r="BA33" s="874"/>
      <c r="BB33" s="874"/>
      <c r="BC33" s="874"/>
      <c r="BD33" s="874"/>
      <c r="BE33" s="870" t="s">
        <v>402</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403</v>
      </c>
      <c r="C34" s="798"/>
      <c r="D34" s="798"/>
      <c r="E34" s="798"/>
      <c r="F34" s="798"/>
      <c r="G34" s="798"/>
      <c r="H34" s="798"/>
      <c r="I34" s="798"/>
      <c r="J34" s="798"/>
      <c r="K34" s="798"/>
      <c r="L34" s="798"/>
      <c r="M34" s="798"/>
      <c r="N34" s="798"/>
      <c r="O34" s="798"/>
      <c r="P34" s="799"/>
      <c r="Q34" s="800">
        <v>74</v>
      </c>
      <c r="R34" s="801"/>
      <c r="S34" s="801"/>
      <c r="T34" s="801"/>
      <c r="U34" s="801"/>
      <c r="V34" s="801">
        <v>73</v>
      </c>
      <c r="W34" s="801"/>
      <c r="X34" s="801"/>
      <c r="Y34" s="801"/>
      <c r="Z34" s="801"/>
      <c r="AA34" s="801">
        <v>1</v>
      </c>
      <c r="AB34" s="801"/>
      <c r="AC34" s="801"/>
      <c r="AD34" s="801"/>
      <c r="AE34" s="802"/>
      <c r="AF34" s="803">
        <v>1</v>
      </c>
      <c r="AG34" s="804"/>
      <c r="AH34" s="804"/>
      <c r="AI34" s="804"/>
      <c r="AJ34" s="805"/>
      <c r="AK34" s="872">
        <v>63</v>
      </c>
      <c r="AL34" s="873"/>
      <c r="AM34" s="873"/>
      <c r="AN34" s="873"/>
      <c r="AO34" s="873"/>
      <c r="AP34" s="873">
        <v>249</v>
      </c>
      <c r="AQ34" s="873"/>
      <c r="AR34" s="873"/>
      <c r="AS34" s="873"/>
      <c r="AT34" s="873"/>
      <c r="AU34" s="873">
        <v>234</v>
      </c>
      <c r="AV34" s="873"/>
      <c r="AW34" s="873"/>
      <c r="AX34" s="873"/>
      <c r="AY34" s="873"/>
      <c r="AZ34" s="874"/>
      <c r="BA34" s="874"/>
      <c r="BB34" s="874"/>
      <c r="BC34" s="874"/>
      <c r="BD34" s="874"/>
      <c r="BE34" s="870" t="s">
        <v>404</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383</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470</v>
      </c>
      <c r="AG63" s="884"/>
      <c r="AH63" s="884"/>
      <c r="AI63" s="884"/>
      <c r="AJ63" s="885"/>
      <c r="AK63" s="886"/>
      <c r="AL63" s="881"/>
      <c r="AM63" s="881"/>
      <c r="AN63" s="881"/>
      <c r="AO63" s="881"/>
      <c r="AP63" s="884">
        <v>3353</v>
      </c>
      <c r="AQ63" s="884"/>
      <c r="AR63" s="884"/>
      <c r="AS63" s="884"/>
      <c r="AT63" s="884"/>
      <c r="AU63" s="884">
        <v>2147</v>
      </c>
      <c r="AV63" s="884"/>
      <c r="AW63" s="884"/>
      <c r="AX63" s="884"/>
      <c r="AY63" s="884"/>
      <c r="AZ63" s="888"/>
      <c r="BA63" s="888"/>
      <c r="BB63" s="888"/>
      <c r="BC63" s="888"/>
      <c r="BD63" s="888"/>
      <c r="BE63" s="889"/>
      <c r="BF63" s="889"/>
      <c r="BG63" s="889"/>
      <c r="BH63" s="889"/>
      <c r="BI63" s="890"/>
      <c r="BJ63" s="891" t="s">
        <v>407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410</v>
      </c>
      <c r="R66" s="760"/>
      <c r="S66" s="760"/>
      <c r="T66" s="760"/>
      <c r="U66" s="761"/>
      <c r="V66" s="759" t="s">
        <v>411</v>
      </c>
      <c r="W66" s="760"/>
      <c r="X66" s="760"/>
      <c r="Y66" s="760"/>
      <c r="Z66" s="761"/>
      <c r="AA66" s="759" t="s">
        <v>412</v>
      </c>
      <c r="AB66" s="760"/>
      <c r="AC66" s="760"/>
      <c r="AD66" s="760"/>
      <c r="AE66" s="761"/>
      <c r="AF66" s="894" t="s">
        <v>413</v>
      </c>
      <c r="AG66" s="855"/>
      <c r="AH66" s="855"/>
      <c r="AI66" s="855"/>
      <c r="AJ66" s="895"/>
      <c r="AK66" s="759" t="s">
        <v>414</v>
      </c>
      <c r="AL66" s="783"/>
      <c r="AM66" s="783"/>
      <c r="AN66" s="783"/>
      <c r="AO66" s="784"/>
      <c r="AP66" s="759" t="s">
        <v>415</v>
      </c>
      <c r="AQ66" s="760"/>
      <c r="AR66" s="760"/>
      <c r="AS66" s="760"/>
      <c r="AT66" s="761"/>
      <c r="AU66" s="759" t="s">
        <v>416</v>
      </c>
      <c r="AV66" s="760"/>
      <c r="AW66" s="760"/>
      <c r="AX66" s="760"/>
      <c r="AY66" s="761"/>
      <c r="AZ66" s="759" t="s">
        <v>367</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585</v>
      </c>
      <c r="C68" s="912"/>
      <c r="D68" s="912"/>
      <c r="E68" s="912"/>
      <c r="F68" s="912"/>
      <c r="G68" s="912"/>
      <c r="H68" s="912"/>
      <c r="I68" s="912"/>
      <c r="J68" s="912"/>
      <c r="K68" s="912"/>
      <c r="L68" s="912"/>
      <c r="M68" s="912"/>
      <c r="N68" s="912"/>
      <c r="O68" s="912"/>
      <c r="P68" s="913"/>
      <c r="Q68" s="914">
        <v>27677</v>
      </c>
      <c r="R68" s="908"/>
      <c r="S68" s="908"/>
      <c r="T68" s="908"/>
      <c r="U68" s="908"/>
      <c r="V68" s="908">
        <v>29176</v>
      </c>
      <c r="W68" s="908"/>
      <c r="X68" s="908"/>
      <c r="Y68" s="908"/>
      <c r="Z68" s="908"/>
      <c r="AA68" s="908">
        <v>-1499</v>
      </c>
      <c r="AB68" s="908"/>
      <c r="AC68" s="908"/>
      <c r="AD68" s="908"/>
      <c r="AE68" s="908"/>
      <c r="AF68" s="908">
        <v>10286</v>
      </c>
      <c r="AG68" s="908"/>
      <c r="AH68" s="908"/>
      <c r="AI68" s="908"/>
      <c r="AJ68" s="908"/>
      <c r="AK68" s="908" t="s">
        <v>599</v>
      </c>
      <c r="AL68" s="908"/>
      <c r="AM68" s="908"/>
      <c r="AN68" s="908"/>
      <c r="AO68" s="908"/>
      <c r="AP68" s="908">
        <v>19798</v>
      </c>
      <c r="AQ68" s="908"/>
      <c r="AR68" s="908"/>
      <c r="AS68" s="908"/>
      <c r="AT68" s="908"/>
      <c r="AU68" s="908">
        <v>4834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586</v>
      </c>
      <c r="C69" s="916"/>
      <c r="D69" s="916"/>
      <c r="E69" s="916"/>
      <c r="F69" s="916"/>
      <c r="G69" s="916"/>
      <c r="H69" s="916"/>
      <c r="I69" s="916"/>
      <c r="J69" s="916"/>
      <c r="K69" s="916"/>
      <c r="L69" s="916"/>
      <c r="M69" s="916"/>
      <c r="N69" s="916"/>
      <c r="O69" s="916"/>
      <c r="P69" s="917"/>
      <c r="Q69" s="918">
        <v>12652</v>
      </c>
      <c r="R69" s="873"/>
      <c r="S69" s="873"/>
      <c r="T69" s="873"/>
      <c r="U69" s="873"/>
      <c r="V69" s="873">
        <v>10769</v>
      </c>
      <c r="W69" s="873"/>
      <c r="X69" s="873"/>
      <c r="Y69" s="873"/>
      <c r="Z69" s="873"/>
      <c r="AA69" s="873">
        <v>1883</v>
      </c>
      <c r="AB69" s="873"/>
      <c r="AC69" s="873"/>
      <c r="AD69" s="873"/>
      <c r="AE69" s="873"/>
      <c r="AF69" s="873">
        <v>1883</v>
      </c>
      <c r="AG69" s="873"/>
      <c r="AH69" s="873"/>
      <c r="AI69" s="873"/>
      <c r="AJ69" s="873"/>
      <c r="AK69" s="873">
        <v>621</v>
      </c>
      <c r="AL69" s="873"/>
      <c r="AM69" s="873"/>
      <c r="AN69" s="873"/>
      <c r="AO69" s="873"/>
      <c r="AP69" s="873" t="s">
        <v>599</v>
      </c>
      <c r="AQ69" s="873"/>
      <c r="AR69" s="873"/>
      <c r="AS69" s="873"/>
      <c r="AT69" s="873"/>
      <c r="AU69" s="873" t="s">
        <v>599</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587</v>
      </c>
      <c r="C70" s="916"/>
      <c r="D70" s="916"/>
      <c r="E70" s="916"/>
      <c r="F70" s="916"/>
      <c r="G70" s="916"/>
      <c r="H70" s="916"/>
      <c r="I70" s="916"/>
      <c r="J70" s="916"/>
      <c r="K70" s="916"/>
      <c r="L70" s="916"/>
      <c r="M70" s="916"/>
      <c r="N70" s="916"/>
      <c r="O70" s="916"/>
      <c r="P70" s="917"/>
      <c r="Q70" s="918">
        <v>46</v>
      </c>
      <c r="R70" s="873"/>
      <c r="S70" s="873"/>
      <c r="T70" s="873"/>
      <c r="U70" s="873"/>
      <c r="V70" s="873">
        <v>34</v>
      </c>
      <c r="W70" s="873"/>
      <c r="X70" s="873"/>
      <c r="Y70" s="873"/>
      <c r="Z70" s="873"/>
      <c r="AA70" s="873">
        <v>12</v>
      </c>
      <c r="AB70" s="873"/>
      <c r="AC70" s="873"/>
      <c r="AD70" s="873"/>
      <c r="AE70" s="873"/>
      <c r="AF70" s="873">
        <v>12</v>
      </c>
      <c r="AG70" s="873"/>
      <c r="AH70" s="873"/>
      <c r="AI70" s="873"/>
      <c r="AJ70" s="873"/>
      <c r="AK70" s="873" t="s">
        <v>599</v>
      </c>
      <c r="AL70" s="873"/>
      <c r="AM70" s="873"/>
      <c r="AN70" s="873"/>
      <c r="AO70" s="873"/>
      <c r="AP70" s="873" t="s">
        <v>599</v>
      </c>
      <c r="AQ70" s="873"/>
      <c r="AR70" s="873"/>
      <c r="AS70" s="873"/>
      <c r="AT70" s="873"/>
      <c r="AU70" s="873" t="s">
        <v>599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588</v>
      </c>
      <c r="C71" s="916"/>
      <c r="D71" s="916"/>
      <c r="E71" s="916"/>
      <c r="F71" s="916"/>
      <c r="G71" s="916"/>
      <c r="H71" s="916"/>
      <c r="I71" s="916"/>
      <c r="J71" s="916"/>
      <c r="K71" s="916"/>
      <c r="L71" s="916"/>
      <c r="M71" s="916"/>
      <c r="N71" s="916"/>
      <c r="O71" s="916"/>
      <c r="P71" s="917"/>
      <c r="Q71" s="918">
        <v>16</v>
      </c>
      <c r="R71" s="873"/>
      <c r="S71" s="873"/>
      <c r="T71" s="873"/>
      <c r="U71" s="873"/>
      <c r="V71" s="873">
        <v>9</v>
      </c>
      <c r="W71" s="873"/>
      <c r="X71" s="873"/>
      <c r="Y71" s="873"/>
      <c r="Z71" s="873"/>
      <c r="AA71" s="873">
        <v>7</v>
      </c>
      <c r="AB71" s="873"/>
      <c r="AC71" s="873"/>
      <c r="AD71" s="873"/>
      <c r="AE71" s="873"/>
      <c r="AF71" s="873">
        <v>7</v>
      </c>
      <c r="AG71" s="873"/>
      <c r="AH71" s="873"/>
      <c r="AI71" s="873"/>
      <c r="AJ71" s="873"/>
      <c r="AK71" s="873" t="s">
        <v>599</v>
      </c>
      <c r="AL71" s="873"/>
      <c r="AM71" s="873"/>
      <c r="AN71" s="873"/>
      <c r="AO71" s="873"/>
      <c r="AP71" s="873" t="s">
        <v>599</v>
      </c>
      <c r="AQ71" s="873"/>
      <c r="AR71" s="873"/>
      <c r="AS71" s="873"/>
      <c r="AT71" s="873"/>
      <c r="AU71" s="873" t="s">
        <v>599</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589</v>
      </c>
      <c r="C72" s="916"/>
      <c r="D72" s="916"/>
      <c r="E72" s="916"/>
      <c r="F72" s="916"/>
      <c r="G72" s="916"/>
      <c r="H72" s="916"/>
      <c r="I72" s="916"/>
      <c r="J72" s="916"/>
      <c r="K72" s="916"/>
      <c r="L72" s="916"/>
      <c r="M72" s="916"/>
      <c r="N72" s="916"/>
      <c r="O72" s="916"/>
      <c r="P72" s="917"/>
      <c r="Q72" s="918">
        <v>3</v>
      </c>
      <c r="R72" s="873"/>
      <c r="S72" s="873"/>
      <c r="T72" s="873"/>
      <c r="U72" s="873"/>
      <c r="V72" s="873">
        <v>2</v>
      </c>
      <c r="W72" s="873"/>
      <c r="X72" s="873"/>
      <c r="Y72" s="873"/>
      <c r="Z72" s="873"/>
      <c r="AA72" s="873">
        <v>1</v>
      </c>
      <c r="AB72" s="873"/>
      <c r="AC72" s="873"/>
      <c r="AD72" s="873"/>
      <c r="AE72" s="873"/>
      <c r="AF72" s="873">
        <v>1</v>
      </c>
      <c r="AG72" s="873"/>
      <c r="AH72" s="873"/>
      <c r="AI72" s="873"/>
      <c r="AJ72" s="873"/>
      <c r="AK72" s="873" t="s">
        <v>599</v>
      </c>
      <c r="AL72" s="873"/>
      <c r="AM72" s="873"/>
      <c r="AN72" s="873"/>
      <c r="AO72" s="873"/>
      <c r="AP72" s="873" t="s">
        <v>599</v>
      </c>
      <c r="AQ72" s="873"/>
      <c r="AR72" s="873"/>
      <c r="AS72" s="873"/>
      <c r="AT72" s="873"/>
      <c r="AU72" s="873" t="s">
        <v>599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590</v>
      </c>
      <c r="C73" s="916"/>
      <c r="D73" s="916"/>
      <c r="E73" s="916"/>
      <c r="F73" s="916"/>
      <c r="G73" s="916"/>
      <c r="H73" s="916"/>
      <c r="I73" s="916"/>
      <c r="J73" s="916"/>
      <c r="K73" s="916"/>
      <c r="L73" s="916"/>
      <c r="M73" s="916"/>
      <c r="N73" s="916"/>
      <c r="O73" s="916"/>
      <c r="P73" s="917"/>
      <c r="Q73" s="918">
        <v>4</v>
      </c>
      <c r="R73" s="873"/>
      <c r="S73" s="873"/>
      <c r="T73" s="873"/>
      <c r="U73" s="873"/>
      <c r="V73" s="873">
        <v>2</v>
      </c>
      <c r="W73" s="873"/>
      <c r="X73" s="873"/>
      <c r="Y73" s="873"/>
      <c r="Z73" s="873"/>
      <c r="AA73" s="873">
        <v>2</v>
      </c>
      <c r="AB73" s="873"/>
      <c r="AC73" s="873"/>
      <c r="AD73" s="873"/>
      <c r="AE73" s="873"/>
      <c r="AF73" s="873">
        <v>2</v>
      </c>
      <c r="AG73" s="873"/>
      <c r="AH73" s="873"/>
      <c r="AI73" s="873"/>
      <c r="AJ73" s="873"/>
      <c r="AK73" s="873" t="s">
        <v>599</v>
      </c>
      <c r="AL73" s="873"/>
      <c r="AM73" s="873"/>
      <c r="AN73" s="873"/>
      <c r="AO73" s="873"/>
      <c r="AP73" s="873" t="s">
        <v>599</v>
      </c>
      <c r="AQ73" s="873"/>
      <c r="AR73" s="873"/>
      <c r="AS73" s="873"/>
      <c r="AT73" s="873"/>
      <c r="AU73" s="873" t="s">
        <v>599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591</v>
      </c>
      <c r="C74" s="916"/>
      <c r="D74" s="916"/>
      <c r="E74" s="916"/>
      <c r="F74" s="916"/>
      <c r="G74" s="916"/>
      <c r="H74" s="916"/>
      <c r="I74" s="916"/>
      <c r="J74" s="916"/>
      <c r="K74" s="916"/>
      <c r="L74" s="916"/>
      <c r="M74" s="916"/>
      <c r="N74" s="916"/>
      <c r="O74" s="916"/>
      <c r="P74" s="917"/>
      <c r="Q74" s="918">
        <v>38</v>
      </c>
      <c r="R74" s="873"/>
      <c r="S74" s="873"/>
      <c r="T74" s="873"/>
      <c r="U74" s="873"/>
      <c r="V74" s="873">
        <v>36</v>
      </c>
      <c r="W74" s="873"/>
      <c r="X74" s="873"/>
      <c r="Y74" s="873"/>
      <c r="Z74" s="873"/>
      <c r="AA74" s="873">
        <v>2</v>
      </c>
      <c r="AB74" s="873"/>
      <c r="AC74" s="873"/>
      <c r="AD74" s="873"/>
      <c r="AE74" s="873"/>
      <c r="AF74" s="873">
        <v>2</v>
      </c>
      <c r="AG74" s="873"/>
      <c r="AH74" s="873"/>
      <c r="AI74" s="873"/>
      <c r="AJ74" s="873"/>
      <c r="AK74" s="873">
        <v>4</v>
      </c>
      <c r="AL74" s="873"/>
      <c r="AM74" s="873"/>
      <c r="AN74" s="873"/>
      <c r="AO74" s="873"/>
      <c r="AP74" s="873" t="s">
        <v>599</v>
      </c>
      <c r="AQ74" s="873"/>
      <c r="AR74" s="873"/>
      <c r="AS74" s="873"/>
      <c r="AT74" s="873"/>
      <c r="AU74" s="873" t="s">
        <v>599</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592</v>
      </c>
      <c r="C75" s="916"/>
      <c r="D75" s="916"/>
      <c r="E75" s="916"/>
      <c r="F75" s="916"/>
      <c r="G75" s="916"/>
      <c r="H75" s="916"/>
      <c r="I75" s="916"/>
      <c r="J75" s="916"/>
      <c r="K75" s="916"/>
      <c r="L75" s="916"/>
      <c r="M75" s="916"/>
      <c r="N75" s="916"/>
      <c r="O75" s="916"/>
      <c r="P75" s="917"/>
      <c r="Q75" s="921">
        <v>232</v>
      </c>
      <c r="R75" s="922"/>
      <c r="S75" s="922"/>
      <c r="T75" s="922"/>
      <c r="U75" s="872"/>
      <c r="V75" s="923">
        <v>224</v>
      </c>
      <c r="W75" s="922"/>
      <c r="X75" s="922"/>
      <c r="Y75" s="922"/>
      <c r="Z75" s="872"/>
      <c r="AA75" s="923">
        <v>8</v>
      </c>
      <c r="AB75" s="922"/>
      <c r="AC75" s="922"/>
      <c r="AD75" s="922"/>
      <c r="AE75" s="872"/>
      <c r="AF75" s="923">
        <v>8</v>
      </c>
      <c r="AG75" s="922"/>
      <c r="AH75" s="922"/>
      <c r="AI75" s="922"/>
      <c r="AJ75" s="872"/>
      <c r="AK75" s="923">
        <v>11</v>
      </c>
      <c r="AL75" s="922"/>
      <c r="AM75" s="922"/>
      <c r="AN75" s="922"/>
      <c r="AO75" s="872"/>
      <c r="AP75" s="923" t="s">
        <v>599</v>
      </c>
      <c r="AQ75" s="922"/>
      <c r="AR75" s="922"/>
      <c r="AS75" s="922"/>
      <c r="AT75" s="872"/>
      <c r="AU75" s="923" t="s">
        <v>599</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593</v>
      </c>
      <c r="C76" s="916"/>
      <c r="D76" s="916"/>
      <c r="E76" s="916"/>
      <c r="F76" s="916"/>
      <c r="G76" s="916"/>
      <c r="H76" s="916"/>
      <c r="I76" s="916"/>
      <c r="J76" s="916"/>
      <c r="K76" s="916"/>
      <c r="L76" s="916"/>
      <c r="M76" s="916"/>
      <c r="N76" s="916"/>
      <c r="O76" s="916"/>
      <c r="P76" s="917"/>
      <c r="Q76" s="921">
        <v>236853</v>
      </c>
      <c r="R76" s="922"/>
      <c r="S76" s="922"/>
      <c r="T76" s="922"/>
      <c r="U76" s="872"/>
      <c r="V76" s="923">
        <v>228094</v>
      </c>
      <c r="W76" s="922"/>
      <c r="X76" s="922"/>
      <c r="Y76" s="922"/>
      <c r="Z76" s="872"/>
      <c r="AA76" s="923">
        <v>8759</v>
      </c>
      <c r="AB76" s="922"/>
      <c r="AC76" s="922"/>
      <c r="AD76" s="922"/>
      <c r="AE76" s="872"/>
      <c r="AF76" s="923">
        <v>8759</v>
      </c>
      <c r="AG76" s="922"/>
      <c r="AH76" s="922"/>
      <c r="AI76" s="922"/>
      <c r="AJ76" s="872"/>
      <c r="AK76" s="923">
        <v>969</v>
      </c>
      <c r="AL76" s="922"/>
      <c r="AM76" s="922"/>
      <c r="AN76" s="922"/>
      <c r="AO76" s="872"/>
      <c r="AP76" s="923" t="s">
        <v>599</v>
      </c>
      <c r="AQ76" s="922"/>
      <c r="AR76" s="922"/>
      <c r="AS76" s="922"/>
      <c r="AT76" s="872"/>
      <c r="AU76" s="923" t="s">
        <v>599</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383</v>
      </c>
      <c r="B88" s="832" t="s">
        <v>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20960</v>
      </c>
      <c r="AG88" s="884"/>
      <c r="AH88" s="884"/>
      <c r="AI88" s="884"/>
      <c r="AJ88" s="884"/>
      <c r="AK88" s="881"/>
      <c r="AL88" s="881"/>
      <c r="AM88" s="881"/>
      <c r="AN88" s="881"/>
      <c r="AO88" s="881"/>
      <c r="AP88" s="884">
        <v>19798</v>
      </c>
      <c r="AQ88" s="884"/>
      <c r="AR88" s="884"/>
      <c r="AS88" s="884"/>
      <c r="AT88" s="884"/>
      <c r="AU88" s="884">
        <v>4834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0</v>
      </c>
      <c r="CS102" s="892"/>
      <c r="CT102" s="892"/>
      <c r="CU102" s="892"/>
      <c r="CV102" s="935"/>
      <c r="CW102" s="934">
        <v>0</v>
      </c>
      <c r="CX102" s="892"/>
      <c r="CY102" s="892"/>
      <c r="CZ102" s="892"/>
      <c r="DA102" s="935"/>
      <c r="DB102" s="934">
        <v>146</v>
      </c>
      <c r="DC102" s="892"/>
      <c r="DD102" s="892"/>
      <c r="DE102" s="892"/>
      <c r="DF102" s="935"/>
      <c r="DG102" s="934">
        <v>0</v>
      </c>
      <c r="DH102" s="892"/>
      <c r="DI102" s="892"/>
      <c r="DJ102" s="892"/>
      <c r="DK102" s="935"/>
      <c r="DL102" s="934">
        <v>99</v>
      </c>
      <c r="DM102" s="892"/>
      <c r="DN102" s="892"/>
      <c r="DO102" s="892"/>
      <c r="DP102" s="935"/>
      <c r="DQ102" s="934">
        <v>241</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426</v>
      </c>
      <c r="AB109" s="937"/>
      <c r="AC109" s="937"/>
      <c r="AD109" s="937"/>
      <c r="AE109" s="938"/>
      <c r="AF109" s="936" t="s">
        <v>299</v>
      </c>
      <c r="AG109" s="937"/>
      <c r="AH109" s="937"/>
      <c r="AI109" s="937"/>
      <c r="AJ109" s="938"/>
      <c r="AK109" s="936" t="s">
        <v>298</v>
      </c>
      <c r="AL109" s="937"/>
      <c r="AM109" s="937"/>
      <c r="AN109" s="937"/>
      <c r="AO109" s="938"/>
      <c r="AP109" s="936" t="s">
        <v>427</v>
      </c>
      <c r="AQ109" s="937"/>
      <c r="AR109" s="937"/>
      <c r="AS109" s="937"/>
      <c r="AT109" s="939"/>
      <c r="AU109" s="956" t="s">
        <v>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426</v>
      </c>
      <c r="BR109" s="937"/>
      <c r="BS109" s="937"/>
      <c r="BT109" s="937"/>
      <c r="BU109" s="938"/>
      <c r="BV109" s="936" t="s">
        <v>299</v>
      </c>
      <c r="BW109" s="937"/>
      <c r="BX109" s="937"/>
      <c r="BY109" s="937"/>
      <c r="BZ109" s="938"/>
      <c r="CA109" s="936" t="s">
        <v>298</v>
      </c>
      <c r="CB109" s="937"/>
      <c r="CC109" s="937"/>
      <c r="CD109" s="937"/>
      <c r="CE109" s="938"/>
      <c r="CF109" s="957" t="s">
        <v>427</v>
      </c>
      <c r="CG109" s="957"/>
      <c r="CH109" s="957"/>
      <c r="CI109" s="957"/>
      <c r="CJ109" s="957"/>
      <c r="CK109" s="936" t="s">
        <v>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426</v>
      </c>
      <c r="DH109" s="937"/>
      <c r="DI109" s="937"/>
      <c r="DJ109" s="937"/>
      <c r="DK109" s="938"/>
      <c r="DL109" s="936" t="s">
        <v>299</v>
      </c>
      <c r="DM109" s="937"/>
      <c r="DN109" s="937"/>
      <c r="DO109" s="937"/>
      <c r="DP109" s="938"/>
      <c r="DQ109" s="936" t="s">
        <v>298</v>
      </c>
      <c r="DR109" s="937"/>
      <c r="DS109" s="937"/>
      <c r="DT109" s="937"/>
      <c r="DU109" s="938"/>
      <c r="DV109" s="936" t="s">
        <v>427</v>
      </c>
      <c r="DW109" s="937"/>
      <c r="DX109" s="937"/>
      <c r="DY109" s="937"/>
      <c r="DZ109" s="939"/>
    </row>
    <row r="110" spans="1:131" s="246" customFormat="1" ht="26.25" customHeight="1" x14ac:dyDescent="0.15">
      <c r="A110" s="940" t="s">
        <v>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2447788</v>
      </c>
      <c r="AB110" s="944"/>
      <c r="AC110" s="944"/>
      <c r="AD110" s="944"/>
      <c r="AE110" s="945"/>
      <c r="AF110" s="946">
        <v>2064822</v>
      </c>
      <c r="AG110" s="944"/>
      <c r="AH110" s="944"/>
      <c r="AI110" s="944"/>
      <c r="AJ110" s="945"/>
      <c r="AK110" s="946">
        <v>1962217</v>
      </c>
      <c r="AL110" s="944"/>
      <c r="AM110" s="944"/>
      <c r="AN110" s="944"/>
      <c r="AO110" s="945"/>
      <c r="AP110" s="947">
        <v>24.4</v>
      </c>
      <c r="AQ110" s="948"/>
      <c r="AR110" s="948"/>
      <c r="AS110" s="948"/>
      <c r="AT110" s="949"/>
      <c r="AU110" s="950" t="s">
        <v>72</v>
      </c>
      <c r="AV110" s="951"/>
      <c r="AW110" s="951"/>
      <c r="AX110" s="951"/>
      <c r="AY110" s="951"/>
      <c r="AZ110" s="992" t="s">
        <v>430</v>
      </c>
      <c r="BA110" s="941"/>
      <c r="BB110" s="941"/>
      <c r="BC110" s="941"/>
      <c r="BD110" s="941"/>
      <c r="BE110" s="941"/>
      <c r="BF110" s="941"/>
      <c r="BG110" s="941"/>
      <c r="BH110" s="941"/>
      <c r="BI110" s="941"/>
      <c r="BJ110" s="941"/>
      <c r="BK110" s="941"/>
      <c r="BL110" s="941"/>
      <c r="BM110" s="941"/>
      <c r="BN110" s="941"/>
      <c r="BO110" s="941"/>
      <c r="BP110" s="942"/>
      <c r="BQ110" s="978">
        <v>21578483</v>
      </c>
      <c r="BR110" s="979"/>
      <c r="BS110" s="979"/>
      <c r="BT110" s="979"/>
      <c r="BU110" s="979"/>
      <c r="BV110" s="979">
        <v>20297233</v>
      </c>
      <c r="BW110" s="979"/>
      <c r="BX110" s="979"/>
      <c r="BY110" s="979"/>
      <c r="BZ110" s="979"/>
      <c r="CA110" s="979">
        <v>19525943</v>
      </c>
      <c r="CB110" s="979"/>
      <c r="CC110" s="979"/>
      <c r="CD110" s="979"/>
      <c r="CE110" s="979"/>
      <c r="CF110" s="993">
        <v>242.5</v>
      </c>
      <c r="CG110" s="994"/>
      <c r="CH110" s="994"/>
      <c r="CI110" s="994"/>
      <c r="CJ110" s="994"/>
      <c r="CK110" s="995" t="s">
        <v>431</v>
      </c>
      <c r="CL110" s="996"/>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385</v>
      </c>
      <c r="DH110" s="979"/>
      <c r="DI110" s="979"/>
      <c r="DJ110" s="979"/>
      <c r="DK110" s="979"/>
      <c r="DL110" s="979" t="s">
        <v>385</v>
      </c>
      <c r="DM110" s="979"/>
      <c r="DN110" s="979"/>
      <c r="DO110" s="979"/>
      <c r="DP110" s="979"/>
      <c r="DQ110" s="979" t="s">
        <v>385</v>
      </c>
      <c r="DR110" s="979"/>
      <c r="DS110" s="979"/>
      <c r="DT110" s="979"/>
      <c r="DU110" s="979"/>
      <c r="DV110" s="980" t="s">
        <v>385</v>
      </c>
      <c r="DW110" s="980"/>
      <c r="DX110" s="980"/>
      <c r="DY110" s="980"/>
      <c r="DZ110" s="981"/>
    </row>
    <row r="111" spans="1:131" s="246" customFormat="1" ht="26.25" customHeight="1" x14ac:dyDescent="0.15">
      <c r="A111" s="982" t="s">
        <v>433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434</v>
      </c>
      <c r="AB111" s="986"/>
      <c r="AC111" s="986"/>
      <c r="AD111" s="986"/>
      <c r="AE111" s="987"/>
      <c r="AF111" s="988" t="s">
        <v>435</v>
      </c>
      <c r="AG111" s="986"/>
      <c r="AH111" s="986"/>
      <c r="AI111" s="986"/>
      <c r="AJ111" s="987"/>
      <c r="AK111" s="988" t="s">
        <v>435</v>
      </c>
      <c r="AL111" s="986"/>
      <c r="AM111" s="986"/>
      <c r="AN111" s="986"/>
      <c r="AO111" s="987"/>
      <c r="AP111" s="989" t="s">
        <v>380</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v>437500</v>
      </c>
      <c r="BR111" s="972"/>
      <c r="BS111" s="972"/>
      <c r="BT111" s="972"/>
      <c r="BU111" s="972"/>
      <c r="BV111" s="972">
        <v>399000</v>
      </c>
      <c r="BW111" s="972"/>
      <c r="BX111" s="972"/>
      <c r="BY111" s="972"/>
      <c r="BZ111" s="972"/>
      <c r="CA111" s="972">
        <v>387600</v>
      </c>
      <c r="CB111" s="972"/>
      <c r="CC111" s="972"/>
      <c r="CD111" s="972"/>
      <c r="CE111" s="972"/>
      <c r="CF111" s="966">
        <v>4.8</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380</v>
      </c>
      <c r="DH111" s="972"/>
      <c r="DI111" s="972"/>
      <c r="DJ111" s="972"/>
      <c r="DK111" s="972"/>
      <c r="DL111" s="972" t="s">
        <v>438</v>
      </c>
      <c r="DM111" s="972"/>
      <c r="DN111" s="972"/>
      <c r="DO111" s="972"/>
      <c r="DP111" s="972"/>
      <c r="DQ111" s="972" t="s">
        <v>439</v>
      </c>
      <c r="DR111" s="972"/>
      <c r="DS111" s="972"/>
      <c r="DT111" s="972"/>
      <c r="DU111" s="972"/>
      <c r="DV111" s="973" t="s">
        <v>380</v>
      </c>
      <c r="DW111" s="973"/>
      <c r="DX111" s="973"/>
      <c r="DY111" s="973"/>
      <c r="DZ111" s="974"/>
    </row>
    <row r="112" spans="1:131" s="246" customFormat="1" ht="26.25" customHeight="1" x14ac:dyDescent="0.15">
      <c r="A112" s="1004" t="s">
        <v>440</v>
      </c>
      <c r="B112" s="1005"/>
      <c r="C112" s="1002" t="s">
        <v>441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442</v>
      </c>
      <c r="AB112" s="1011"/>
      <c r="AC112" s="1011"/>
      <c r="AD112" s="1011"/>
      <c r="AE112" s="1012"/>
      <c r="AF112" s="1013" t="s">
        <v>438</v>
      </c>
      <c r="AG112" s="1011"/>
      <c r="AH112" s="1011"/>
      <c r="AI112" s="1011"/>
      <c r="AJ112" s="1012"/>
      <c r="AK112" s="1013" t="s">
        <v>443</v>
      </c>
      <c r="AL112" s="1011"/>
      <c r="AM112" s="1011"/>
      <c r="AN112" s="1011"/>
      <c r="AO112" s="1012"/>
      <c r="AP112" s="1014" t="s">
        <v>443</v>
      </c>
      <c r="AQ112" s="1015"/>
      <c r="AR112" s="1015"/>
      <c r="AS112" s="1015"/>
      <c r="AT112" s="1016"/>
      <c r="AU112" s="952"/>
      <c r="AV112" s="953"/>
      <c r="AW112" s="953"/>
      <c r="AX112" s="953"/>
      <c r="AY112" s="953"/>
      <c r="AZ112" s="1001" t="s">
        <v>444</v>
      </c>
      <c r="BA112" s="1002"/>
      <c r="BB112" s="1002"/>
      <c r="BC112" s="1002"/>
      <c r="BD112" s="1002"/>
      <c r="BE112" s="1002"/>
      <c r="BF112" s="1002"/>
      <c r="BG112" s="1002"/>
      <c r="BH112" s="1002"/>
      <c r="BI112" s="1002"/>
      <c r="BJ112" s="1002"/>
      <c r="BK112" s="1002"/>
      <c r="BL112" s="1002"/>
      <c r="BM112" s="1002"/>
      <c r="BN112" s="1002"/>
      <c r="BO112" s="1002"/>
      <c r="BP112" s="1003"/>
      <c r="BQ112" s="971">
        <v>1793802</v>
      </c>
      <c r="BR112" s="972"/>
      <c r="BS112" s="972"/>
      <c r="BT112" s="972"/>
      <c r="BU112" s="972"/>
      <c r="BV112" s="972">
        <v>1930759</v>
      </c>
      <c r="BW112" s="972"/>
      <c r="BX112" s="972"/>
      <c r="BY112" s="972"/>
      <c r="BZ112" s="972"/>
      <c r="CA112" s="972">
        <v>2147274</v>
      </c>
      <c r="CB112" s="972"/>
      <c r="CC112" s="972"/>
      <c r="CD112" s="972"/>
      <c r="CE112" s="972"/>
      <c r="CF112" s="966">
        <v>26.7</v>
      </c>
      <c r="CG112" s="967"/>
      <c r="CH112" s="967"/>
      <c r="CI112" s="967"/>
      <c r="CJ112" s="967"/>
      <c r="CK112" s="997"/>
      <c r="CL112" s="998"/>
      <c r="CM112" s="968" t="s">
        <v>445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407</v>
      </c>
      <c r="DH112" s="972"/>
      <c r="DI112" s="972"/>
      <c r="DJ112" s="972"/>
      <c r="DK112" s="972"/>
      <c r="DL112" s="972" t="s">
        <v>446</v>
      </c>
      <c r="DM112" s="972"/>
      <c r="DN112" s="972"/>
      <c r="DO112" s="972"/>
      <c r="DP112" s="972"/>
      <c r="DQ112" s="972" t="s">
        <v>380</v>
      </c>
      <c r="DR112" s="972"/>
      <c r="DS112" s="972"/>
      <c r="DT112" s="972"/>
      <c r="DU112" s="972"/>
      <c r="DV112" s="973" t="s">
        <v>443</v>
      </c>
      <c r="DW112" s="973"/>
      <c r="DX112" s="973"/>
      <c r="DY112" s="973"/>
      <c r="DZ112" s="974"/>
    </row>
    <row r="113" spans="1:130" s="246" customFormat="1" ht="26.25" customHeight="1" x14ac:dyDescent="0.15">
      <c r="A113" s="1006"/>
      <c r="B113" s="1007"/>
      <c r="C113" s="1002" t="s">
        <v>447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184830</v>
      </c>
      <c r="AB113" s="986"/>
      <c r="AC113" s="986"/>
      <c r="AD113" s="986"/>
      <c r="AE113" s="987"/>
      <c r="AF113" s="988">
        <v>248855</v>
      </c>
      <c r="AG113" s="986"/>
      <c r="AH113" s="986"/>
      <c r="AI113" s="986"/>
      <c r="AJ113" s="987"/>
      <c r="AK113" s="988">
        <v>276076</v>
      </c>
      <c r="AL113" s="986"/>
      <c r="AM113" s="986"/>
      <c r="AN113" s="986"/>
      <c r="AO113" s="987"/>
      <c r="AP113" s="989">
        <v>3.4</v>
      </c>
      <c r="AQ113" s="990"/>
      <c r="AR113" s="990"/>
      <c r="AS113" s="990"/>
      <c r="AT113" s="991"/>
      <c r="AU113" s="952"/>
      <c r="AV113" s="953"/>
      <c r="AW113" s="953"/>
      <c r="AX113" s="953"/>
      <c r="AY113" s="953"/>
      <c r="AZ113" s="1001" t="s">
        <v>448</v>
      </c>
      <c r="BA113" s="1002"/>
      <c r="BB113" s="1002"/>
      <c r="BC113" s="1002"/>
      <c r="BD113" s="1002"/>
      <c r="BE113" s="1002"/>
      <c r="BF113" s="1002"/>
      <c r="BG113" s="1002"/>
      <c r="BH113" s="1002"/>
      <c r="BI113" s="1002"/>
      <c r="BJ113" s="1002"/>
      <c r="BK113" s="1002"/>
      <c r="BL113" s="1002"/>
      <c r="BM113" s="1002"/>
      <c r="BN113" s="1002"/>
      <c r="BO113" s="1002"/>
      <c r="BP113" s="1003"/>
      <c r="BQ113" s="971">
        <v>207188</v>
      </c>
      <c r="BR113" s="972"/>
      <c r="BS113" s="972"/>
      <c r="BT113" s="972"/>
      <c r="BU113" s="972"/>
      <c r="BV113" s="972">
        <v>180305</v>
      </c>
      <c r="BW113" s="972"/>
      <c r="BX113" s="972"/>
      <c r="BY113" s="972"/>
      <c r="BZ113" s="972"/>
      <c r="CA113" s="972">
        <v>172437</v>
      </c>
      <c r="CB113" s="972"/>
      <c r="CC113" s="972"/>
      <c r="CD113" s="972"/>
      <c r="CE113" s="972"/>
      <c r="CF113" s="966">
        <v>2.1</v>
      </c>
      <c r="CG113" s="967"/>
      <c r="CH113" s="967"/>
      <c r="CI113" s="967"/>
      <c r="CJ113" s="967"/>
      <c r="CK113" s="997"/>
      <c r="CL113" s="998"/>
      <c r="CM113" s="968" t="s">
        <v>449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407</v>
      </c>
      <c r="DH113" s="1011"/>
      <c r="DI113" s="1011"/>
      <c r="DJ113" s="1011"/>
      <c r="DK113" s="1012"/>
      <c r="DL113" s="1013" t="s">
        <v>407</v>
      </c>
      <c r="DM113" s="1011"/>
      <c r="DN113" s="1011"/>
      <c r="DO113" s="1011"/>
      <c r="DP113" s="1012"/>
      <c r="DQ113" s="1013" t="s">
        <v>450</v>
      </c>
      <c r="DR113" s="1011"/>
      <c r="DS113" s="1011"/>
      <c r="DT113" s="1011"/>
      <c r="DU113" s="1012"/>
      <c r="DV113" s="1014" t="s">
        <v>439</v>
      </c>
      <c r="DW113" s="1015"/>
      <c r="DX113" s="1015"/>
      <c r="DY113" s="1015"/>
      <c r="DZ113" s="1016"/>
    </row>
    <row r="114" spans="1:130" s="246" customFormat="1" ht="26.25" customHeight="1" x14ac:dyDescent="0.15">
      <c r="A114" s="1006"/>
      <c r="B114" s="1007"/>
      <c r="C114" s="1002" t="s">
        <v>451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54618</v>
      </c>
      <c r="AB114" s="1011"/>
      <c r="AC114" s="1011"/>
      <c r="AD114" s="1011"/>
      <c r="AE114" s="1012"/>
      <c r="AF114" s="1013">
        <v>53752</v>
      </c>
      <c r="AG114" s="1011"/>
      <c r="AH114" s="1011"/>
      <c r="AI114" s="1011"/>
      <c r="AJ114" s="1012"/>
      <c r="AK114" s="1013">
        <v>55658</v>
      </c>
      <c r="AL114" s="1011"/>
      <c r="AM114" s="1011"/>
      <c r="AN114" s="1011"/>
      <c r="AO114" s="1012"/>
      <c r="AP114" s="1014">
        <v>0.7</v>
      </c>
      <c r="AQ114" s="1015"/>
      <c r="AR114" s="1015"/>
      <c r="AS114" s="1015"/>
      <c r="AT114" s="1016"/>
      <c r="AU114" s="952"/>
      <c r="AV114" s="953"/>
      <c r="AW114" s="953"/>
      <c r="AX114" s="953"/>
      <c r="AY114" s="953"/>
      <c r="AZ114" s="1001" t="s">
        <v>452</v>
      </c>
      <c r="BA114" s="1002"/>
      <c r="BB114" s="1002"/>
      <c r="BC114" s="1002"/>
      <c r="BD114" s="1002"/>
      <c r="BE114" s="1002"/>
      <c r="BF114" s="1002"/>
      <c r="BG114" s="1002"/>
      <c r="BH114" s="1002"/>
      <c r="BI114" s="1002"/>
      <c r="BJ114" s="1002"/>
      <c r="BK114" s="1002"/>
      <c r="BL114" s="1002"/>
      <c r="BM114" s="1002"/>
      <c r="BN114" s="1002"/>
      <c r="BO114" s="1002"/>
      <c r="BP114" s="1003"/>
      <c r="BQ114" s="971">
        <v>1516916</v>
      </c>
      <c r="BR114" s="972"/>
      <c r="BS114" s="972"/>
      <c r="BT114" s="972"/>
      <c r="BU114" s="972"/>
      <c r="BV114" s="972">
        <v>1514167</v>
      </c>
      <c r="BW114" s="972"/>
      <c r="BX114" s="972"/>
      <c r="BY114" s="972"/>
      <c r="BZ114" s="972"/>
      <c r="CA114" s="972">
        <v>1648827</v>
      </c>
      <c r="CB114" s="972"/>
      <c r="CC114" s="972"/>
      <c r="CD114" s="972"/>
      <c r="CE114" s="972"/>
      <c r="CF114" s="966">
        <v>20.5</v>
      </c>
      <c r="CG114" s="967"/>
      <c r="CH114" s="967"/>
      <c r="CI114" s="967"/>
      <c r="CJ114" s="967"/>
      <c r="CK114" s="997"/>
      <c r="CL114" s="998"/>
      <c r="CM114" s="968" t="s">
        <v>453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443</v>
      </c>
      <c r="DH114" s="1011"/>
      <c r="DI114" s="1011"/>
      <c r="DJ114" s="1011"/>
      <c r="DK114" s="1012"/>
      <c r="DL114" s="1013" t="s">
        <v>407</v>
      </c>
      <c r="DM114" s="1011"/>
      <c r="DN114" s="1011"/>
      <c r="DO114" s="1011"/>
      <c r="DP114" s="1012"/>
      <c r="DQ114" s="1013" t="s">
        <v>435</v>
      </c>
      <c r="DR114" s="1011"/>
      <c r="DS114" s="1011"/>
      <c r="DT114" s="1011"/>
      <c r="DU114" s="1012"/>
      <c r="DV114" s="1014" t="s">
        <v>407</v>
      </c>
      <c r="DW114" s="1015"/>
      <c r="DX114" s="1015"/>
      <c r="DY114" s="1015"/>
      <c r="DZ114" s="1016"/>
    </row>
    <row r="115" spans="1:130" s="246" customFormat="1" ht="26.25" customHeight="1" x14ac:dyDescent="0.15">
      <c r="A115" s="1006"/>
      <c r="B115" s="1007"/>
      <c r="C115" s="1002" t="s">
        <v>454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3102</v>
      </c>
      <c r="AB115" s="986"/>
      <c r="AC115" s="986"/>
      <c r="AD115" s="986"/>
      <c r="AE115" s="987"/>
      <c r="AF115" s="988">
        <v>2538</v>
      </c>
      <c r="AG115" s="986"/>
      <c r="AH115" s="986"/>
      <c r="AI115" s="986"/>
      <c r="AJ115" s="987"/>
      <c r="AK115" s="988">
        <v>1980</v>
      </c>
      <c r="AL115" s="986"/>
      <c r="AM115" s="986"/>
      <c r="AN115" s="986"/>
      <c r="AO115" s="987"/>
      <c r="AP115" s="989">
        <v>0</v>
      </c>
      <c r="AQ115" s="990"/>
      <c r="AR115" s="990"/>
      <c r="AS115" s="990"/>
      <c r="AT115" s="991"/>
      <c r="AU115" s="952"/>
      <c r="AV115" s="953"/>
      <c r="AW115" s="953"/>
      <c r="AX115" s="953"/>
      <c r="AY115" s="953"/>
      <c r="AZ115" s="1001" t="s">
        <v>455</v>
      </c>
      <c r="BA115" s="1002"/>
      <c r="BB115" s="1002"/>
      <c r="BC115" s="1002"/>
      <c r="BD115" s="1002"/>
      <c r="BE115" s="1002"/>
      <c r="BF115" s="1002"/>
      <c r="BG115" s="1002"/>
      <c r="BH115" s="1002"/>
      <c r="BI115" s="1002"/>
      <c r="BJ115" s="1002"/>
      <c r="BK115" s="1002"/>
      <c r="BL115" s="1002"/>
      <c r="BM115" s="1002"/>
      <c r="BN115" s="1002"/>
      <c r="BO115" s="1002"/>
      <c r="BP115" s="1003"/>
      <c r="BQ115" s="971">
        <v>207967</v>
      </c>
      <c r="BR115" s="972"/>
      <c r="BS115" s="972"/>
      <c r="BT115" s="972"/>
      <c r="BU115" s="972"/>
      <c r="BV115" s="972">
        <v>234126</v>
      </c>
      <c r="BW115" s="972"/>
      <c r="BX115" s="972"/>
      <c r="BY115" s="972"/>
      <c r="BZ115" s="972"/>
      <c r="CA115" s="972">
        <v>240901</v>
      </c>
      <c r="CB115" s="972"/>
      <c r="CC115" s="972"/>
      <c r="CD115" s="972"/>
      <c r="CE115" s="972"/>
      <c r="CF115" s="966">
        <v>3</v>
      </c>
      <c r="CG115" s="967"/>
      <c r="CH115" s="967"/>
      <c r="CI115" s="967"/>
      <c r="CJ115" s="967"/>
      <c r="CK115" s="997"/>
      <c r="CL115" s="998"/>
      <c r="CM115" s="1001" t="s">
        <v>456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457</v>
      </c>
      <c r="DH115" s="1011"/>
      <c r="DI115" s="1011"/>
      <c r="DJ115" s="1011"/>
      <c r="DK115" s="1012"/>
      <c r="DL115" s="1013" t="s">
        <v>442</v>
      </c>
      <c r="DM115" s="1011"/>
      <c r="DN115" s="1011"/>
      <c r="DO115" s="1011"/>
      <c r="DP115" s="1012"/>
      <c r="DQ115" s="1013" t="s">
        <v>442</v>
      </c>
      <c r="DR115" s="1011"/>
      <c r="DS115" s="1011"/>
      <c r="DT115" s="1011"/>
      <c r="DU115" s="1012"/>
      <c r="DV115" s="1014" t="s">
        <v>407</v>
      </c>
      <c r="DW115" s="1015"/>
      <c r="DX115" s="1015"/>
      <c r="DY115" s="1015"/>
      <c r="DZ115" s="1016"/>
    </row>
    <row r="116" spans="1:130" s="246" customFormat="1" ht="26.25" customHeight="1" x14ac:dyDescent="0.15">
      <c r="A116" s="1008"/>
      <c r="B116" s="1009"/>
      <c r="C116" s="1017" t="s">
        <v>458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438</v>
      </c>
      <c r="AB116" s="1011"/>
      <c r="AC116" s="1011"/>
      <c r="AD116" s="1011"/>
      <c r="AE116" s="1012"/>
      <c r="AF116" s="1013" t="s">
        <v>407</v>
      </c>
      <c r="AG116" s="1011"/>
      <c r="AH116" s="1011"/>
      <c r="AI116" s="1011"/>
      <c r="AJ116" s="1012"/>
      <c r="AK116" s="1013" t="s">
        <v>174</v>
      </c>
      <c r="AL116" s="1011"/>
      <c r="AM116" s="1011"/>
      <c r="AN116" s="1011"/>
      <c r="AO116" s="1012"/>
      <c r="AP116" s="1014" t="s">
        <v>442</v>
      </c>
      <c r="AQ116" s="1015"/>
      <c r="AR116" s="1015"/>
      <c r="AS116" s="1015"/>
      <c r="AT116" s="1016"/>
      <c r="AU116" s="952"/>
      <c r="AV116" s="953"/>
      <c r="AW116" s="953"/>
      <c r="AX116" s="953"/>
      <c r="AY116" s="953"/>
      <c r="AZ116" s="1019" t="s">
        <v>459</v>
      </c>
      <c r="BA116" s="1020"/>
      <c r="BB116" s="1020"/>
      <c r="BC116" s="1020"/>
      <c r="BD116" s="1020"/>
      <c r="BE116" s="1020"/>
      <c r="BF116" s="1020"/>
      <c r="BG116" s="1020"/>
      <c r="BH116" s="1020"/>
      <c r="BI116" s="1020"/>
      <c r="BJ116" s="1020"/>
      <c r="BK116" s="1020"/>
      <c r="BL116" s="1020"/>
      <c r="BM116" s="1020"/>
      <c r="BN116" s="1020"/>
      <c r="BO116" s="1020"/>
      <c r="BP116" s="1021"/>
      <c r="BQ116" s="971" t="s">
        <v>443</v>
      </c>
      <c r="BR116" s="972"/>
      <c r="BS116" s="972"/>
      <c r="BT116" s="972"/>
      <c r="BU116" s="972"/>
      <c r="BV116" s="972" t="s">
        <v>442</v>
      </c>
      <c r="BW116" s="972"/>
      <c r="BX116" s="972"/>
      <c r="BY116" s="972"/>
      <c r="BZ116" s="972"/>
      <c r="CA116" s="972" t="s">
        <v>380</v>
      </c>
      <c r="CB116" s="972"/>
      <c r="CC116" s="972"/>
      <c r="CD116" s="972"/>
      <c r="CE116" s="972"/>
      <c r="CF116" s="966" t="s">
        <v>442</v>
      </c>
      <c r="CG116" s="967"/>
      <c r="CH116" s="967"/>
      <c r="CI116" s="967"/>
      <c r="CJ116" s="967"/>
      <c r="CK116" s="997"/>
      <c r="CL116" s="998"/>
      <c r="CM116" s="968" t="s">
        <v>460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442</v>
      </c>
      <c r="DH116" s="1011"/>
      <c r="DI116" s="1011"/>
      <c r="DJ116" s="1011"/>
      <c r="DK116" s="1012"/>
      <c r="DL116" s="1013" t="s">
        <v>442</v>
      </c>
      <c r="DM116" s="1011"/>
      <c r="DN116" s="1011"/>
      <c r="DO116" s="1011"/>
      <c r="DP116" s="1012"/>
      <c r="DQ116" s="1013" t="s">
        <v>380</v>
      </c>
      <c r="DR116" s="1011"/>
      <c r="DS116" s="1011"/>
      <c r="DT116" s="1011"/>
      <c r="DU116" s="1012"/>
      <c r="DV116" s="1014" t="s">
        <v>461</v>
      </c>
      <c r="DW116" s="1015"/>
      <c r="DX116" s="1015"/>
      <c r="DY116" s="1015"/>
      <c r="DZ116" s="1016"/>
    </row>
    <row r="117" spans="1:130" s="246" customFormat="1" ht="26.25" customHeight="1" x14ac:dyDescent="0.15">
      <c r="A117" s="956" t="s">
        <v>183</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462</v>
      </c>
      <c r="Z117" s="938"/>
      <c r="AA117" s="1028">
        <v>2690338</v>
      </c>
      <c r="AB117" s="1029"/>
      <c r="AC117" s="1029"/>
      <c r="AD117" s="1029"/>
      <c r="AE117" s="1030"/>
      <c r="AF117" s="1031">
        <v>2369967</v>
      </c>
      <c r="AG117" s="1029"/>
      <c r="AH117" s="1029"/>
      <c r="AI117" s="1029"/>
      <c r="AJ117" s="1030"/>
      <c r="AK117" s="1031">
        <v>2295931</v>
      </c>
      <c r="AL117" s="1029"/>
      <c r="AM117" s="1029"/>
      <c r="AN117" s="1029"/>
      <c r="AO117" s="1030"/>
      <c r="AP117" s="1032"/>
      <c r="AQ117" s="1033"/>
      <c r="AR117" s="1033"/>
      <c r="AS117" s="1033"/>
      <c r="AT117" s="1034"/>
      <c r="AU117" s="952"/>
      <c r="AV117" s="953"/>
      <c r="AW117" s="953"/>
      <c r="AX117" s="953"/>
      <c r="AY117" s="953"/>
      <c r="AZ117" s="1019" t="s">
        <v>463</v>
      </c>
      <c r="BA117" s="1020"/>
      <c r="BB117" s="1020"/>
      <c r="BC117" s="1020"/>
      <c r="BD117" s="1020"/>
      <c r="BE117" s="1020"/>
      <c r="BF117" s="1020"/>
      <c r="BG117" s="1020"/>
      <c r="BH117" s="1020"/>
      <c r="BI117" s="1020"/>
      <c r="BJ117" s="1020"/>
      <c r="BK117" s="1020"/>
      <c r="BL117" s="1020"/>
      <c r="BM117" s="1020"/>
      <c r="BN117" s="1020"/>
      <c r="BO117" s="1020"/>
      <c r="BP117" s="1021"/>
      <c r="BQ117" s="971" t="s">
        <v>442</v>
      </c>
      <c r="BR117" s="972"/>
      <c r="BS117" s="972"/>
      <c r="BT117" s="972"/>
      <c r="BU117" s="972"/>
      <c r="BV117" s="972" t="s">
        <v>435</v>
      </c>
      <c r="BW117" s="972"/>
      <c r="BX117" s="972"/>
      <c r="BY117" s="972"/>
      <c r="BZ117" s="972"/>
      <c r="CA117" s="972" t="s">
        <v>438</v>
      </c>
      <c r="CB117" s="972"/>
      <c r="CC117" s="972"/>
      <c r="CD117" s="972"/>
      <c r="CE117" s="972"/>
      <c r="CF117" s="966" t="s">
        <v>442</v>
      </c>
      <c r="CG117" s="967"/>
      <c r="CH117" s="967"/>
      <c r="CI117" s="967"/>
      <c r="CJ117" s="967"/>
      <c r="CK117" s="997"/>
      <c r="CL117" s="998"/>
      <c r="CM117" s="968" t="s">
        <v>464</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v>437500</v>
      </c>
      <c r="DH117" s="1011"/>
      <c r="DI117" s="1011"/>
      <c r="DJ117" s="1011"/>
      <c r="DK117" s="1012"/>
      <c r="DL117" s="1013">
        <v>399000</v>
      </c>
      <c r="DM117" s="1011"/>
      <c r="DN117" s="1011"/>
      <c r="DO117" s="1011"/>
      <c r="DP117" s="1012"/>
      <c r="DQ117" s="1013">
        <v>387600</v>
      </c>
      <c r="DR117" s="1011"/>
      <c r="DS117" s="1011"/>
      <c r="DT117" s="1011"/>
      <c r="DU117" s="1012"/>
      <c r="DV117" s="1014">
        <v>4.8</v>
      </c>
      <c r="DW117" s="1015"/>
      <c r="DX117" s="1015"/>
      <c r="DY117" s="1015"/>
      <c r="DZ117" s="1016"/>
    </row>
    <row r="118" spans="1:130" s="246" customFormat="1" ht="26.25" customHeight="1" x14ac:dyDescent="0.15">
      <c r="A118" s="956" t="s">
        <v>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426</v>
      </c>
      <c r="AB118" s="937"/>
      <c r="AC118" s="937"/>
      <c r="AD118" s="937"/>
      <c r="AE118" s="938"/>
      <c r="AF118" s="936" t="s">
        <v>299</v>
      </c>
      <c r="AG118" s="937"/>
      <c r="AH118" s="937"/>
      <c r="AI118" s="937"/>
      <c r="AJ118" s="938"/>
      <c r="AK118" s="936" t="s">
        <v>298</v>
      </c>
      <c r="AL118" s="937"/>
      <c r="AM118" s="937"/>
      <c r="AN118" s="937"/>
      <c r="AO118" s="938"/>
      <c r="AP118" s="1023" t="s">
        <v>427</v>
      </c>
      <c r="AQ118" s="1024"/>
      <c r="AR118" s="1024"/>
      <c r="AS118" s="1024"/>
      <c r="AT118" s="1025"/>
      <c r="AU118" s="952"/>
      <c r="AV118" s="953"/>
      <c r="AW118" s="953"/>
      <c r="AX118" s="953"/>
      <c r="AY118" s="953"/>
      <c r="AZ118" s="1026" t="s">
        <v>465</v>
      </c>
      <c r="BA118" s="1017"/>
      <c r="BB118" s="1017"/>
      <c r="BC118" s="1017"/>
      <c r="BD118" s="1017"/>
      <c r="BE118" s="1017"/>
      <c r="BF118" s="1017"/>
      <c r="BG118" s="1017"/>
      <c r="BH118" s="1017"/>
      <c r="BI118" s="1017"/>
      <c r="BJ118" s="1017"/>
      <c r="BK118" s="1017"/>
      <c r="BL118" s="1017"/>
      <c r="BM118" s="1017"/>
      <c r="BN118" s="1017"/>
      <c r="BO118" s="1017"/>
      <c r="BP118" s="1018"/>
      <c r="BQ118" s="1049" t="s">
        <v>438</v>
      </c>
      <c r="BR118" s="1050"/>
      <c r="BS118" s="1050"/>
      <c r="BT118" s="1050"/>
      <c r="BU118" s="1050"/>
      <c r="BV118" s="1050" t="s">
        <v>443</v>
      </c>
      <c r="BW118" s="1050"/>
      <c r="BX118" s="1050"/>
      <c r="BY118" s="1050"/>
      <c r="BZ118" s="1050"/>
      <c r="CA118" s="1050" t="s">
        <v>174</v>
      </c>
      <c r="CB118" s="1050"/>
      <c r="CC118" s="1050"/>
      <c r="CD118" s="1050"/>
      <c r="CE118" s="1050"/>
      <c r="CF118" s="966" t="s">
        <v>443</v>
      </c>
      <c r="CG118" s="967"/>
      <c r="CH118" s="967"/>
      <c r="CI118" s="967"/>
      <c r="CJ118" s="967"/>
      <c r="CK118" s="997"/>
      <c r="CL118" s="998"/>
      <c r="CM118" s="968" t="s">
        <v>466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174</v>
      </c>
      <c r="DH118" s="1011"/>
      <c r="DI118" s="1011"/>
      <c r="DJ118" s="1011"/>
      <c r="DK118" s="1012"/>
      <c r="DL118" s="1013" t="s">
        <v>439</v>
      </c>
      <c r="DM118" s="1011"/>
      <c r="DN118" s="1011"/>
      <c r="DO118" s="1011"/>
      <c r="DP118" s="1012"/>
      <c r="DQ118" s="1013" t="s">
        <v>174</v>
      </c>
      <c r="DR118" s="1011"/>
      <c r="DS118" s="1011"/>
      <c r="DT118" s="1011"/>
      <c r="DU118" s="1012"/>
      <c r="DV118" s="1014" t="s">
        <v>174</v>
      </c>
      <c r="DW118" s="1015"/>
      <c r="DX118" s="1015"/>
      <c r="DY118" s="1015"/>
      <c r="DZ118" s="1016"/>
    </row>
    <row r="119" spans="1:130" s="246" customFormat="1" ht="26.25" customHeight="1" x14ac:dyDescent="0.15">
      <c r="A119" s="1110" t="s">
        <v>431</v>
      </c>
      <c r="B119" s="996"/>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443</v>
      </c>
      <c r="AB119" s="944"/>
      <c r="AC119" s="944"/>
      <c r="AD119" s="944"/>
      <c r="AE119" s="945"/>
      <c r="AF119" s="946" t="s">
        <v>407</v>
      </c>
      <c r="AG119" s="944"/>
      <c r="AH119" s="944"/>
      <c r="AI119" s="944"/>
      <c r="AJ119" s="945"/>
      <c r="AK119" s="946" t="s">
        <v>438</v>
      </c>
      <c r="AL119" s="944"/>
      <c r="AM119" s="944"/>
      <c r="AN119" s="944"/>
      <c r="AO119" s="945"/>
      <c r="AP119" s="947" t="s">
        <v>435</v>
      </c>
      <c r="AQ119" s="948"/>
      <c r="AR119" s="948"/>
      <c r="AS119" s="948"/>
      <c r="AT119" s="949"/>
      <c r="AU119" s="954"/>
      <c r="AV119" s="955"/>
      <c r="AW119" s="955"/>
      <c r="AX119" s="955"/>
      <c r="AY119" s="955"/>
      <c r="AZ119" s="277" t="s">
        <v>183</v>
      </c>
      <c r="BA119" s="277"/>
      <c r="BB119" s="277"/>
      <c r="BC119" s="277"/>
      <c r="BD119" s="277"/>
      <c r="BE119" s="277"/>
      <c r="BF119" s="277"/>
      <c r="BG119" s="277"/>
      <c r="BH119" s="277"/>
      <c r="BI119" s="277"/>
      <c r="BJ119" s="277"/>
      <c r="BK119" s="277"/>
      <c r="BL119" s="277"/>
      <c r="BM119" s="277"/>
      <c r="BN119" s="277"/>
      <c r="BO119" s="1027" t="s">
        <v>467</v>
      </c>
      <c r="BP119" s="1058"/>
      <c r="BQ119" s="1049">
        <v>25741856</v>
      </c>
      <c r="BR119" s="1050"/>
      <c r="BS119" s="1050"/>
      <c r="BT119" s="1050"/>
      <c r="BU119" s="1050"/>
      <c r="BV119" s="1050">
        <v>24555590</v>
      </c>
      <c r="BW119" s="1050"/>
      <c r="BX119" s="1050"/>
      <c r="BY119" s="1050"/>
      <c r="BZ119" s="1050"/>
      <c r="CA119" s="1050">
        <v>24122982</v>
      </c>
      <c r="CB119" s="1050"/>
      <c r="CC119" s="1050"/>
      <c r="CD119" s="1050"/>
      <c r="CE119" s="1050"/>
      <c r="CF119" s="1051"/>
      <c r="CG119" s="1052"/>
      <c r="CH119" s="1052"/>
      <c r="CI119" s="1052"/>
      <c r="CJ119" s="1053"/>
      <c r="CK119" s="999"/>
      <c r="CL119" s="1000"/>
      <c r="CM119" s="1054" t="s">
        <v>468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174</v>
      </c>
      <c r="DH119" s="1036"/>
      <c r="DI119" s="1036"/>
      <c r="DJ119" s="1036"/>
      <c r="DK119" s="1037"/>
      <c r="DL119" s="1035" t="s">
        <v>443</v>
      </c>
      <c r="DM119" s="1036"/>
      <c r="DN119" s="1036"/>
      <c r="DO119" s="1036"/>
      <c r="DP119" s="1037"/>
      <c r="DQ119" s="1035" t="s">
        <v>439</v>
      </c>
      <c r="DR119" s="1036"/>
      <c r="DS119" s="1036"/>
      <c r="DT119" s="1036"/>
      <c r="DU119" s="1037"/>
      <c r="DV119" s="1038" t="s">
        <v>446</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443</v>
      </c>
      <c r="AB120" s="1011"/>
      <c r="AC120" s="1011"/>
      <c r="AD120" s="1011"/>
      <c r="AE120" s="1012"/>
      <c r="AF120" s="1013" t="s">
        <v>461</v>
      </c>
      <c r="AG120" s="1011"/>
      <c r="AH120" s="1011"/>
      <c r="AI120" s="1011"/>
      <c r="AJ120" s="1012"/>
      <c r="AK120" s="1013" t="s">
        <v>443</v>
      </c>
      <c r="AL120" s="1011"/>
      <c r="AM120" s="1011"/>
      <c r="AN120" s="1011"/>
      <c r="AO120" s="1012"/>
      <c r="AP120" s="1014" t="s">
        <v>469</v>
      </c>
      <c r="AQ120" s="1015"/>
      <c r="AR120" s="1015"/>
      <c r="AS120" s="1015"/>
      <c r="AT120" s="1016"/>
      <c r="AU120" s="1041" t="s">
        <v>470</v>
      </c>
      <c r="AV120" s="1042"/>
      <c r="AW120" s="1042"/>
      <c r="AX120" s="1042"/>
      <c r="AY120" s="1043"/>
      <c r="AZ120" s="992" t="s">
        <v>471</v>
      </c>
      <c r="BA120" s="941"/>
      <c r="BB120" s="941"/>
      <c r="BC120" s="941"/>
      <c r="BD120" s="941"/>
      <c r="BE120" s="941"/>
      <c r="BF120" s="941"/>
      <c r="BG120" s="941"/>
      <c r="BH120" s="941"/>
      <c r="BI120" s="941"/>
      <c r="BJ120" s="941"/>
      <c r="BK120" s="941"/>
      <c r="BL120" s="941"/>
      <c r="BM120" s="941"/>
      <c r="BN120" s="941"/>
      <c r="BO120" s="941"/>
      <c r="BP120" s="942"/>
      <c r="BQ120" s="978">
        <v>6551708</v>
      </c>
      <c r="BR120" s="979"/>
      <c r="BS120" s="979"/>
      <c r="BT120" s="979"/>
      <c r="BU120" s="979"/>
      <c r="BV120" s="979">
        <v>7149551</v>
      </c>
      <c r="BW120" s="979"/>
      <c r="BX120" s="979"/>
      <c r="BY120" s="979"/>
      <c r="BZ120" s="979"/>
      <c r="CA120" s="979">
        <v>7707181</v>
      </c>
      <c r="CB120" s="979"/>
      <c r="CC120" s="979"/>
      <c r="CD120" s="979"/>
      <c r="CE120" s="979"/>
      <c r="CF120" s="993">
        <v>95.7</v>
      </c>
      <c r="CG120" s="994"/>
      <c r="CH120" s="994"/>
      <c r="CI120" s="994"/>
      <c r="CJ120" s="994"/>
      <c r="CK120" s="1059" t="s">
        <v>472</v>
      </c>
      <c r="CL120" s="1060"/>
      <c r="CM120" s="1060"/>
      <c r="CN120" s="1060"/>
      <c r="CO120" s="1061"/>
      <c r="CP120" s="1067" t="s">
        <v>473</v>
      </c>
      <c r="CQ120" s="1068"/>
      <c r="CR120" s="1068"/>
      <c r="CS120" s="1068"/>
      <c r="CT120" s="1068"/>
      <c r="CU120" s="1068"/>
      <c r="CV120" s="1068"/>
      <c r="CW120" s="1068"/>
      <c r="CX120" s="1068"/>
      <c r="CY120" s="1068"/>
      <c r="CZ120" s="1068"/>
      <c r="DA120" s="1068"/>
      <c r="DB120" s="1068"/>
      <c r="DC120" s="1068"/>
      <c r="DD120" s="1068"/>
      <c r="DE120" s="1068"/>
      <c r="DF120" s="1069"/>
      <c r="DG120" s="978">
        <v>1449512</v>
      </c>
      <c r="DH120" s="979"/>
      <c r="DI120" s="979"/>
      <c r="DJ120" s="979"/>
      <c r="DK120" s="979"/>
      <c r="DL120" s="979">
        <v>1611786</v>
      </c>
      <c r="DM120" s="979"/>
      <c r="DN120" s="979"/>
      <c r="DO120" s="979"/>
      <c r="DP120" s="979"/>
      <c r="DQ120" s="979">
        <v>1843910</v>
      </c>
      <c r="DR120" s="979"/>
      <c r="DS120" s="979"/>
      <c r="DT120" s="979"/>
      <c r="DU120" s="979"/>
      <c r="DV120" s="980">
        <v>22.9</v>
      </c>
      <c r="DW120" s="980"/>
      <c r="DX120" s="980"/>
      <c r="DY120" s="980"/>
      <c r="DZ120" s="981"/>
    </row>
    <row r="121" spans="1:130" s="246" customFormat="1" ht="26.25" customHeight="1" x14ac:dyDescent="0.15">
      <c r="A121" s="1111"/>
      <c r="B121" s="998"/>
      <c r="C121" s="1019" t="s">
        <v>474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434</v>
      </c>
      <c r="AB121" s="1011"/>
      <c r="AC121" s="1011"/>
      <c r="AD121" s="1011"/>
      <c r="AE121" s="1012"/>
      <c r="AF121" s="1013" t="s">
        <v>434</v>
      </c>
      <c r="AG121" s="1011"/>
      <c r="AH121" s="1011"/>
      <c r="AI121" s="1011"/>
      <c r="AJ121" s="1012"/>
      <c r="AK121" s="1013" t="s">
        <v>457</v>
      </c>
      <c r="AL121" s="1011"/>
      <c r="AM121" s="1011"/>
      <c r="AN121" s="1011"/>
      <c r="AO121" s="1012"/>
      <c r="AP121" s="1014" t="s">
        <v>380</v>
      </c>
      <c r="AQ121" s="1015"/>
      <c r="AR121" s="1015"/>
      <c r="AS121" s="1015"/>
      <c r="AT121" s="1016"/>
      <c r="AU121" s="1044"/>
      <c r="AV121" s="1045"/>
      <c r="AW121" s="1045"/>
      <c r="AX121" s="1045"/>
      <c r="AY121" s="1046"/>
      <c r="AZ121" s="1001" t="s">
        <v>475</v>
      </c>
      <c r="BA121" s="1002"/>
      <c r="BB121" s="1002"/>
      <c r="BC121" s="1002"/>
      <c r="BD121" s="1002"/>
      <c r="BE121" s="1002"/>
      <c r="BF121" s="1002"/>
      <c r="BG121" s="1002"/>
      <c r="BH121" s="1002"/>
      <c r="BI121" s="1002"/>
      <c r="BJ121" s="1002"/>
      <c r="BK121" s="1002"/>
      <c r="BL121" s="1002"/>
      <c r="BM121" s="1002"/>
      <c r="BN121" s="1002"/>
      <c r="BO121" s="1002"/>
      <c r="BP121" s="1003"/>
      <c r="BQ121" s="971">
        <v>311810</v>
      </c>
      <c r="BR121" s="972"/>
      <c r="BS121" s="972"/>
      <c r="BT121" s="972"/>
      <c r="BU121" s="972"/>
      <c r="BV121" s="972">
        <v>333281</v>
      </c>
      <c r="BW121" s="972"/>
      <c r="BX121" s="972"/>
      <c r="BY121" s="972"/>
      <c r="BZ121" s="972"/>
      <c r="CA121" s="972">
        <v>311735</v>
      </c>
      <c r="CB121" s="972"/>
      <c r="CC121" s="972"/>
      <c r="CD121" s="972"/>
      <c r="CE121" s="972"/>
      <c r="CF121" s="966">
        <v>3.9</v>
      </c>
      <c r="CG121" s="967"/>
      <c r="CH121" s="967"/>
      <c r="CI121" s="967"/>
      <c r="CJ121" s="967"/>
      <c r="CK121" s="1062"/>
      <c r="CL121" s="1063"/>
      <c r="CM121" s="1063"/>
      <c r="CN121" s="1063"/>
      <c r="CO121" s="1064"/>
      <c r="CP121" s="1072" t="s">
        <v>476</v>
      </c>
      <c r="CQ121" s="1073"/>
      <c r="CR121" s="1073"/>
      <c r="CS121" s="1073"/>
      <c r="CT121" s="1073"/>
      <c r="CU121" s="1073"/>
      <c r="CV121" s="1073"/>
      <c r="CW121" s="1073"/>
      <c r="CX121" s="1073"/>
      <c r="CY121" s="1073"/>
      <c r="CZ121" s="1073"/>
      <c r="DA121" s="1073"/>
      <c r="DB121" s="1073"/>
      <c r="DC121" s="1073"/>
      <c r="DD121" s="1073"/>
      <c r="DE121" s="1073"/>
      <c r="DF121" s="1074"/>
      <c r="DG121" s="971">
        <v>288938</v>
      </c>
      <c r="DH121" s="972"/>
      <c r="DI121" s="972"/>
      <c r="DJ121" s="972"/>
      <c r="DK121" s="972"/>
      <c r="DL121" s="972">
        <v>260666</v>
      </c>
      <c r="DM121" s="972"/>
      <c r="DN121" s="972"/>
      <c r="DO121" s="972"/>
      <c r="DP121" s="972"/>
      <c r="DQ121" s="972">
        <v>234006</v>
      </c>
      <c r="DR121" s="972"/>
      <c r="DS121" s="972"/>
      <c r="DT121" s="972"/>
      <c r="DU121" s="972"/>
      <c r="DV121" s="973">
        <v>2.9</v>
      </c>
      <c r="DW121" s="973"/>
      <c r="DX121" s="973"/>
      <c r="DY121" s="973"/>
      <c r="DZ121" s="974"/>
    </row>
    <row r="122" spans="1:130" s="246" customFormat="1" ht="26.25" customHeight="1" x14ac:dyDescent="0.15">
      <c r="A122" s="1111"/>
      <c r="B122" s="998"/>
      <c r="C122" s="968" t="s">
        <v>453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442</v>
      </c>
      <c r="AB122" s="1011"/>
      <c r="AC122" s="1011"/>
      <c r="AD122" s="1011"/>
      <c r="AE122" s="1012"/>
      <c r="AF122" s="1013" t="s">
        <v>435</v>
      </c>
      <c r="AG122" s="1011"/>
      <c r="AH122" s="1011"/>
      <c r="AI122" s="1011"/>
      <c r="AJ122" s="1012"/>
      <c r="AK122" s="1013" t="s">
        <v>438</v>
      </c>
      <c r="AL122" s="1011"/>
      <c r="AM122" s="1011"/>
      <c r="AN122" s="1011"/>
      <c r="AO122" s="1012"/>
      <c r="AP122" s="1014" t="s">
        <v>442</v>
      </c>
      <c r="AQ122" s="1015"/>
      <c r="AR122" s="1015"/>
      <c r="AS122" s="1015"/>
      <c r="AT122" s="1016"/>
      <c r="AU122" s="1044"/>
      <c r="AV122" s="1045"/>
      <c r="AW122" s="1045"/>
      <c r="AX122" s="1045"/>
      <c r="AY122" s="1046"/>
      <c r="AZ122" s="1026" t="s">
        <v>477</v>
      </c>
      <c r="BA122" s="1017"/>
      <c r="BB122" s="1017"/>
      <c r="BC122" s="1017"/>
      <c r="BD122" s="1017"/>
      <c r="BE122" s="1017"/>
      <c r="BF122" s="1017"/>
      <c r="BG122" s="1017"/>
      <c r="BH122" s="1017"/>
      <c r="BI122" s="1017"/>
      <c r="BJ122" s="1017"/>
      <c r="BK122" s="1017"/>
      <c r="BL122" s="1017"/>
      <c r="BM122" s="1017"/>
      <c r="BN122" s="1017"/>
      <c r="BO122" s="1017"/>
      <c r="BP122" s="1018"/>
      <c r="BQ122" s="1049">
        <v>20506485</v>
      </c>
      <c r="BR122" s="1050"/>
      <c r="BS122" s="1050"/>
      <c r="BT122" s="1050"/>
      <c r="BU122" s="1050"/>
      <c r="BV122" s="1050">
        <v>19881627</v>
      </c>
      <c r="BW122" s="1050"/>
      <c r="BX122" s="1050"/>
      <c r="BY122" s="1050"/>
      <c r="BZ122" s="1050"/>
      <c r="CA122" s="1050">
        <v>19417740</v>
      </c>
      <c r="CB122" s="1050"/>
      <c r="CC122" s="1050"/>
      <c r="CD122" s="1050"/>
      <c r="CE122" s="1050"/>
      <c r="CF122" s="1070">
        <v>241.1</v>
      </c>
      <c r="CG122" s="1071"/>
      <c r="CH122" s="1071"/>
      <c r="CI122" s="1071"/>
      <c r="CJ122" s="1071"/>
      <c r="CK122" s="1062"/>
      <c r="CL122" s="1063"/>
      <c r="CM122" s="1063"/>
      <c r="CN122" s="1063"/>
      <c r="CO122" s="1064"/>
      <c r="CP122" s="1072" t="s">
        <v>478</v>
      </c>
      <c r="CQ122" s="1073"/>
      <c r="CR122" s="1073"/>
      <c r="CS122" s="1073"/>
      <c r="CT122" s="1073"/>
      <c r="CU122" s="1073"/>
      <c r="CV122" s="1073"/>
      <c r="CW122" s="1073"/>
      <c r="CX122" s="1073"/>
      <c r="CY122" s="1073"/>
      <c r="CZ122" s="1073"/>
      <c r="DA122" s="1073"/>
      <c r="DB122" s="1073"/>
      <c r="DC122" s="1073"/>
      <c r="DD122" s="1073"/>
      <c r="DE122" s="1073"/>
      <c r="DF122" s="1074"/>
      <c r="DG122" s="971">
        <v>55352</v>
      </c>
      <c r="DH122" s="972"/>
      <c r="DI122" s="972"/>
      <c r="DJ122" s="972"/>
      <c r="DK122" s="972"/>
      <c r="DL122" s="972">
        <v>56320</v>
      </c>
      <c r="DM122" s="972"/>
      <c r="DN122" s="972"/>
      <c r="DO122" s="972"/>
      <c r="DP122" s="972"/>
      <c r="DQ122" s="972">
        <v>69358</v>
      </c>
      <c r="DR122" s="972"/>
      <c r="DS122" s="972"/>
      <c r="DT122" s="972"/>
      <c r="DU122" s="972"/>
      <c r="DV122" s="973">
        <v>0.9</v>
      </c>
      <c r="DW122" s="973"/>
      <c r="DX122" s="973"/>
      <c r="DY122" s="973"/>
      <c r="DZ122" s="974"/>
    </row>
    <row r="123" spans="1:130" s="246" customFormat="1" ht="26.25" customHeight="1" x14ac:dyDescent="0.15">
      <c r="A123" s="1111"/>
      <c r="B123" s="998"/>
      <c r="C123" s="968" t="s">
        <v>460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407</v>
      </c>
      <c r="AB123" s="1011"/>
      <c r="AC123" s="1011"/>
      <c r="AD123" s="1011"/>
      <c r="AE123" s="1012"/>
      <c r="AF123" s="1013" t="s">
        <v>435</v>
      </c>
      <c r="AG123" s="1011"/>
      <c r="AH123" s="1011"/>
      <c r="AI123" s="1011"/>
      <c r="AJ123" s="1012"/>
      <c r="AK123" s="1013" t="s">
        <v>446</v>
      </c>
      <c r="AL123" s="1011"/>
      <c r="AM123" s="1011"/>
      <c r="AN123" s="1011"/>
      <c r="AO123" s="1012"/>
      <c r="AP123" s="1014" t="s">
        <v>443</v>
      </c>
      <c r="AQ123" s="1015"/>
      <c r="AR123" s="1015"/>
      <c r="AS123" s="1015"/>
      <c r="AT123" s="1016"/>
      <c r="AU123" s="1047"/>
      <c r="AV123" s="1048"/>
      <c r="AW123" s="1048"/>
      <c r="AX123" s="1048"/>
      <c r="AY123" s="1048"/>
      <c r="AZ123" s="277" t="s">
        <v>183</v>
      </c>
      <c r="BA123" s="277"/>
      <c r="BB123" s="277"/>
      <c r="BC123" s="277"/>
      <c r="BD123" s="277"/>
      <c r="BE123" s="277"/>
      <c r="BF123" s="277"/>
      <c r="BG123" s="277"/>
      <c r="BH123" s="277"/>
      <c r="BI123" s="277"/>
      <c r="BJ123" s="277"/>
      <c r="BK123" s="277"/>
      <c r="BL123" s="277"/>
      <c r="BM123" s="277"/>
      <c r="BN123" s="277"/>
      <c r="BO123" s="1027" t="s">
        <v>479</v>
      </c>
      <c r="BP123" s="1058"/>
      <c r="BQ123" s="1117">
        <v>27370003</v>
      </c>
      <c r="BR123" s="1118"/>
      <c r="BS123" s="1118"/>
      <c r="BT123" s="1118"/>
      <c r="BU123" s="1118"/>
      <c r="BV123" s="1118">
        <v>27364459</v>
      </c>
      <c r="BW123" s="1118"/>
      <c r="BX123" s="1118"/>
      <c r="BY123" s="1118"/>
      <c r="BZ123" s="1118"/>
      <c r="CA123" s="1118">
        <v>27436656</v>
      </c>
      <c r="CB123" s="1118"/>
      <c r="CC123" s="1118"/>
      <c r="CD123" s="1118"/>
      <c r="CE123" s="1118"/>
      <c r="CF123" s="1051"/>
      <c r="CG123" s="1052"/>
      <c r="CH123" s="1052"/>
      <c r="CI123" s="1052"/>
      <c r="CJ123" s="1053"/>
      <c r="CK123" s="1062"/>
      <c r="CL123" s="1063"/>
      <c r="CM123" s="1063"/>
      <c r="CN123" s="1063"/>
      <c r="CO123" s="1064"/>
      <c r="CP123" s="1072" t="s">
        <v>480</v>
      </c>
      <c r="CQ123" s="1073"/>
      <c r="CR123" s="1073"/>
      <c r="CS123" s="1073"/>
      <c r="CT123" s="1073"/>
      <c r="CU123" s="1073"/>
      <c r="CV123" s="1073"/>
      <c r="CW123" s="1073"/>
      <c r="CX123" s="1073"/>
      <c r="CY123" s="1073"/>
      <c r="CZ123" s="1073"/>
      <c r="DA123" s="1073"/>
      <c r="DB123" s="1073"/>
      <c r="DC123" s="1073"/>
      <c r="DD123" s="1073"/>
      <c r="DE123" s="1073"/>
      <c r="DF123" s="1074"/>
      <c r="DG123" s="1010" t="s">
        <v>446</v>
      </c>
      <c r="DH123" s="1011"/>
      <c r="DI123" s="1011"/>
      <c r="DJ123" s="1011"/>
      <c r="DK123" s="1012"/>
      <c r="DL123" s="1013" t="s">
        <v>438</v>
      </c>
      <c r="DM123" s="1011"/>
      <c r="DN123" s="1011"/>
      <c r="DO123" s="1011"/>
      <c r="DP123" s="1012"/>
      <c r="DQ123" s="1013" t="s">
        <v>407</v>
      </c>
      <c r="DR123" s="1011"/>
      <c r="DS123" s="1011"/>
      <c r="DT123" s="1011"/>
      <c r="DU123" s="1012"/>
      <c r="DV123" s="1014" t="s">
        <v>174</v>
      </c>
      <c r="DW123" s="1015"/>
      <c r="DX123" s="1015"/>
      <c r="DY123" s="1015"/>
      <c r="DZ123" s="1016"/>
    </row>
    <row r="124" spans="1:130" s="246" customFormat="1" ht="26.25" customHeight="1" thickBot="1" x14ac:dyDescent="0.2">
      <c r="A124" s="1111"/>
      <c r="B124" s="998"/>
      <c r="C124" s="968" t="s">
        <v>464</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174</v>
      </c>
      <c r="AB124" s="1011"/>
      <c r="AC124" s="1011"/>
      <c r="AD124" s="1011"/>
      <c r="AE124" s="1012"/>
      <c r="AF124" s="1013" t="s">
        <v>439</v>
      </c>
      <c r="AG124" s="1011"/>
      <c r="AH124" s="1011"/>
      <c r="AI124" s="1011"/>
      <c r="AJ124" s="1012"/>
      <c r="AK124" s="1013" t="s">
        <v>174</v>
      </c>
      <c r="AL124" s="1011"/>
      <c r="AM124" s="1011"/>
      <c r="AN124" s="1011"/>
      <c r="AO124" s="1012"/>
      <c r="AP124" s="1014" t="s">
        <v>174</v>
      </c>
      <c r="AQ124" s="1015"/>
      <c r="AR124" s="1015"/>
      <c r="AS124" s="1015"/>
      <c r="AT124" s="1016"/>
      <c r="AU124" s="1113" t="s">
        <v>481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380</v>
      </c>
      <c r="BR124" s="1080"/>
      <c r="BS124" s="1080"/>
      <c r="BT124" s="1080"/>
      <c r="BU124" s="1080"/>
      <c r="BV124" s="1080" t="s">
        <v>174</v>
      </c>
      <c r="BW124" s="1080"/>
      <c r="BX124" s="1080"/>
      <c r="BY124" s="1080"/>
      <c r="BZ124" s="1080"/>
      <c r="CA124" s="1080" t="s">
        <v>446</v>
      </c>
      <c r="CB124" s="1080"/>
      <c r="CC124" s="1080"/>
      <c r="CD124" s="1080"/>
      <c r="CE124" s="1080"/>
      <c r="CF124" s="1081"/>
      <c r="CG124" s="1082"/>
      <c r="CH124" s="1082"/>
      <c r="CI124" s="1082"/>
      <c r="CJ124" s="1083"/>
      <c r="CK124" s="1065"/>
      <c r="CL124" s="1065"/>
      <c r="CM124" s="1065"/>
      <c r="CN124" s="1065"/>
      <c r="CO124" s="1066"/>
      <c r="CP124" s="1072" t="s">
        <v>482</v>
      </c>
      <c r="CQ124" s="1073"/>
      <c r="CR124" s="1073"/>
      <c r="CS124" s="1073"/>
      <c r="CT124" s="1073"/>
      <c r="CU124" s="1073"/>
      <c r="CV124" s="1073"/>
      <c r="CW124" s="1073"/>
      <c r="CX124" s="1073"/>
      <c r="CY124" s="1073"/>
      <c r="CZ124" s="1073"/>
      <c r="DA124" s="1073"/>
      <c r="DB124" s="1073"/>
      <c r="DC124" s="1073"/>
      <c r="DD124" s="1073"/>
      <c r="DE124" s="1073"/>
      <c r="DF124" s="1074"/>
      <c r="DG124" s="1057" t="s">
        <v>446</v>
      </c>
      <c r="DH124" s="1036"/>
      <c r="DI124" s="1036"/>
      <c r="DJ124" s="1036"/>
      <c r="DK124" s="1037"/>
      <c r="DL124" s="1035" t="s">
        <v>457</v>
      </c>
      <c r="DM124" s="1036"/>
      <c r="DN124" s="1036"/>
      <c r="DO124" s="1036"/>
      <c r="DP124" s="1037"/>
      <c r="DQ124" s="1035" t="s">
        <v>380</v>
      </c>
      <c r="DR124" s="1036"/>
      <c r="DS124" s="1036"/>
      <c r="DT124" s="1036"/>
      <c r="DU124" s="1037"/>
      <c r="DV124" s="1038" t="s">
        <v>457</v>
      </c>
      <c r="DW124" s="1039"/>
      <c r="DX124" s="1039"/>
      <c r="DY124" s="1039"/>
      <c r="DZ124" s="1040"/>
    </row>
    <row r="125" spans="1:130" s="246" customFormat="1" ht="26.25" customHeight="1" x14ac:dyDescent="0.15">
      <c r="A125" s="1111"/>
      <c r="B125" s="998"/>
      <c r="C125" s="968" t="s">
        <v>466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380</v>
      </c>
      <c r="AB125" s="1011"/>
      <c r="AC125" s="1011"/>
      <c r="AD125" s="1011"/>
      <c r="AE125" s="1012"/>
      <c r="AF125" s="1013" t="s">
        <v>446</v>
      </c>
      <c r="AG125" s="1011"/>
      <c r="AH125" s="1011"/>
      <c r="AI125" s="1011"/>
      <c r="AJ125" s="1012"/>
      <c r="AK125" s="1013" t="s">
        <v>457</v>
      </c>
      <c r="AL125" s="1011"/>
      <c r="AM125" s="1011"/>
      <c r="AN125" s="1011"/>
      <c r="AO125" s="1012"/>
      <c r="AP125" s="1014" t="s">
        <v>439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483</v>
      </c>
      <c r="CL125" s="1060"/>
      <c r="CM125" s="1060"/>
      <c r="CN125" s="1060"/>
      <c r="CO125" s="1061"/>
      <c r="CP125" s="992" t="s">
        <v>484</v>
      </c>
      <c r="CQ125" s="941"/>
      <c r="CR125" s="941"/>
      <c r="CS125" s="941"/>
      <c r="CT125" s="941"/>
      <c r="CU125" s="941"/>
      <c r="CV125" s="941"/>
      <c r="CW125" s="941"/>
      <c r="CX125" s="941"/>
      <c r="CY125" s="941"/>
      <c r="CZ125" s="941"/>
      <c r="DA125" s="941"/>
      <c r="DB125" s="941"/>
      <c r="DC125" s="941"/>
      <c r="DD125" s="941"/>
      <c r="DE125" s="941"/>
      <c r="DF125" s="942"/>
      <c r="DG125" s="978" t="s">
        <v>438</v>
      </c>
      <c r="DH125" s="979"/>
      <c r="DI125" s="979"/>
      <c r="DJ125" s="979"/>
      <c r="DK125" s="979"/>
      <c r="DL125" s="979" t="s">
        <v>446</v>
      </c>
      <c r="DM125" s="979"/>
      <c r="DN125" s="979"/>
      <c r="DO125" s="979"/>
      <c r="DP125" s="979"/>
      <c r="DQ125" s="979" t="s">
        <v>174</v>
      </c>
      <c r="DR125" s="979"/>
      <c r="DS125" s="979"/>
      <c r="DT125" s="979"/>
      <c r="DU125" s="979"/>
      <c r="DV125" s="980" t="s">
        <v>438</v>
      </c>
      <c r="DW125" s="980"/>
      <c r="DX125" s="980"/>
      <c r="DY125" s="980"/>
      <c r="DZ125" s="981"/>
    </row>
    <row r="126" spans="1:130" s="246" customFormat="1" ht="26.25" customHeight="1" thickBot="1" x14ac:dyDescent="0.2">
      <c r="A126" s="1111"/>
      <c r="B126" s="998"/>
      <c r="C126" s="968" t="s">
        <v>468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442</v>
      </c>
      <c r="AB126" s="1011"/>
      <c r="AC126" s="1011"/>
      <c r="AD126" s="1011"/>
      <c r="AE126" s="1012"/>
      <c r="AF126" s="1013" t="s">
        <v>380</v>
      </c>
      <c r="AG126" s="1011"/>
      <c r="AH126" s="1011"/>
      <c r="AI126" s="1011"/>
      <c r="AJ126" s="1012"/>
      <c r="AK126" s="1013" t="s">
        <v>442</v>
      </c>
      <c r="AL126" s="1011"/>
      <c r="AM126" s="1011"/>
      <c r="AN126" s="1011"/>
      <c r="AO126" s="1012"/>
      <c r="AP126" s="1014" t="s">
        <v>174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485</v>
      </c>
      <c r="CQ126" s="1002"/>
      <c r="CR126" s="1002"/>
      <c r="CS126" s="1002"/>
      <c r="CT126" s="1002"/>
      <c r="CU126" s="1002"/>
      <c r="CV126" s="1002"/>
      <c r="CW126" s="1002"/>
      <c r="CX126" s="1002"/>
      <c r="CY126" s="1002"/>
      <c r="CZ126" s="1002"/>
      <c r="DA126" s="1002"/>
      <c r="DB126" s="1002"/>
      <c r="DC126" s="1002"/>
      <c r="DD126" s="1002"/>
      <c r="DE126" s="1002"/>
      <c r="DF126" s="1003"/>
      <c r="DG126" s="971" t="s">
        <v>380</v>
      </c>
      <c r="DH126" s="972"/>
      <c r="DI126" s="972"/>
      <c r="DJ126" s="972"/>
      <c r="DK126" s="972"/>
      <c r="DL126" s="972" t="s">
        <v>446</v>
      </c>
      <c r="DM126" s="972"/>
      <c r="DN126" s="972"/>
      <c r="DO126" s="972"/>
      <c r="DP126" s="972"/>
      <c r="DQ126" s="972" t="s">
        <v>461</v>
      </c>
      <c r="DR126" s="972"/>
      <c r="DS126" s="972"/>
      <c r="DT126" s="972"/>
      <c r="DU126" s="972"/>
      <c r="DV126" s="973" t="s">
        <v>457</v>
      </c>
      <c r="DW126" s="973"/>
      <c r="DX126" s="973"/>
      <c r="DY126" s="973"/>
      <c r="DZ126" s="974"/>
    </row>
    <row r="127" spans="1:130" s="246" customFormat="1" ht="26.25" customHeight="1" x14ac:dyDescent="0.15">
      <c r="A127" s="1112"/>
      <c r="B127" s="1000"/>
      <c r="C127" s="1054" t="s">
        <v>486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3102</v>
      </c>
      <c r="AB127" s="1011"/>
      <c r="AC127" s="1011"/>
      <c r="AD127" s="1011"/>
      <c r="AE127" s="1012"/>
      <c r="AF127" s="1013">
        <v>2538</v>
      </c>
      <c r="AG127" s="1011"/>
      <c r="AH127" s="1011"/>
      <c r="AI127" s="1011"/>
      <c r="AJ127" s="1012"/>
      <c r="AK127" s="1013">
        <v>1980</v>
      </c>
      <c r="AL127" s="1011"/>
      <c r="AM127" s="1011"/>
      <c r="AN127" s="1011"/>
      <c r="AO127" s="1012"/>
      <c r="AP127" s="1014">
        <v>0</v>
      </c>
      <c r="AQ127" s="1015"/>
      <c r="AR127" s="1015"/>
      <c r="AS127" s="1015"/>
      <c r="AT127" s="1016"/>
      <c r="AU127" s="282"/>
      <c r="AV127" s="282"/>
      <c r="AW127" s="282"/>
      <c r="AX127" s="1084" t="s">
        <v>487</v>
      </c>
      <c r="AY127" s="1085"/>
      <c r="AZ127" s="1085"/>
      <c r="BA127" s="1085"/>
      <c r="BB127" s="1085"/>
      <c r="BC127" s="1085"/>
      <c r="BD127" s="1085"/>
      <c r="BE127" s="1086"/>
      <c r="BF127" s="1087" t="s">
        <v>488</v>
      </c>
      <c r="BG127" s="1085"/>
      <c r="BH127" s="1085"/>
      <c r="BI127" s="1085"/>
      <c r="BJ127" s="1085"/>
      <c r="BK127" s="1085"/>
      <c r="BL127" s="1086"/>
      <c r="BM127" s="1087" t="s">
        <v>489</v>
      </c>
      <c r="BN127" s="1085"/>
      <c r="BO127" s="1085"/>
      <c r="BP127" s="1085"/>
      <c r="BQ127" s="1085"/>
      <c r="BR127" s="1085"/>
      <c r="BS127" s="1086"/>
      <c r="BT127" s="1087" t="s">
        <v>490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491</v>
      </c>
      <c r="CQ127" s="1002"/>
      <c r="CR127" s="1002"/>
      <c r="CS127" s="1002"/>
      <c r="CT127" s="1002"/>
      <c r="CU127" s="1002"/>
      <c r="CV127" s="1002"/>
      <c r="CW127" s="1002"/>
      <c r="CX127" s="1002"/>
      <c r="CY127" s="1002"/>
      <c r="CZ127" s="1002"/>
      <c r="DA127" s="1002"/>
      <c r="DB127" s="1002"/>
      <c r="DC127" s="1002"/>
      <c r="DD127" s="1002"/>
      <c r="DE127" s="1002"/>
      <c r="DF127" s="1003"/>
      <c r="DG127" s="971" t="s">
        <v>442</v>
      </c>
      <c r="DH127" s="972"/>
      <c r="DI127" s="972"/>
      <c r="DJ127" s="972"/>
      <c r="DK127" s="972"/>
      <c r="DL127" s="972" t="s">
        <v>438</v>
      </c>
      <c r="DM127" s="972"/>
      <c r="DN127" s="972"/>
      <c r="DO127" s="972"/>
      <c r="DP127" s="972"/>
      <c r="DQ127" s="972" t="s">
        <v>174</v>
      </c>
      <c r="DR127" s="972"/>
      <c r="DS127" s="972"/>
      <c r="DT127" s="972"/>
      <c r="DU127" s="972"/>
      <c r="DV127" s="973" t="s">
        <v>174</v>
      </c>
      <c r="DW127" s="973"/>
      <c r="DX127" s="973"/>
      <c r="DY127" s="973"/>
      <c r="DZ127" s="974"/>
    </row>
    <row r="128" spans="1:130" s="246" customFormat="1" ht="26.25" customHeight="1" thickBot="1" x14ac:dyDescent="0.2">
      <c r="A128" s="1095" t="s">
        <v>492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493</v>
      </c>
      <c r="X128" s="1097"/>
      <c r="Y128" s="1097"/>
      <c r="Z128" s="1098"/>
      <c r="AA128" s="1099">
        <v>16330</v>
      </c>
      <c r="AB128" s="1100"/>
      <c r="AC128" s="1100"/>
      <c r="AD128" s="1100"/>
      <c r="AE128" s="1101"/>
      <c r="AF128" s="1102">
        <v>21635</v>
      </c>
      <c r="AG128" s="1100"/>
      <c r="AH128" s="1100"/>
      <c r="AI128" s="1100"/>
      <c r="AJ128" s="1101"/>
      <c r="AK128" s="1102">
        <v>24858</v>
      </c>
      <c r="AL128" s="1100"/>
      <c r="AM128" s="1100"/>
      <c r="AN128" s="1100"/>
      <c r="AO128" s="1101"/>
      <c r="AP128" s="1103"/>
      <c r="AQ128" s="1104"/>
      <c r="AR128" s="1104"/>
      <c r="AS128" s="1104"/>
      <c r="AT128" s="1105"/>
      <c r="AU128" s="282"/>
      <c r="AV128" s="282"/>
      <c r="AW128" s="282"/>
      <c r="AX128" s="940" t="s">
        <v>494</v>
      </c>
      <c r="AY128" s="941"/>
      <c r="AZ128" s="941"/>
      <c r="BA128" s="941"/>
      <c r="BB128" s="941"/>
      <c r="BC128" s="941"/>
      <c r="BD128" s="941"/>
      <c r="BE128" s="942"/>
      <c r="BF128" s="1106" t="s">
        <v>439</v>
      </c>
      <c r="BG128" s="1107"/>
      <c r="BH128" s="1107"/>
      <c r="BI128" s="1107"/>
      <c r="BJ128" s="1107"/>
      <c r="BK128" s="1107"/>
      <c r="BL128" s="1108"/>
      <c r="BM128" s="1106">
        <v>13.3</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495</v>
      </c>
      <c r="CQ128" s="1089"/>
      <c r="CR128" s="1089"/>
      <c r="CS128" s="1089"/>
      <c r="CT128" s="1089"/>
      <c r="CU128" s="1089"/>
      <c r="CV128" s="1089"/>
      <c r="CW128" s="1089"/>
      <c r="CX128" s="1089"/>
      <c r="CY128" s="1089"/>
      <c r="CZ128" s="1089"/>
      <c r="DA128" s="1089"/>
      <c r="DB128" s="1089"/>
      <c r="DC128" s="1089"/>
      <c r="DD128" s="1089"/>
      <c r="DE128" s="1089"/>
      <c r="DF128" s="1090"/>
      <c r="DG128" s="1091">
        <v>207967</v>
      </c>
      <c r="DH128" s="1092"/>
      <c r="DI128" s="1092"/>
      <c r="DJ128" s="1092"/>
      <c r="DK128" s="1092"/>
      <c r="DL128" s="1092">
        <v>234126</v>
      </c>
      <c r="DM128" s="1092"/>
      <c r="DN128" s="1092"/>
      <c r="DO128" s="1092"/>
      <c r="DP128" s="1092"/>
      <c r="DQ128" s="1092">
        <v>240901</v>
      </c>
      <c r="DR128" s="1092"/>
      <c r="DS128" s="1092"/>
      <c r="DT128" s="1092"/>
      <c r="DU128" s="1092"/>
      <c r="DV128" s="1093">
        <v>3</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496</v>
      </c>
      <c r="X129" s="1126"/>
      <c r="Y129" s="1126"/>
      <c r="Z129" s="1127"/>
      <c r="AA129" s="1010">
        <v>11022002</v>
      </c>
      <c r="AB129" s="1011"/>
      <c r="AC129" s="1011"/>
      <c r="AD129" s="1011"/>
      <c r="AE129" s="1012"/>
      <c r="AF129" s="1013">
        <v>10526603</v>
      </c>
      <c r="AG129" s="1011"/>
      <c r="AH129" s="1011"/>
      <c r="AI129" s="1011"/>
      <c r="AJ129" s="1012"/>
      <c r="AK129" s="1013">
        <v>10186853</v>
      </c>
      <c r="AL129" s="1011"/>
      <c r="AM129" s="1011"/>
      <c r="AN129" s="1011"/>
      <c r="AO129" s="1012"/>
      <c r="AP129" s="1128"/>
      <c r="AQ129" s="1129"/>
      <c r="AR129" s="1129"/>
      <c r="AS129" s="1129"/>
      <c r="AT129" s="1130"/>
      <c r="AU129" s="284"/>
      <c r="AV129" s="284"/>
      <c r="AW129" s="284"/>
      <c r="AX129" s="1119" t="s">
        <v>497</v>
      </c>
      <c r="AY129" s="1002"/>
      <c r="AZ129" s="1002"/>
      <c r="BA129" s="1002"/>
      <c r="BB129" s="1002"/>
      <c r="BC129" s="1002"/>
      <c r="BD129" s="1002"/>
      <c r="BE129" s="1003"/>
      <c r="BF129" s="1120" t="s">
        <v>469</v>
      </c>
      <c r="BG129" s="1121"/>
      <c r="BH129" s="1121"/>
      <c r="BI129" s="1121"/>
      <c r="BJ129" s="1121"/>
      <c r="BK129" s="1121"/>
      <c r="BL129" s="1122"/>
      <c r="BM129" s="1120">
        <v>18.3</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499</v>
      </c>
      <c r="X130" s="1126"/>
      <c r="Y130" s="1126"/>
      <c r="Z130" s="1127"/>
      <c r="AA130" s="1010">
        <v>2325282</v>
      </c>
      <c r="AB130" s="1011"/>
      <c r="AC130" s="1011"/>
      <c r="AD130" s="1011"/>
      <c r="AE130" s="1012"/>
      <c r="AF130" s="1013">
        <v>2144434</v>
      </c>
      <c r="AG130" s="1011"/>
      <c r="AH130" s="1011"/>
      <c r="AI130" s="1011"/>
      <c r="AJ130" s="1012"/>
      <c r="AK130" s="1013">
        <v>2133980</v>
      </c>
      <c r="AL130" s="1011"/>
      <c r="AM130" s="1011"/>
      <c r="AN130" s="1011"/>
      <c r="AO130" s="1012"/>
      <c r="AP130" s="1128"/>
      <c r="AQ130" s="1129"/>
      <c r="AR130" s="1129"/>
      <c r="AS130" s="1129"/>
      <c r="AT130" s="1130"/>
      <c r="AU130" s="284"/>
      <c r="AV130" s="284"/>
      <c r="AW130" s="284"/>
      <c r="AX130" s="1119" t="s">
        <v>500</v>
      </c>
      <c r="AY130" s="1002"/>
      <c r="AZ130" s="1002"/>
      <c r="BA130" s="1002"/>
      <c r="BB130" s="1002"/>
      <c r="BC130" s="1002"/>
      <c r="BD130" s="1002"/>
      <c r="BE130" s="1003"/>
      <c r="BF130" s="1156">
        <v>2.7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501</v>
      </c>
      <c r="X131" s="1164"/>
      <c r="Y131" s="1164"/>
      <c r="Z131" s="1165"/>
      <c r="AA131" s="1057">
        <v>8696720</v>
      </c>
      <c r="AB131" s="1036"/>
      <c r="AC131" s="1036"/>
      <c r="AD131" s="1036"/>
      <c r="AE131" s="1037"/>
      <c r="AF131" s="1035">
        <v>8382169</v>
      </c>
      <c r="AG131" s="1036"/>
      <c r="AH131" s="1036"/>
      <c r="AI131" s="1036"/>
      <c r="AJ131" s="1037"/>
      <c r="AK131" s="1035">
        <v>8052873</v>
      </c>
      <c r="AL131" s="1036"/>
      <c r="AM131" s="1036"/>
      <c r="AN131" s="1036"/>
      <c r="AO131" s="1037"/>
      <c r="AP131" s="1166"/>
      <c r="AQ131" s="1167"/>
      <c r="AR131" s="1167"/>
      <c r="AS131" s="1167"/>
      <c r="AT131" s="1168"/>
      <c r="AU131" s="284"/>
      <c r="AV131" s="284"/>
      <c r="AW131" s="284"/>
      <c r="AX131" s="1138" t="s">
        <v>502</v>
      </c>
      <c r="AY131" s="1089"/>
      <c r="AZ131" s="1089"/>
      <c r="BA131" s="1089"/>
      <c r="BB131" s="1089"/>
      <c r="BC131" s="1089"/>
      <c r="BD131" s="1089"/>
      <c r="BE131" s="1090"/>
      <c r="BF131" s="1139" t="s">
        <v>461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504</v>
      </c>
      <c r="W132" s="1149"/>
      <c r="X132" s="1149"/>
      <c r="Y132" s="1149"/>
      <c r="Z132" s="1150"/>
      <c r="AA132" s="1151">
        <v>4.0098565900000001</v>
      </c>
      <c r="AB132" s="1152"/>
      <c r="AC132" s="1152"/>
      <c r="AD132" s="1152"/>
      <c r="AE132" s="1153"/>
      <c r="AF132" s="1154">
        <v>2.4325207469999999</v>
      </c>
      <c r="AG132" s="1152"/>
      <c r="AH132" s="1152"/>
      <c r="AI132" s="1152"/>
      <c r="AJ132" s="1153"/>
      <c r="AK132" s="1154">
        <v>1.7024110530000001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505</v>
      </c>
      <c r="W133" s="1132"/>
      <c r="X133" s="1132"/>
      <c r="Y133" s="1132"/>
      <c r="Z133" s="1133"/>
      <c r="AA133" s="1134">
        <v>5.7</v>
      </c>
      <c r="AB133" s="1135"/>
      <c r="AC133" s="1135"/>
      <c r="AD133" s="1135"/>
      <c r="AE133" s="1136"/>
      <c r="AF133" s="1134">
        <v>3.9</v>
      </c>
      <c r="AG133" s="1135"/>
      <c r="AH133" s="1135"/>
      <c r="AI133" s="1135"/>
      <c r="AJ133" s="1136"/>
      <c r="AK133" s="1134">
        <v>2.7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H8d1cd3XqLtjQ9qauqFdBmUNGwjEhA+pWyPBVUk/nqgCY6OgXIqv6yMLRMBE7xkl+J4dNUbiGmZ4P0lJCuovw==" saltValue="anC/MAxBppjBleuaaqQK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NKAtTJs9XEqtRzWxZlYpAR5sVIJRI7T+FA2gpKlxCvRWKMdeczaTQ1AmErsgopDUM8r6ouuuhOscNe6wqtzkg==" saltValue="wG85HOgmLV/n5FU0nqdb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SIjHwdyest1BL2B+eRZGHC9GBHrJ9jO9Y7rpNJe3mOoCQ1O3NXlGa9CAgh4zdbeMhvzBZlDigIJNgJnv1cu/g==" saltValue="zH5IVJD+um4Q2Xt117ekt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514</v>
      </c>
      <c r="AL9" s="1175"/>
      <c r="AM9" s="1175"/>
      <c r="AN9" s="1176"/>
      <c r="AO9" s="312">
        <v>2748152</v>
      </c>
      <c r="AP9" s="312">
        <v>142354</v>
      </c>
      <c r="AQ9" s="313">
        <v>80518</v>
      </c>
      <c r="AR9" s="314">
        <v>76.8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515</v>
      </c>
      <c r="AL10" s="1175"/>
      <c r="AM10" s="1175"/>
      <c r="AN10" s="1176"/>
      <c r="AO10" s="315">
        <v>214052</v>
      </c>
      <c r="AP10" s="315">
        <v>11088</v>
      </c>
      <c r="AQ10" s="316">
        <v>8488</v>
      </c>
      <c r="AR10" s="317">
        <v>30.6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516</v>
      </c>
      <c r="AL11" s="1175"/>
      <c r="AM11" s="1175"/>
      <c r="AN11" s="1176"/>
      <c r="AO11" s="315">
        <v>17392</v>
      </c>
      <c r="AP11" s="315">
        <v>901</v>
      </c>
      <c r="AQ11" s="316">
        <v>12447</v>
      </c>
      <c r="AR11" s="317">
        <v>-92.8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517</v>
      </c>
      <c r="AL12" s="1175"/>
      <c r="AM12" s="1175"/>
      <c r="AN12" s="1176"/>
      <c r="AO12" s="315" t="s">
        <v>518</v>
      </c>
      <c r="AP12" s="315" t="s">
        <v>518</v>
      </c>
      <c r="AQ12" s="316">
        <v>615</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519</v>
      </c>
      <c r="AL13" s="1175"/>
      <c r="AM13" s="1175"/>
      <c r="AN13" s="1176"/>
      <c r="AO13" s="315" t="s">
        <v>518</v>
      </c>
      <c r="AP13" s="315" t="s">
        <v>518</v>
      </c>
      <c r="AQ13" s="316">
        <v>4</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520</v>
      </c>
      <c r="AL14" s="1175"/>
      <c r="AM14" s="1175"/>
      <c r="AN14" s="1176"/>
      <c r="AO14" s="315">
        <v>255776</v>
      </c>
      <c r="AP14" s="315">
        <v>13249</v>
      </c>
      <c r="AQ14" s="316">
        <v>4032</v>
      </c>
      <c r="AR14" s="317">
        <v>228.6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521</v>
      </c>
      <c r="AL15" s="1175"/>
      <c r="AM15" s="1175"/>
      <c r="AN15" s="1176"/>
      <c r="AO15" s="315">
        <v>137493</v>
      </c>
      <c r="AP15" s="315">
        <v>7122</v>
      </c>
      <c r="AQ15" s="316">
        <v>1876</v>
      </c>
      <c r="AR15" s="317">
        <v>279.60000000000002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522</v>
      </c>
      <c r="AL16" s="1178"/>
      <c r="AM16" s="1178"/>
      <c r="AN16" s="1179"/>
      <c r="AO16" s="315">
        <v>-360675</v>
      </c>
      <c r="AP16" s="315">
        <v>-18683</v>
      </c>
      <c r="AQ16" s="316">
        <v>-7595</v>
      </c>
      <c r="AR16" s="317">
        <v>146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183</v>
      </c>
      <c r="AL17" s="1178"/>
      <c r="AM17" s="1178"/>
      <c r="AN17" s="1179"/>
      <c r="AO17" s="315">
        <v>3012190</v>
      </c>
      <c r="AP17" s="315">
        <v>156032</v>
      </c>
      <c r="AQ17" s="316">
        <v>100385</v>
      </c>
      <c r="AR17" s="317">
        <v>55.4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527</v>
      </c>
      <c r="AL21" s="1170"/>
      <c r="AM21" s="1170"/>
      <c r="AN21" s="1171"/>
      <c r="AO21" s="327">
        <v>16.579999999999998</v>
      </c>
      <c r="AP21" s="328">
        <v>9.2200000000000006</v>
      </c>
      <c r="AQ21" s="329">
        <v>7.36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528</v>
      </c>
      <c r="AL22" s="1170"/>
      <c r="AM22" s="1170"/>
      <c r="AN22" s="1171"/>
      <c r="AO22" s="332">
        <v>97</v>
      </c>
      <c r="AP22" s="333">
        <v>97.2</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532</v>
      </c>
      <c r="AL32" s="1186"/>
      <c r="AM32" s="1186"/>
      <c r="AN32" s="1187"/>
      <c r="AO32" s="342">
        <v>1962217</v>
      </c>
      <c r="AP32" s="342">
        <v>101643</v>
      </c>
      <c r="AQ32" s="343">
        <v>48843</v>
      </c>
      <c r="AR32" s="344">
        <v>108.1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533</v>
      </c>
      <c r="AL33" s="1186"/>
      <c r="AM33" s="1186"/>
      <c r="AN33" s="1187"/>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534</v>
      </c>
      <c r="AL34" s="1186"/>
      <c r="AM34" s="1186"/>
      <c r="AN34" s="1187"/>
      <c r="AO34" s="342" t="s">
        <v>518</v>
      </c>
      <c r="AP34" s="342" t="s">
        <v>518</v>
      </c>
      <c r="AQ34" s="343">
        <v>10</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535</v>
      </c>
      <c r="AL35" s="1186"/>
      <c r="AM35" s="1186"/>
      <c r="AN35" s="1187"/>
      <c r="AO35" s="342">
        <v>276076</v>
      </c>
      <c r="AP35" s="342">
        <v>14301</v>
      </c>
      <c r="AQ35" s="343">
        <v>14940</v>
      </c>
      <c r="AR35" s="344">
        <v>-4.3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536</v>
      </c>
      <c r="AL36" s="1186"/>
      <c r="AM36" s="1186"/>
      <c r="AN36" s="1187"/>
      <c r="AO36" s="342">
        <v>55658</v>
      </c>
      <c r="AP36" s="342">
        <v>2883</v>
      </c>
      <c r="AQ36" s="343">
        <v>3323</v>
      </c>
      <c r="AR36" s="344">
        <v>-13.2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537</v>
      </c>
      <c r="AL37" s="1186"/>
      <c r="AM37" s="1186"/>
      <c r="AN37" s="1187"/>
      <c r="AO37" s="342">
        <v>1980</v>
      </c>
      <c r="AP37" s="342">
        <v>103</v>
      </c>
      <c r="AQ37" s="343">
        <v>752</v>
      </c>
      <c r="AR37" s="344">
        <v>-86.3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538</v>
      </c>
      <c r="AL38" s="1189"/>
      <c r="AM38" s="1189"/>
      <c r="AN38" s="1190"/>
      <c r="AO38" s="345" t="s">
        <v>518</v>
      </c>
      <c r="AP38" s="345" t="s">
        <v>518</v>
      </c>
      <c r="AQ38" s="346">
        <v>6</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539</v>
      </c>
      <c r="AL39" s="1189"/>
      <c r="AM39" s="1189"/>
      <c r="AN39" s="1190"/>
      <c r="AO39" s="342">
        <v>-24858</v>
      </c>
      <c r="AP39" s="342">
        <v>-1288</v>
      </c>
      <c r="AQ39" s="343">
        <v>-3695</v>
      </c>
      <c r="AR39" s="344">
        <v>-65.099999999999994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540</v>
      </c>
      <c r="AL40" s="1186"/>
      <c r="AM40" s="1186"/>
      <c r="AN40" s="1187"/>
      <c r="AO40" s="342">
        <v>-2133980</v>
      </c>
      <c r="AP40" s="342">
        <v>-110540</v>
      </c>
      <c r="AQ40" s="343">
        <v>-44561</v>
      </c>
      <c r="AR40" s="344">
        <v>148.1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293</v>
      </c>
      <c r="AL41" s="1192"/>
      <c r="AM41" s="1192"/>
      <c r="AN41" s="1193"/>
      <c r="AO41" s="342">
        <v>137093</v>
      </c>
      <c r="AP41" s="342">
        <v>7101</v>
      </c>
      <c r="AQ41" s="343">
        <v>19619</v>
      </c>
      <c r="AR41" s="344">
        <v>-63.8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509</v>
      </c>
      <c r="AN49" s="1182" t="s">
        <v>544</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2718285</v>
      </c>
      <c r="AN51" s="364">
        <v>128555</v>
      </c>
      <c r="AO51" s="365">
        <v>-24.2</v>
      </c>
      <c r="AP51" s="366">
        <v>53292</v>
      </c>
      <c r="AQ51" s="367">
        <v>0</v>
      </c>
      <c r="AR51" s="368">
        <v>-24.2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1799289</v>
      </c>
      <c r="AN52" s="372">
        <v>85093</v>
      </c>
      <c r="AO52" s="373">
        <v>47.5</v>
      </c>
      <c r="AP52" s="374">
        <v>28900</v>
      </c>
      <c r="AQ52" s="375">
        <v>18.899999999999999</v>
      </c>
      <c r="AR52" s="376">
        <v>28.6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2264474</v>
      </c>
      <c r="AN53" s="364">
        <v>110129</v>
      </c>
      <c r="AO53" s="365">
        <v>-14.3</v>
      </c>
      <c r="AP53" s="366">
        <v>69469</v>
      </c>
      <c r="AQ53" s="367">
        <v>30.4</v>
      </c>
      <c r="AR53" s="368">
        <v>-44.7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1484132</v>
      </c>
      <c r="AN54" s="372">
        <v>72178</v>
      </c>
      <c r="AO54" s="373">
        <v>-15.2</v>
      </c>
      <c r="AP54" s="374">
        <v>38215</v>
      </c>
      <c r="AQ54" s="375">
        <v>32.200000000000003</v>
      </c>
      <c r="AR54" s="376">
        <v>-47.4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2525121</v>
      </c>
      <c r="AN55" s="364">
        <v>125366</v>
      </c>
      <c r="AO55" s="365">
        <v>13.8</v>
      </c>
      <c r="AP55" s="366">
        <v>67293</v>
      </c>
      <c r="AQ55" s="367">
        <v>-3.1</v>
      </c>
      <c r="AR55" s="368">
        <v>16.899999999999999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1523772</v>
      </c>
      <c r="AN56" s="372">
        <v>75651</v>
      </c>
      <c r="AO56" s="373">
        <v>4.8</v>
      </c>
      <c r="AP56" s="374">
        <v>35076</v>
      </c>
      <c r="AQ56" s="375">
        <v>-8.1999999999999993</v>
      </c>
      <c r="AR56" s="376">
        <v>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2428457</v>
      </c>
      <c r="AN57" s="364">
        <v>123147</v>
      </c>
      <c r="AO57" s="365">
        <v>-1.8</v>
      </c>
      <c r="AP57" s="366">
        <v>67343</v>
      </c>
      <c r="AQ57" s="367">
        <v>0.1</v>
      </c>
      <c r="AR57" s="368">
        <v>-1.9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1327620</v>
      </c>
      <c r="AN58" s="372">
        <v>67324</v>
      </c>
      <c r="AO58" s="373">
        <v>-11</v>
      </c>
      <c r="AP58" s="374">
        <v>32865</v>
      </c>
      <c r="AQ58" s="375">
        <v>-6.3</v>
      </c>
      <c r="AR58" s="376">
        <v>-4.7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2521901</v>
      </c>
      <c r="AN59" s="364">
        <v>130635</v>
      </c>
      <c r="AO59" s="365">
        <v>6.1</v>
      </c>
      <c r="AP59" s="366">
        <v>73475</v>
      </c>
      <c r="AQ59" s="367">
        <v>9.1</v>
      </c>
      <c r="AR59" s="368">
        <v>-3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1684327</v>
      </c>
      <c r="AN60" s="372">
        <v>87248</v>
      </c>
      <c r="AO60" s="373">
        <v>29.6</v>
      </c>
      <c r="AP60" s="374">
        <v>43072</v>
      </c>
      <c r="AQ60" s="375">
        <v>31.1</v>
      </c>
      <c r="AR60" s="376">
        <v>-1.5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2491648</v>
      </c>
      <c r="AN61" s="379">
        <v>123566</v>
      </c>
      <c r="AO61" s="380">
        <v>-4.0999999999999996</v>
      </c>
      <c r="AP61" s="381">
        <v>66174</v>
      </c>
      <c r="AQ61" s="382">
        <v>7.3</v>
      </c>
      <c r="AR61" s="368">
        <v>-11.4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1563828</v>
      </c>
      <c r="AN62" s="372">
        <v>77499</v>
      </c>
      <c r="AO62" s="373">
        <v>11.1</v>
      </c>
      <c r="AP62" s="374">
        <v>35626</v>
      </c>
      <c r="AQ62" s="375">
        <v>13.5</v>
      </c>
      <c r="AR62" s="376">
        <v>-2.4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J4aC6wnrg7YhWQUNzHjkGLSeZnfvuzUEMu/IDbZssr/7Iw83N3fMBps4881nZlPUZTU0u0FhAJOno3CUSYB/A==" saltValue="yeJu5/LC4+tqO5WmCKkO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kBUGN423U+E1XWgpQ/E5sxSRLIaBkKPxDGAsdEQ+54HtDv8mUL1DmMoF8dl0hyt6kvjV8asLNeoFryHxY4kIg==" saltValue="nwOlMsFBrcVJtj5Ve/qs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i1pGQWkb+QlErv/uJuAxUfve1uGlsn1Jcr/MGZU6FpSGySyDxFTxeSiEidu3w4RulWNcTxwDeNo0/CzSU5Jpw==" saltValue="XJ1v87yLdV4mWjnKDP/a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4" t="s">
        <v>3</v>
      </c>
      <c r="D47" s="1194"/>
      <c r="E47" s="1195"/>
      <c r="F47" s="11">
        <v>19.8</v>
      </c>
      <c r="G47" s="12">
        <v>19.47</v>
      </c>
      <c r="H47" s="12">
        <v>18.739999999999998</v>
      </c>
      <c r="I47" s="12">
        <v>19.63</v>
      </c>
      <c r="J47" s="13">
        <v>20.29</v>
      </c>
    </row>
    <row r="48" spans="2:10" ht="57.75" customHeight="1" x14ac:dyDescent="0.15">
      <c r="B48" s="14"/>
      <c r="C48" s="1196" t="s">
        <v>4</v>
      </c>
      <c r="D48" s="1196"/>
      <c r="E48" s="1197"/>
      <c r="F48" s="15">
        <v>1.82</v>
      </c>
      <c r="G48" s="16">
        <v>2.06</v>
      </c>
      <c r="H48" s="16">
        <v>2.2799999999999998</v>
      </c>
      <c r="I48" s="16">
        <v>2.34</v>
      </c>
      <c r="J48" s="17">
        <v>2.57</v>
      </c>
    </row>
    <row r="49" spans="2:10" ht="57.75" customHeight="1" thickBot="1" x14ac:dyDescent="0.2">
      <c r="B49" s="18"/>
      <c r="C49" s="1198" t="s">
        <v>5</v>
      </c>
      <c r="D49" s="1198"/>
      <c r="E49" s="1199"/>
      <c r="F49" s="19">
        <v>9.9499999999999993</v>
      </c>
      <c r="G49" s="20">
        <v>8.3699999999999992</v>
      </c>
      <c r="H49" s="20">
        <v>9.35</v>
      </c>
      <c r="I49" s="20">
        <v>10.49</v>
      </c>
      <c r="J49" s="21">
        <v>9.8000000000000007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EMnpEzzCdbTzja/KvL1tcH7kyxllZmytplnDaOvzP7f9qOlIJgO8ZUfWw8fMBTyrtzAwKOUKLdE+PHVfkZ3Xw==" saltValue="mFszA+FW7IrcPOB2hq8b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06" t="s">
        <v>565</v>
      </c>
      <c r="D34" s="1206"/>
      <c r="E34" s="1207"/>
      <c r="F34" s="32" t="s">
        <v>518</v>
      </c>
      <c r="G34" s="33" t="s">
        <v>518</v>
      </c>
      <c r="H34" s="33" t="s">
        <v>518</v>
      </c>
      <c r="I34" s="33">
        <v>3.43</v>
      </c>
      <c r="J34" s="34">
        <v>4.0199999999999996</v>
      </c>
      <c r="K34" s="22"/>
      <c r="L34" s="22"/>
      <c r="M34" s="22"/>
      <c r="N34" s="22"/>
      <c r="O34" s="22"/>
      <c r="P34" s="22"/>
    </row>
    <row r="35" spans="1:16" ht="39" customHeight="1" x14ac:dyDescent="0.15">
      <c r="A35" s="22"/>
      <c r="B35" s="35"/>
      <c r="C35" s="1200" t="s">
        <v>566</v>
      </c>
      <c r="D35" s="1201"/>
      <c r="E35" s="1202"/>
      <c r="F35" s="36">
        <v>1.81</v>
      </c>
      <c r="G35" s="37">
        <v>2.0499999999999998</v>
      </c>
      <c r="H35" s="37">
        <v>2.27</v>
      </c>
      <c r="I35" s="37">
        <v>2.3199999999999998</v>
      </c>
      <c r="J35" s="38">
        <v>2.56</v>
      </c>
      <c r="K35" s="22"/>
      <c r="L35" s="22"/>
      <c r="M35" s="22"/>
      <c r="N35" s="22"/>
      <c r="O35" s="22"/>
      <c r="P35" s="22"/>
    </row>
    <row r="36" spans="1:16" ht="39" customHeight="1" x14ac:dyDescent="0.15">
      <c r="A36" s="22"/>
      <c r="B36" s="35"/>
      <c r="C36" s="1200" t="s">
        <v>567</v>
      </c>
      <c r="D36" s="1201"/>
      <c r="E36" s="1202"/>
      <c r="F36" s="36">
        <v>0.23</v>
      </c>
      <c r="G36" s="37">
        <v>0.08</v>
      </c>
      <c r="H36" s="37">
        <v>0.36</v>
      </c>
      <c r="I36" s="37">
        <v>0.16</v>
      </c>
      <c r="J36" s="38">
        <v>0.4</v>
      </c>
      <c r="K36" s="22"/>
      <c r="L36" s="22"/>
      <c r="M36" s="22"/>
      <c r="N36" s="22"/>
      <c r="O36" s="22"/>
      <c r="P36" s="22"/>
    </row>
    <row r="37" spans="1:16" ht="39" customHeight="1" x14ac:dyDescent="0.15">
      <c r="A37" s="22"/>
      <c r="B37" s="35"/>
      <c r="C37" s="1200" t="s">
        <v>568</v>
      </c>
      <c r="D37" s="1201"/>
      <c r="E37" s="1202"/>
      <c r="F37" s="36">
        <v>0.12</v>
      </c>
      <c r="G37" s="37">
        <v>0.12</v>
      </c>
      <c r="H37" s="37">
        <v>0.12</v>
      </c>
      <c r="I37" s="37">
        <v>0.12</v>
      </c>
      <c r="J37" s="38">
        <v>0.11</v>
      </c>
      <c r="K37" s="22"/>
      <c r="L37" s="22"/>
      <c r="M37" s="22"/>
      <c r="N37" s="22"/>
      <c r="O37" s="22"/>
      <c r="P37" s="22"/>
    </row>
    <row r="38" spans="1:16" ht="39" customHeight="1" x14ac:dyDescent="0.15">
      <c r="A38" s="22"/>
      <c r="B38" s="35"/>
      <c r="C38" s="1200" t="s">
        <v>569</v>
      </c>
      <c r="D38" s="1201"/>
      <c r="E38" s="1202"/>
      <c r="F38" s="36">
        <v>0.02</v>
      </c>
      <c r="G38" s="37">
        <v>0.02</v>
      </c>
      <c r="H38" s="37">
        <v>0.02</v>
      </c>
      <c r="I38" s="37">
        <v>0.02</v>
      </c>
      <c r="J38" s="38">
        <v>0.03</v>
      </c>
      <c r="K38" s="22"/>
      <c r="L38" s="22"/>
      <c r="M38" s="22"/>
      <c r="N38" s="22"/>
      <c r="O38" s="22"/>
      <c r="P38" s="22"/>
    </row>
    <row r="39" spans="1:16" ht="39" customHeight="1" x14ac:dyDescent="0.15">
      <c r="A39" s="22"/>
      <c r="B39" s="35"/>
      <c r="C39" s="1200" t="s">
        <v>570</v>
      </c>
      <c r="D39" s="1201"/>
      <c r="E39" s="1202"/>
      <c r="F39" s="36">
        <v>0.44</v>
      </c>
      <c r="G39" s="37">
        <v>0.03</v>
      </c>
      <c r="H39" s="37">
        <v>0.35</v>
      </c>
      <c r="I39" s="37">
        <v>0.16</v>
      </c>
      <c r="J39" s="38">
        <v>0.01</v>
      </c>
      <c r="K39" s="22"/>
      <c r="L39" s="22"/>
      <c r="M39" s="22"/>
      <c r="N39" s="22"/>
      <c r="O39" s="22"/>
      <c r="P39" s="22"/>
    </row>
    <row r="40" spans="1:16" ht="39" customHeight="1" x14ac:dyDescent="0.15">
      <c r="A40" s="22"/>
      <c r="B40" s="35"/>
      <c r="C40" s="1200" t="s">
        <v>571</v>
      </c>
      <c r="D40" s="1201"/>
      <c r="E40" s="1202"/>
      <c r="F40" s="36">
        <v>0</v>
      </c>
      <c r="G40" s="37">
        <v>0</v>
      </c>
      <c r="H40" s="37">
        <v>0</v>
      </c>
      <c r="I40" s="37">
        <v>0</v>
      </c>
      <c r="J40" s="38">
        <v>0</v>
      </c>
      <c r="K40" s="22"/>
      <c r="L40" s="22"/>
      <c r="M40" s="22"/>
      <c r="N40" s="22"/>
      <c r="O40" s="22"/>
      <c r="P40" s="22"/>
    </row>
    <row r="41" spans="1:16" ht="39" customHeight="1" x14ac:dyDescent="0.15">
      <c r="A41" s="22"/>
      <c r="B41" s="35"/>
      <c r="C41" s="1200" t="s">
        <v>572</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573</v>
      </c>
      <c r="D42" s="1201"/>
      <c r="E42" s="1202"/>
      <c r="F42" s="36" t="s">
        <v>518</v>
      </c>
      <c r="G42" s="37" t="s">
        <v>518</v>
      </c>
      <c r="H42" s="37" t="s">
        <v>518</v>
      </c>
      <c r="I42" s="37" t="s">
        <v>518</v>
      </c>
      <c r="J42" s="38" t="s">
        <v>518</v>
      </c>
      <c r="K42" s="22"/>
      <c r="L42" s="22"/>
      <c r="M42" s="22"/>
      <c r="N42" s="22"/>
      <c r="O42" s="22"/>
      <c r="P42" s="22"/>
    </row>
    <row r="43" spans="1:16" ht="39" customHeight="1" thickBot="1" x14ac:dyDescent="0.2">
      <c r="A43" s="22"/>
      <c r="B43" s="40"/>
      <c r="C43" s="1203" t="s">
        <v>574</v>
      </c>
      <c r="D43" s="1204"/>
      <c r="E43" s="1205"/>
      <c r="F43" s="41">
        <v>0.06</v>
      </c>
      <c r="G43" s="42">
        <v>0.04</v>
      </c>
      <c r="H43" s="42">
        <v>2.21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F/xDYAW1zsTK3Oj3xdr5cVl8Ss4Btr6mT8dpRCgaTUklpruu6biFNU+Bn+y9LJag4qFB8P4QW/itpPOn3CtA==" saltValue="miL/a3JeZibBL7wnCHjH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2960</v>
      </c>
      <c r="L45" s="60">
        <v>2746</v>
      </c>
      <c r="M45" s="60">
        <v>2448</v>
      </c>
      <c r="N45" s="60">
        <v>2065</v>
      </c>
      <c r="O45" s="61">
        <v>1962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15">
      <c r="A48" s="48"/>
      <c r="B48" s="1210"/>
      <c r="C48" s="1211"/>
      <c r="D48" s="62"/>
      <c r="E48" s="1216" t="s">
        <v>15</v>
      </c>
      <c r="F48" s="1216"/>
      <c r="G48" s="1216"/>
      <c r="H48" s="1216"/>
      <c r="I48" s="1216"/>
      <c r="J48" s="1217"/>
      <c r="K48" s="63">
        <v>207</v>
      </c>
      <c r="L48" s="64">
        <v>192</v>
      </c>
      <c r="M48" s="64">
        <v>185</v>
      </c>
      <c r="N48" s="64">
        <v>249</v>
      </c>
      <c r="O48" s="65">
        <v>276</v>
      </c>
      <c r="P48" s="48"/>
      <c r="Q48" s="48"/>
      <c r="R48" s="48"/>
      <c r="S48" s="48"/>
      <c r="T48" s="48"/>
      <c r="U48" s="48"/>
    </row>
    <row r="49" spans="1:21" ht="30.75" customHeight="1" x14ac:dyDescent="0.15">
      <c r="A49" s="48"/>
      <c r="B49" s="1210"/>
      <c r="C49" s="1211"/>
      <c r="D49" s="62"/>
      <c r="E49" s="1216" t="s">
        <v>16</v>
      </c>
      <c r="F49" s="1216"/>
      <c r="G49" s="1216"/>
      <c r="H49" s="1216"/>
      <c r="I49" s="1216"/>
      <c r="J49" s="1217"/>
      <c r="K49" s="63">
        <v>54</v>
      </c>
      <c r="L49" s="64">
        <v>53</v>
      </c>
      <c r="M49" s="64">
        <v>55</v>
      </c>
      <c r="N49" s="64">
        <v>54</v>
      </c>
      <c r="O49" s="65">
        <v>56</v>
      </c>
      <c r="P49" s="48"/>
      <c r="Q49" s="48"/>
      <c r="R49" s="48"/>
      <c r="S49" s="48"/>
      <c r="T49" s="48"/>
      <c r="U49" s="48"/>
    </row>
    <row r="50" spans="1:21" ht="30.75" customHeight="1" x14ac:dyDescent="0.15">
      <c r="A50" s="48"/>
      <c r="B50" s="1210"/>
      <c r="C50" s="1211"/>
      <c r="D50" s="62"/>
      <c r="E50" s="1216" t="s">
        <v>17</v>
      </c>
      <c r="F50" s="1216"/>
      <c r="G50" s="1216"/>
      <c r="H50" s="1216"/>
      <c r="I50" s="1216"/>
      <c r="J50" s="1217"/>
      <c r="K50" s="63">
        <v>5</v>
      </c>
      <c r="L50" s="64">
        <v>4</v>
      </c>
      <c r="M50" s="64">
        <v>3</v>
      </c>
      <c r="N50" s="64">
        <v>3</v>
      </c>
      <c r="O50" s="65">
        <v>2</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518</v>
      </c>
      <c r="L51" s="64" t="s">
        <v>518</v>
      </c>
      <c r="M51" s="64" t="s">
        <v>518</v>
      </c>
      <c r="N51" s="64" t="s">
        <v>518</v>
      </c>
      <c r="O51" s="65" t="s">
        <v>518</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2522</v>
      </c>
      <c r="L52" s="64">
        <v>2500</v>
      </c>
      <c r="M52" s="64">
        <v>2341</v>
      </c>
      <c r="N52" s="64">
        <v>2166</v>
      </c>
      <c r="O52" s="65">
        <v>2159</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704</v>
      </c>
      <c r="L53" s="69">
        <v>495</v>
      </c>
      <c r="M53" s="69">
        <v>350</v>
      </c>
      <c r="N53" s="69">
        <v>205</v>
      </c>
      <c r="O53" s="70">
        <v>137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598</v>
      </c>
      <c r="L57" s="83" t="s">
        <v>598</v>
      </c>
      <c r="M57" s="83" t="s">
        <v>598</v>
      </c>
      <c r="N57" s="83" t="s">
        <v>598</v>
      </c>
      <c r="O57" s="84" t="s">
        <v>598</v>
      </c>
    </row>
    <row r="58" spans="1:21" ht="31.5" customHeight="1" thickBot="1" x14ac:dyDescent="0.2">
      <c r="B58" s="1226"/>
      <c r="C58" s="1227"/>
      <c r="D58" s="1231" t="s">
        <v>27</v>
      </c>
      <c r="E58" s="1232"/>
      <c r="F58" s="1232"/>
      <c r="G58" s="1232"/>
      <c r="H58" s="1232"/>
      <c r="I58" s="1232"/>
      <c r="J58" s="1233"/>
      <c r="K58" s="85" t="s">
        <v>598</v>
      </c>
      <c r="L58" s="86" t="s">
        <v>598</v>
      </c>
      <c r="M58" s="86" t="s">
        <v>598</v>
      </c>
      <c r="N58" s="86" t="s">
        <v>598</v>
      </c>
      <c r="O58" s="87" t="s">
        <v>598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x5szv27y5JgbwaHgSyrvq+VkJi5e8pG64GJGRS17F3uvpsq+Rw/M2c93841fqowOJ2+7hhm8zbpflJY8fSo8g==" saltValue="KRG4Cj61MT3CIFVyG2fA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34" t="s">
        <v>30</v>
      </c>
      <c r="C41" s="1235"/>
      <c r="D41" s="101"/>
      <c r="E41" s="1240" t="s">
        <v>31</v>
      </c>
      <c r="F41" s="1240"/>
      <c r="G41" s="1240"/>
      <c r="H41" s="1241"/>
      <c r="I41" s="102">
        <v>24417</v>
      </c>
      <c r="J41" s="103">
        <v>23215</v>
      </c>
      <c r="K41" s="103">
        <v>21578</v>
      </c>
      <c r="L41" s="103">
        <v>20297</v>
      </c>
      <c r="M41" s="104">
        <v>19526</v>
      </c>
    </row>
    <row r="42" spans="2:13" ht="27.75" customHeight="1" x14ac:dyDescent="0.15">
      <c r="B42" s="1236"/>
      <c r="C42" s="1237"/>
      <c r="D42" s="105"/>
      <c r="E42" s="1242" t="s">
        <v>32</v>
      </c>
      <c r="F42" s="1242"/>
      <c r="G42" s="1242"/>
      <c r="H42" s="1243"/>
      <c r="I42" s="106" t="s">
        <v>518</v>
      </c>
      <c r="J42" s="107">
        <v>438</v>
      </c>
      <c r="K42" s="107">
        <v>438</v>
      </c>
      <c r="L42" s="107">
        <v>399</v>
      </c>
      <c r="M42" s="108">
        <v>388</v>
      </c>
    </row>
    <row r="43" spans="2:13" ht="27.75" customHeight="1" x14ac:dyDescent="0.15">
      <c r="B43" s="1236"/>
      <c r="C43" s="1237"/>
      <c r="D43" s="105"/>
      <c r="E43" s="1242" t="s">
        <v>33</v>
      </c>
      <c r="F43" s="1242"/>
      <c r="G43" s="1242"/>
      <c r="H43" s="1243"/>
      <c r="I43" s="106">
        <v>1973</v>
      </c>
      <c r="J43" s="107">
        <v>1881</v>
      </c>
      <c r="K43" s="107">
        <v>1794</v>
      </c>
      <c r="L43" s="107">
        <v>1931</v>
      </c>
      <c r="M43" s="108">
        <v>2147</v>
      </c>
    </row>
    <row r="44" spans="2:13" ht="27.75" customHeight="1" x14ac:dyDescent="0.15">
      <c r="B44" s="1236"/>
      <c r="C44" s="1237"/>
      <c r="D44" s="105"/>
      <c r="E44" s="1242" t="s">
        <v>34</v>
      </c>
      <c r="F44" s="1242"/>
      <c r="G44" s="1242"/>
      <c r="H44" s="1243"/>
      <c r="I44" s="106">
        <v>143</v>
      </c>
      <c r="J44" s="107">
        <v>187</v>
      </c>
      <c r="K44" s="107">
        <v>207</v>
      </c>
      <c r="L44" s="107">
        <v>180</v>
      </c>
      <c r="M44" s="108">
        <v>172</v>
      </c>
    </row>
    <row r="45" spans="2:13" ht="27.75" customHeight="1" x14ac:dyDescent="0.15">
      <c r="B45" s="1236"/>
      <c r="C45" s="1237"/>
      <c r="D45" s="105"/>
      <c r="E45" s="1242" t="s">
        <v>35</v>
      </c>
      <c r="F45" s="1242"/>
      <c r="G45" s="1242"/>
      <c r="H45" s="1243"/>
      <c r="I45" s="106">
        <v>1162</v>
      </c>
      <c r="J45" s="107">
        <v>1171</v>
      </c>
      <c r="K45" s="107">
        <v>1517</v>
      </c>
      <c r="L45" s="107">
        <v>1514</v>
      </c>
      <c r="M45" s="108">
        <v>1649</v>
      </c>
    </row>
    <row r="46" spans="2:13" ht="27.75" customHeight="1" x14ac:dyDescent="0.15">
      <c r="B46" s="1236"/>
      <c r="C46" s="1237"/>
      <c r="D46" s="109"/>
      <c r="E46" s="1242" t="s">
        <v>36</v>
      </c>
      <c r="F46" s="1242"/>
      <c r="G46" s="1242"/>
      <c r="H46" s="1243"/>
      <c r="I46" s="106">
        <v>590</v>
      </c>
      <c r="J46" s="107">
        <v>200</v>
      </c>
      <c r="K46" s="107">
        <v>208</v>
      </c>
      <c r="L46" s="107">
        <v>234</v>
      </c>
      <c r="M46" s="108">
        <v>241</v>
      </c>
    </row>
    <row r="47" spans="2:13" ht="27.75" customHeight="1" x14ac:dyDescent="0.15">
      <c r="B47" s="1236"/>
      <c r="C47" s="1237"/>
      <c r="D47" s="110"/>
      <c r="E47" s="1244" t="s">
        <v>37</v>
      </c>
      <c r="F47" s="1245"/>
      <c r="G47" s="1245"/>
      <c r="H47" s="1246"/>
      <c r="I47" s="106" t="s">
        <v>518</v>
      </c>
      <c r="J47" s="107" t="s">
        <v>518</v>
      </c>
      <c r="K47" s="107" t="s">
        <v>518</v>
      </c>
      <c r="L47" s="107" t="s">
        <v>518</v>
      </c>
      <c r="M47" s="108" t="s">
        <v>518</v>
      </c>
    </row>
    <row r="48" spans="2:13" ht="27.75" customHeight="1" x14ac:dyDescent="0.15">
      <c r="B48" s="1236"/>
      <c r="C48" s="1237"/>
      <c r="D48" s="105"/>
      <c r="E48" s="1242" t="s">
        <v>38</v>
      </c>
      <c r="F48" s="1242"/>
      <c r="G48" s="1242"/>
      <c r="H48" s="1243"/>
      <c r="I48" s="106" t="s">
        <v>518</v>
      </c>
      <c r="J48" s="107" t="s">
        <v>518</v>
      </c>
      <c r="K48" s="107" t="s">
        <v>518</v>
      </c>
      <c r="L48" s="107" t="s">
        <v>518</v>
      </c>
      <c r="M48" s="108" t="s">
        <v>518</v>
      </c>
    </row>
    <row r="49" spans="2:13" ht="27.75" customHeight="1" x14ac:dyDescent="0.15">
      <c r="B49" s="1238"/>
      <c r="C49" s="1239"/>
      <c r="D49" s="105"/>
      <c r="E49" s="1242" t="s">
        <v>39</v>
      </c>
      <c r="F49" s="1242"/>
      <c r="G49" s="1242"/>
      <c r="H49" s="1243"/>
      <c r="I49" s="106" t="s">
        <v>518</v>
      </c>
      <c r="J49" s="107" t="s">
        <v>518</v>
      </c>
      <c r="K49" s="107" t="s">
        <v>518</v>
      </c>
      <c r="L49" s="107" t="s">
        <v>518</v>
      </c>
      <c r="M49" s="108" t="s">
        <v>518</v>
      </c>
    </row>
    <row r="50" spans="2:13" ht="27.75" customHeight="1" x14ac:dyDescent="0.15">
      <c r="B50" s="1247" t="s">
        <v>40</v>
      </c>
      <c r="C50" s="1248"/>
      <c r="D50" s="111"/>
      <c r="E50" s="1242" t="s">
        <v>41</v>
      </c>
      <c r="F50" s="1242"/>
      <c r="G50" s="1242"/>
      <c r="H50" s="1243"/>
      <c r="I50" s="106">
        <v>5147</v>
      </c>
      <c r="J50" s="107">
        <v>6252</v>
      </c>
      <c r="K50" s="107">
        <v>6552</v>
      </c>
      <c r="L50" s="107">
        <v>7150</v>
      </c>
      <c r="M50" s="108">
        <v>7707</v>
      </c>
    </row>
    <row r="51" spans="2:13" ht="27.75" customHeight="1" x14ac:dyDescent="0.15">
      <c r="B51" s="1236"/>
      <c r="C51" s="1237"/>
      <c r="D51" s="105"/>
      <c r="E51" s="1242" t="s">
        <v>42</v>
      </c>
      <c r="F51" s="1242"/>
      <c r="G51" s="1242"/>
      <c r="H51" s="1243"/>
      <c r="I51" s="106">
        <v>231</v>
      </c>
      <c r="J51" s="107">
        <v>274</v>
      </c>
      <c r="K51" s="107">
        <v>312</v>
      </c>
      <c r="L51" s="107">
        <v>333</v>
      </c>
      <c r="M51" s="108">
        <v>312</v>
      </c>
    </row>
    <row r="52" spans="2:13" ht="27.75" customHeight="1" x14ac:dyDescent="0.15">
      <c r="B52" s="1238"/>
      <c r="C52" s="1239"/>
      <c r="D52" s="105"/>
      <c r="E52" s="1242" t="s">
        <v>43</v>
      </c>
      <c r="F52" s="1242"/>
      <c r="G52" s="1242"/>
      <c r="H52" s="1243"/>
      <c r="I52" s="106">
        <v>21270</v>
      </c>
      <c r="J52" s="107">
        <v>21161</v>
      </c>
      <c r="K52" s="107">
        <v>20506</v>
      </c>
      <c r="L52" s="107">
        <v>19882</v>
      </c>
      <c r="M52" s="108">
        <v>19418</v>
      </c>
    </row>
    <row r="53" spans="2:13" ht="27.75" customHeight="1" thickBot="1" x14ac:dyDescent="0.2">
      <c r="B53" s="1249" t="s">
        <v>44</v>
      </c>
      <c r="C53" s="1250"/>
      <c r="D53" s="112"/>
      <c r="E53" s="1251" t="s">
        <v>45</v>
      </c>
      <c r="F53" s="1251"/>
      <c r="G53" s="1251"/>
      <c r="H53" s="1252"/>
      <c r="I53" s="113">
        <v>1637</v>
      </c>
      <c r="J53" s="114">
        <v>-596</v>
      </c>
      <c r="K53" s="114">
        <v>-1628</v>
      </c>
      <c r="L53" s="114">
        <v>-2809</v>
      </c>
      <c r="M53" s="115">
        <v>-3314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NhWKNJpNYR/pjVsv9TFo8dVp7b+FoklKOC/lYsBhOmWTfF/00sEgFx7LRjPXlq4mUVFao6QXeZhOHnOhs9SLA==" saltValue="W0xuMuq0FKRpnqMREDOl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61" t="s">
        <v>48</v>
      </c>
      <c r="D55" s="1261"/>
      <c r="E55" s="1262"/>
      <c r="F55" s="127">
        <v>2066</v>
      </c>
      <c r="G55" s="127">
        <v>2067</v>
      </c>
      <c r="H55" s="128">
        <v>2067</v>
      </c>
    </row>
    <row r="56" spans="2:8" ht="52.5" customHeight="1" x14ac:dyDescent="0.15">
      <c r="B56" s="129"/>
      <c r="C56" s="1263" t="s">
        <v>49</v>
      </c>
      <c r="D56" s="1263"/>
      <c r="E56" s="1264"/>
      <c r="F56" s="130">
        <v>3315</v>
      </c>
      <c r="G56" s="130">
        <v>3757</v>
      </c>
      <c r="H56" s="131">
        <v>4109</v>
      </c>
    </row>
    <row r="57" spans="2:8" ht="53.25" customHeight="1" x14ac:dyDescent="0.15">
      <c r="B57" s="129"/>
      <c r="C57" s="1265" t="s">
        <v>50</v>
      </c>
      <c r="D57" s="1265"/>
      <c r="E57" s="1266"/>
      <c r="F57" s="132">
        <v>3358</v>
      </c>
      <c r="G57" s="132">
        <v>3450</v>
      </c>
      <c r="H57" s="133">
        <v>3695</v>
      </c>
    </row>
    <row r="58" spans="2:8" ht="45.75" customHeight="1" x14ac:dyDescent="0.15">
      <c r="B58" s="134"/>
      <c r="C58" s="1253" t="s">
        <v>580</v>
      </c>
      <c r="D58" s="1254"/>
      <c r="E58" s="1255"/>
      <c r="F58" s="135">
        <v>2964</v>
      </c>
      <c r="G58" s="135">
        <v>2931</v>
      </c>
      <c r="H58" s="136">
        <v>2859</v>
      </c>
    </row>
    <row r="59" spans="2:8" ht="45.75" customHeight="1" x14ac:dyDescent="0.15">
      <c r="B59" s="134"/>
      <c r="C59" s="1253" t="s">
        <v>581</v>
      </c>
      <c r="D59" s="1254"/>
      <c r="E59" s="1255"/>
      <c r="F59" s="135">
        <v>144</v>
      </c>
      <c r="G59" s="135">
        <v>194</v>
      </c>
      <c r="H59" s="136">
        <v>302</v>
      </c>
    </row>
    <row r="60" spans="2:8" ht="45.75" customHeight="1" x14ac:dyDescent="0.15">
      <c r="B60" s="134"/>
      <c r="C60" s="1253" t="s">
        <v>582</v>
      </c>
      <c r="D60" s="1254"/>
      <c r="E60" s="1255"/>
      <c r="F60" s="135">
        <v>7</v>
      </c>
      <c r="G60" s="135">
        <v>70</v>
      </c>
      <c r="H60" s="136">
        <v>150</v>
      </c>
    </row>
    <row r="61" spans="2:8" ht="45.75" customHeight="1" x14ac:dyDescent="0.15">
      <c r="B61" s="134"/>
      <c r="C61" s="1253" t="s">
        <v>583</v>
      </c>
      <c r="D61" s="1254"/>
      <c r="E61" s="1255"/>
      <c r="F61" s="135">
        <v>96</v>
      </c>
      <c r="G61" s="135">
        <v>108</v>
      </c>
      <c r="H61" s="136">
        <v>136</v>
      </c>
    </row>
    <row r="62" spans="2:8" ht="45.75" customHeight="1" thickBot="1" x14ac:dyDescent="0.2">
      <c r="B62" s="137"/>
      <c r="C62" s="1256" t="s">
        <v>584</v>
      </c>
      <c r="D62" s="1257"/>
      <c r="E62" s="1258"/>
      <c r="F62" s="138">
        <v>28</v>
      </c>
      <c r="G62" s="138">
        <v>28</v>
      </c>
      <c r="H62" s="139">
        <v>104</v>
      </c>
    </row>
    <row r="63" spans="2:8" ht="52.5" customHeight="1" thickBot="1" x14ac:dyDescent="0.2">
      <c r="B63" s="140"/>
      <c r="C63" s="1259" t="s">
        <v>51</v>
      </c>
      <c r="D63" s="1259"/>
      <c r="E63" s="1260"/>
      <c r="F63" s="141">
        <v>8739</v>
      </c>
      <c r="G63" s="141">
        <v>9274</v>
      </c>
      <c r="H63" s="142">
        <v>9871</v>
      </c>
    </row>
    <row r="64" spans="2:8" ht="15" customHeight="1" x14ac:dyDescent="0.15"/>
    <row r="65" ht="0" hidden="1" customHeight="1" x14ac:dyDescent="0.15"/>
    <row r="66" ht="0" hidden="1" customHeight="1" x14ac:dyDescent="0.15"/>
  </sheetData>
  <sheetProtection algorithmName="SHA-512" hashValue="JUGs8CZ1vDX0i/LQHOIAw7ss/odGTCwpGDndYBexN3MKUKNb12drzntYbqq07r+B4Xj0VJXl8rKv38Q32Ki9bg==" saltValue="lnK74Zjvp3nMuhYRkVp3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95897-72CE-40C5-9DAE-22963C033152}">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560</v>
      </c>
      <c r="BQ50" s="1301"/>
      <c r="BR50" s="1301"/>
      <c r="BS50" s="1301"/>
      <c r="BT50" s="1301"/>
      <c r="BU50" s="1301"/>
      <c r="BV50" s="1301"/>
      <c r="BW50" s="1301"/>
      <c r="BX50" s="1301" t="s">
        <v>561</v>
      </c>
      <c r="BY50" s="1301"/>
      <c r="BZ50" s="1301"/>
      <c r="CA50" s="1301"/>
      <c r="CB50" s="1301"/>
      <c r="CC50" s="1301"/>
      <c r="CD50" s="1301"/>
      <c r="CE50" s="1301"/>
      <c r="CF50" s="1301" t="s">
        <v>562</v>
      </c>
      <c r="CG50" s="1301"/>
      <c r="CH50" s="1301"/>
      <c r="CI50" s="1301"/>
      <c r="CJ50" s="1301"/>
      <c r="CK50" s="1301"/>
      <c r="CL50" s="1301"/>
      <c r="CM50" s="1301"/>
      <c r="CN50" s="1301" t="s">
        <v>563</v>
      </c>
      <c r="CO50" s="1301"/>
      <c r="CP50" s="1301"/>
      <c r="CQ50" s="1301"/>
      <c r="CR50" s="1301"/>
      <c r="CS50" s="1301"/>
      <c r="CT50" s="1301"/>
      <c r="CU50" s="1301"/>
      <c r="CV50" s="1301" t="s">
        <v>564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605</v>
      </c>
      <c r="AO51" s="1305"/>
      <c r="AP51" s="1305"/>
      <c r="AQ51" s="1305"/>
      <c r="AR51" s="1305"/>
      <c r="AS51" s="1305"/>
      <c r="AT51" s="1305"/>
      <c r="AU51" s="1305"/>
      <c r="AV51" s="1305"/>
      <c r="AW51" s="1305"/>
      <c r="AX51" s="1305"/>
      <c r="AY51" s="1305"/>
      <c r="AZ51" s="1305"/>
      <c r="BA51" s="1305"/>
      <c r="BB51" s="1305" t="s">
        <v>606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52.5</v>
      </c>
      <c r="CG53" s="1307"/>
      <c r="CH53" s="1307"/>
      <c r="CI53" s="1307"/>
      <c r="CJ53" s="1307"/>
      <c r="CK53" s="1307"/>
      <c r="CL53" s="1307"/>
      <c r="CM53" s="1307"/>
      <c r="CN53" s="1307">
        <v>54</v>
      </c>
      <c r="CO53" s="1307"/>
      <c r="CP53" s="1307"/>
      <c r="CQ53" s="1307"/>
      <c r="CR53" s="1307"/>
      <c r="CS53" s="1307"/>
      <c r="CT53" s="1307"/>
      <c r="CU53" s="1307"/>
      <c r="CV53" s="1307">
        <v>55.4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608</v>
      </c>
      <c r="AO55" s="1301"/>
      <c r="AP55" s="1301"/>
      <c r="AQ55" s="1301"/>
      <c r="AR55" s="1301"/>
      <c r="AS55" s="1301"/>
      <c r="AT55" s="1301"/>
      <c r="AU55" s="1301"/>
      <c r="AV55" s="1301"/>
      <c r="AW55" s="1301"/>
      <c r="AX55" s="1301"/>
      <c r="AY55" s="1301"/>
      <c r="AZ55" s="1301"/>
      <c r="BA55" s="1301"/>
      <c r="BB55" s="1305" t="s">
        <v>606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07">
        <v>20.5</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07">
        <v>59.1</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609</v>
      </c>
    </row>
    <row r="64" spans="1:109" x14ac:dyDescent="0.15">
      <c r="B64" s="1276"/>
      <c r="G64" s="1283"/>
      <c r="I64" s="1317"/>
      <c r="J64" s="1317"/>
      <c r="K64" s="1317"/>
      <c r="L64" s="1317"/>
      <c r="M64" s="1317"/>
      <c r="N64" s="1318"/>
      <c r="AM64" s="1283"/>
      <c r="AN64" s="1283" t="s">
        <v>602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560</v>
      </c>
      <c r="BQ72" s="1301"/>
      <c r="BR72" s="1301"/>
      <c r="BS72" s="1301"/>
      <c r="BT72" s="1301"/>
      <c r="BU72" s="1301"/>
      <c r="BV72" s="1301"/>
      <c r="BW72" s="1301"/>
      <c r="BX72" s="1301" t="s">
        <v>561</v>
      </c>
      <c r="BY72" s="1301"/>
      <c r="BZ72" s="1301"/>
      <c r="CA72" s="1301"/>
      <c r="CB72" s="1301"/>
      <c r="CC72" s="1301"/>
      <c r="CD72" s="1301"/>
      <c r="CE72" s="1301"/>
      <c r="CF72" s="1301" t="s">
        <v>562</v>
      </c>
      <c r="CG72" s="1301"/>
      <c r="CH72" s="1301"/>
      <c r="CI72" s="1301"/>
      <c r="CJ72" s="1301"/>
      <c r="CK72" s="1301"/>
      <c r="CL72" s="1301"/>
      <c r="CM72" s="1301"/>
      <c r="CN72" s="1301" t="s">
        <v>563</v>
      </c>
      <c r="CO72" s="1301"/>
      <c r="CP72" s="1301"/>
      <c r="CQ72" s="1301"/>
      <c r="CR72" s="1301"/>
      <c r="CS72" s="1301"/>
      <c r="CT72" s="1301"/>
      <c r="CU72" s="1301"/>
      <c r="CV72" s="1301" t="s">
        <v>564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605</v>
      </c>
      <c r="AO73" s="1305"/>
      <c r="AP73" s="1305"/>
      <c r="AQ73" s="1305"/>
      <c r="AR73" s="1305"/>
      <c r="AS73" s="1305"/>
      <c r="AT73" s="1305"/>
      <c r="AU73" s="1305"/>
      <c r="AV73" s="1305"/>
      <c r="AW73" s="1305"/>
      <c r="AX73" s="1305"/>
      <c r="AY73" s="1305"/>
      <c r="AZ73" s="1305"/>
      <c r="BA73" s="1305"/>
      <c r="BB73" s="1305" t="s">
        <v>606</v>
      </c>
      <c r="BC73" s="1305"/>
      <c r="BD73" s="1305"/>
      <c r="BE73" s="1305"/>
      <c r="BF73" s="1305"/>
      <c r="BG73" s="1305"/>
      <c r="BH73" s="1305"/>
      <c r="BI73" s="1305"/>
      <c r="BJ73" s="1305"/>
      <c r="BK73" s="1305"/>
      <c r="BL73" s="1305"/>
      <c r="BM73" s="1305"/>
      <c r="BN73" s="1305"/>
      <c r="BO73" s="1305"/>
      <c r="BP73" s="1307">
        <v>18.100000000000001</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611</v>
      </c>
      <c r="BC75" s="1305"/>
      <c r="BD75" s="1305"/>
      <c r="BE75" s="1305"/>
      <c r="BF75" s="1305"/>
      <c r="BG75" s="1305"/>
      <c r="BH75" s="1305"/>
      <c r="BI75" s="1305"/>
      <c r="BJ75" s="1305"/>
      <c r="BK75" s="1305"/>
      <c r="BL75" s="1305"/>
      <c r="BM75" s="1305"/>
      <c r="BN75" s="1305"/>
      <c r="BO75" s="1305"/>
      <c r="BP75" s="1307">
        <v>10.199999999999999</v>
      </c>
      <c r="BQ75" s="1307"/>
      <c r="BR75" s="1307"/>
      <c r="BS75" s="1307"/>
      <c r="BT75" s="1307"/>
      <c r="BU75" s="1307"/>
      <c r="BV75" s="1307"/>
      <c r="BW75" s="1307"/>
      <c r="BX75" s="1307">
        <v>7.9</v>
      </c>
      <c r="BY75" s="1307"/>
      <c r="BZ75" s="1307"/>
      <c r="CA75" s="1307"/>
      <c r="CB75" s="1307"/>
      <c r="CC75" s="1307"/>
      <c r="CD75" s="1307"/>
      <c r="CE75" s="1307"/>
      <c r="CF75" s="1307">
        <v>5.7</v>
      </c>
      <c r="CG75" s="1307"/>
      <c r="CH75" s="1307"/>
      <c r="CI75" s="1307"/>
      <c r="CJ75" s="1307"/>
      <c r="CK75" s="1307"/>
      <c r="CL75" s="1307"/>
      <c r="CM75" s="1307"/>
      <c r="CN75" s="1307">
        <v>3.9</v>
      </c>
      <c r="CO75" s="1307"/>
      <c r="CP75" s="1307"/>
      <c r="CQ75" s="1307"/>
      <c r="CR75" s="1307"/>
      <c r="CS75" s="1307"/>
      <c r="CT75" s="1307"/>
      <c r="CU75" s="1307"/>
      <c r="CV75" s="1307">
        <v>2.7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608</v>
      </c>
      <c r="AO77" s="1301"/>
      <c r="AP77" s="1301"/>
      <c r="AQ77" s="1301"/>
      <c r="AR77" s="1301"/>
      <c r="AS77" s="1301"/>
      <c r="AT77" s="1301"/>
      <c r="AU77" s="1301"/>
      <c r="AV77" s="1301"/>
      <c r="AW77" s="1301"/>
      <c r="AX77" s="1301"/>
      <c r="AY77" s="1301"/>
      <c r="AZ77" s="1301"/>
      <c r="BA77" s="1301"/>
      <c r="BB77" s="1305" t="s">
        <v>606</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36.5</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611</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s0SW3KLvEJ5hGljLmrBVQB9+f8Z2bxKTZ22uWibHBOUvHiucIc1yKb1tZkPa7vC5hv9uajWv/Kmn6U1pnUCUQ==" saltValue="0dz4IwmjY7DnUyyu2xRDI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4EE51-966E-4973-99BB-DF86A3B0FB51}">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yCpVev64EKOT/jYH5mDe3qSRm9qpYQK3iur0mdFqaaSk+HFOFM9uwHgpHfxSq5hEl8L9TPsSjn3rhyCPLt8cw==" saltValue="Yf2pyFlAFLkbuhGmWUWB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F541-56F2-495F-97F8-5E583C5E455D}">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EPzAXtk7ALi3w/1mdih3KFBCxHb0zPOvuZoc2Vo6vgO6Dz+t2dljWH8Qb64NsUjWMFwOg2GqUjALXhfJjtZ+Q==" saltValue="rH2ZS+zxfeA5sd6onMJF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128555</v>
      </c>
      <c r="E3" s="161"/>
      <c r="F3" s="162">
        <v>53292</v>
      </c>
      <c r="G3" s="163"/>
      <c r="H3" s="164"/>
    </row>
    <row r="4" spans="1:8" x14ac:dyDescent="0.15">
      <c r="A4" s="165"/>
      <c r="B4" s="166"/>
      <c r="C4" s="167"/>
      <c r="D4" s="168">
        <v>85093</v>
      </c>
      <c r="E4" s="169"/>
      <c r="F4" s="170">
        <v>28900</v>
      </c>
      <c r="G4" s="171"/>
      <c r="H4" s="172"/>
    </row>
    <row r="5" spans="1:8" x14ac:dyDescent="0.15">
      <c r="A5" s="153" t="s">
        <v>552</v>
      </c>
      <c r="B5" s="158"/>
      <c r="C5" s="159"/>
      <c r="D5" s="160">
        <v>110129</v>
      </c>
      <c r="E5" s="161"/>
      <c r="F5" s="162">
        <v>69469</v>
      </c>
      <c r="G5" s="163"/>
      <c r="H5" s="164"/>
    </row>
    <row r="6" spans="1:8" x14ac:dyDescent="0.15">
      <c r="A6" s="165"/>
      <c r="B6" s="166"/>
      <c r="C6" s="167"/>
      <c r="D6" s="168">
        <v>72178</v>
      </c>
      <c r="E6" s="169"/>
      <c r="F6" s="170">
        <v>38215</v>
      </c>
      <c r="G6" s="171"/>
      <c r="H6" s="172"/>
    </row>
    <row r="7" spans="1:8" x14ac:dyDescent="0.15">
      <c r="A7" s="153" t="s">
        <v>553</v>
      </c>
      <c r="B7" s="158"/>
      <c r="C7" s="159"/>
      <c r="D7" s="160">
        <v>125366</v>
      </c>
      <c r="E7" s="161"/>
      <c r="F7" s="162">
        <v>67293</v>
      </c>
      <c r="G7" s="163"/>
      <c r="H7" s="164"/>
    </row>
    <row r="8" spans="1:8" x14ac:dyDescent="0.15">
      <c r="A8" s="165"/>
      <c r="B8" s="166"/>
      <c r="C8" s="167"/>
      <c r="D8" s="168">
        <v>75651</v>
      </c>
      <c r="E8" s="169"/>
      <c r="F8" s="170">
        <v>35076</v>
      </c>
      <c r="G8" s="171"/>
      <c r="H8" s="172"/>
    </row>
    <row r="9" spans="1:8" x14ac:dyDescent="0.15">
      <c r="A9" s="153" t="s">
        <v>554</v>
      </c>
      <c r="B9" s="158"/>
      <c r="C9" s="159"/>
      <c r="D9" s="160">
        <v>123147</v>
      </c>
      <c r="E9" s="161"/>
      <c r="F9" s="162">
        <v>67343</v>
      </c>
      <c r="G9" s="163"/>
      <c r="H9" s="164"/>
    </row>
    <row r="10" spans="1:8" x14ac:dyDescent="0.15">
      <c r="A10" s="165"/>
      <c r="B10" s="166"/>
      <c r="C10" s="167"/>
      <c r="D10" s="168">
        <v>67324</v>
      </c>
      <c r="E10" s="169"/>
      <c r="F10" s="170">
        <v>32865</v>
      </c>
      <c r="G10" s="171"/>
      <c r="H10" s="172"/>
    </row>
    <row r="11" spans="1:8" x14ac:dyDescent="0.15">
      <c r="A11" s="153" t="s">
        <v>555</v>
      </c>
      <c r="B11" s="158"/>
      <c r="C11" s="159"/>
      <c r="D11" s="160">
        <v>130635</v>
      </c>
      <c r="E11" s="161"/>
      <c r="F11" s="162">
        <v>73475</v>
      </c>
      <c r="G11" s="163"/>
      <c r="H11" s="164"/>
    </row>
    <row r="12" spans="1:8" x14ac:dyDescent="0.15">
      <c r="A12" s="165"/>
      <c r="B12" s="166"/>
      <c r="C12" s="173"/>
      <c r="D12" s="168">
        <v>87248</v>
      </c>
      <c r="E12" s="169"/>
      <c r="F12" s="170">
        <v>43072</v>
      </c>
      <c r="G12" s="171"/>
      <c r="H12" s="172"/>
    </row>
    <row r="13" spans="1:8" x14ac:dyDescent="0.15">
      <c r="A13" s="153"/>
      <c r="B13" s="158"/>
      <c r="C13" s="174"/>
      <c r="D13" s="175">
        <v>123566</v>
      </c>
      <c r="E13" s="176"/>
      <c r="F13" s="177">
        <v>66174</v>
      </c>
      <c r="G13" s="178"/>
      <c r="H13" s="164"/>
    </row>
    <row r="14" spans="1:8" x14ac:dyDescent="0.15">
      <c r="A14" s="165"/>
      <c r="B14" s="166"/>
      <c r="C14" s="167"/>
      <c r="D14" s="168">
        <v>77499</v>
      </c>
      <c r="E14" s="169"/>
      <c r="F14" s="170">
        <v>35626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1.82</v>
      </c>
      <c r="C19" s="179">
        <f>ROUND(VALUE(SUBSTITUTE(実質収支比率等に係る経年分析!G$48,"▲","-")),2)</f>
        <v>2.06</v>
      </c>
      <c r="D19" s="179">
        <f>ROUND(VALUE(SUBSTITUTE(実質収支比率等に係る経年分析!H$48,"▲","-")),2)</f>
        <v>2.2799999999999998</v>
      </c>
      <c r="E19" s="179">
        <f>ROUND(VALUE(SUBSTITUTE(実質収支比率等に係る経年分析!I$48,"▲","-")),2)</f>
        <v>2.34</v>
      </c>
      <c r="F19" s="179">
        <f>ROUND(VALUE(SUBSTITUTE(実質収支比率等に係る経年分析!J$48,"▲","-")),2)</f>
        <v>2.57</v>
      </c>
    </row>
    <row r="20" spans="1:11" x14ac:dyDescent="0.15">
      <c r="A20" s="179" t="s">
        <v>55</v>
      </c>
      <c r="B20" s="179">
        <f>ROUND(VALUE(SUBSTITUTE(実質収支比率等に係る経年分析!F$47,"▲","-")),2)</f>
        <v>19.8</v>
      </c>
      <c r="C20" s="179">
        <f>ROUND(VALUE(SUBSTITUTE(実質収支比率等に係る経年分析!G$47,"▲","-")),2)</f>
        <v>19.47</v>
      </c>
      <c r="D20" s="179">
        <f>ROUND(VALUE(SUBSTITUTE(実質収支比率等に係る経年分析!H$47,"▲","-")),2)</f>
        <v>18.739999999999998</v>
      </c>
      <c r="E20" s="179">
        <f>ROUND(VALUE(SUBSTITUTE(実質収支比率等に係る経年分析!I$47,"▲","-")),2)</f>
        <v>19.63</v>
      </c>
      <c r="F20" s="179">
        <f>ROUND(VALUE(SUBSTITUTE(実質収支比率等に係る経年分析!J$47,"▲","-")),2)</f>
        <v>20.29</v>
      </c>
    </row>
    <row r="21" spans="1:11" x14ac:dyDescent="0.15">
      <c r="A21" s="179" t="s">
        <v>56</v>
      </c>
      <c r="B21" s="179">
        <f>IF(ISNUMBER(VALUE(SUBSTITUTE(実質収支比率等に係る経年分析!F$49,"▲","-"))),ROUND(VALUE(SUBSTITUTE(実質収支比率等に係る経年分析!F$49,"▲","-")),2),NA())</f>
        <v>9.9499999999999993</v>
      </c>
      <c r="C21" s="179">
        <f>IF(ISNUMBER(VALUE(SUBSTITUTE(実質収支比率等に係る経年分析!G$49,"▲","-"))),ROUND(VALUE(SUBSTITUTE(実質収支比率等に係る経年分析!G$49,"▲","-")),2),NA())</f>
        <v>8.3699999999999992</v>
      </c>
      <c r="D21" s="179">
        <f>IF(ISNUMBER(VALUE(SUBSTITUTE(実質収支比率等に係る経年分析!H$49,"▲","-"))),ROUND(VALUE(SUBSTITUTE(実質収支比率等に係る経年分析!H$49,"▲","-")),2),NA())</f>
        <v>9.35</v>
      </c>
      <c r="E21" s="179">
        <f>IF(ISNUMBER(VALUE(SUBSTITUTE(実質収支比率等に係る経年分析!I$49,"▲","-"))),ROUND(VALUE(SUBSTITUTE(実質収支比率等に係る経年分析!I$49,"▲","-")),2),NA())</f>
        <v>10.49</v>
      </c>
      <c r="F21" s="179">
        <f>IF(ISNUMBER(VALUE(SUBSTITUTE(実質収支比率等に係る経年分析!J$49,"▲","-"))),ROUND(VALUE(SUBSTITUTE(実質収支比率等に係る経年分析!J$49,"▲","-")),2),NA())</f>
        <v>9.8000000000000007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2.21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ターミナルビル特別会計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国民健康保険診療所特別会計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農業共済事業特別会計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2.0499999999999998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2.3199999999999998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2.56</v>
      </c>
    </row>
    <row r="36" spans="1:16" x14ac:dyDescent="0.15">
      <c r="A36" s="180" t="str">
        <f>IF(連結実質赤字比率に係る赤字・黒字の構成分析!C$34="",NA(),連結実質赤字比率に係る赤字・黒字の構成分析!C$34)</f>
        <v>水道事業特別会計</v>
      </c>
      <c r="B36" s="180" t="e">
        <f>IF(ROUND(VALUE(SUBSTITUTE(連結実質赤字比率に係る赤字・黒字の構成分析!F$34,"▲", "-")), 2) &lt; 0, ABS(ROUND(VALUE(SUBSTITUTE(連結実質赤字比率に係る赤字・黒字の構成分析!F$34,"▲", "-")), 2)), NA())</f>
        <v>#VALUE!</v>
      </c>
      <c r="C36" s="180" t="e">
        <f>IF(ROUND(VALUE(SUBSTITUTE(連結実質赤字比率に係る赤字・黒字の構成分析!F$34,"▲", "-")), 2) &gt;= 0, ABS(ROUND(VALUE(SUBSTITUTE(連結実質赤字比率に係る赤字・黒字の構成分析!F$34,"▲", "-")), 2)), NA())</f>
        <v>#VALUE!</v>
      </c>
      <c r="D36" s="180" t="e">
        <f>IF(ROUND(VALUE(SUBSTITUTE(連結実質赤字比率に係る赤字・黒字の構成分析!G$34,"▲", "-")), 2) &lt; 0, ABS(ROUND(VALUE(SUBSTITUTE(連結実質赤字比率に係る赤字・黒字の構成分析!G$34,"▲", "-")), 2)), NA())</f>
        <v>#VALUE!</v>
      </c>
      <c r="E36" s="180" t="e">
        <f>IF(ROUND(VALUE(SUBSTITUTE(連結実質赤字比率に係る赤字・黒字の構成分析!G$34,"▲", "-")), 2) &gt;= 0, ABS(ROUND(VALUE(SUBSTITUTE(連結実質赤字比率に係る赤字・黒字の構成分析!G$34,"▲", "-")), 2)), NA())</f>
        <v>#VALUE!</v>
      </c>
      <c r="F36" s="180" t="e">
        <f>IF(ROUND(VALUE(SUBSTITUTE(連結実質赤字比率に係る赤字・黒字の構成分析!H$34,"▲", "-")), 2) &lt; 0, ABS(ROUND(VALUE(SUBSTITUTE(連結実質赤字比率に係る赤字・黒字の構成分析!H$34,"▲", "-")), 2)), NA())</f>
        <v>#VALUE!</v>
      </c>
      <c r="G36" s="180" t="e">
        <f>IF(ROUND(VALUE(SUBSTITUTE(連結実質赤字比率に係る赤字・黒字の構成分析!H$34,"▲", "-")), 2) &gt;= 0, ABS(ROUND(VALUE(SUBSTITUTE(連結実質赤字比率に係る赤字・黒字の構成分析!H$34,"▲", "-")), 2)), NA())</f>
        <v>#VALUE!</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4.0199999999999996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2522</v>
      </c>
      <c r="E42" s="181"/>
      <c r="F42" s="181"/>
      <c r="G42" s="181">
        <f>'実質公債費比率（分子）の構造'!L$52</f>
        <v>2500</v>
      </c>
      <c r="H42" s="181"/>
      <c r="I42" s="181"/>
      <c r="J42" s="181">
        <f>'実質公債費比率（分子）の構造'!M$52</f>
        <v>2341</v>
      </c>
      <c r="K42" s="181"/>
      <c r="L42" s="181"/>
      <c r="M42" s="181">
        <f>'実質公債費比率（分子）の構造'!N$52</f>
        <v>2166</v>
      </c>
      <c r="N42" s="181"/>
      <c r="O42" s="181"/>
      <c r="P42" s="181">
        <f>'実質公債費比率（分子）の構造'!O$52</f>
        <v>2159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v>
      </c>
      <c r="C44" s="181"/>
      <c r="D44" s="181"/>
      <c r="E44" s="181">
        <f>'実質公債費比率（分子）の構造'!L$50</f>
        <v>4</v>
      </c>
      <c r="F44" s="181"/>
      <c r="G44" s="181"/>
      <c r="H44" s="181">
        <f>'実質公債費比率（分子）の構造'!M$50</f>
        <v>3</v>
      </c>
      <c r="I44" s="181"/>
      <c r="J44" s="181"/>
      <c r="K44" s="181">
        <f>'実質公債費比率（分子）の構造'!N$50</f>
        <v>3</v>
      </c>
      <c r="L44" s="181"/>
      <c r="M44" s="181"/>
      <c r="N44" s="181">
        <f>'実質公債費比率（分子）の構造'!O$50</f>
        <v>2</v>
      </c>
      <c r="O44" s="181"/>
      <c r="P44" s="181"/>
    </row>
    <row r="45" spans="1:16" x14ac:dyDescent="0.15">
      <c r="A45" s="181" t="s">
        <v>66</v>
      </c>
      <c r="B45" s="181">
        <f>'実質公債費比率（分子）の構造'!K$49</f>
        <v>54</v>
      </c>
      <c r="C45" s="181"/>
      <c r="D45" s="181"/>
      <c r="E45" s="181">
        <f>'実質公債費比率（分子）の構造'!L$49</f>
        <v>53</v>
      </c>
      <c r="F45" s="181"/>
      <c r="G45" s="181"/>
      <c r="H45" s="181">
        <f>'実質公債費比率（分子）の構造'!M$49</f>
        <v>55</v>
      </c>
      <c r="I45" s="181"/>
      <c r="J45" s="181"/>
      <c r="K45" s="181">
        <f>'実質公債費比率（分子）の構造'!N$49</f>
        <v>54</v>
      </c>
      <c r="L45" s="181"/>
      <c r="M45" s="181"/>
      <c r="N45" s="181">
        <f>'実質公債費比率（分子）の構造'!O$49</f>
        <v>56</v>
      </c>
      <c r="O45" s="181"/>
      <c r="P45" s="181"/>
    </row>
    <row r="46" spans="1:16" x14ac:dyDescent="0.15">
      <c r="A46" s="181" t="s">
        <v>67</v>
      </c>
      <c r="B46" s="181">
        <f>'実質公債費比率（分子）の構造'!K$48</f>
        <v>207</v>
      </c>
      <c r="C46" s="181"/>
      <c r="D46" s="181"/>
      <c r="E46" s="181">
        <f>'実質公債費比率（分子）の構造'!L$48</f>
        <v>192</v>
      </c>
      <c r="F46" s="181"/>
      <c r="G46" s="181"/>
      <c r="H46" s="181">
        <f>'実質公債費比率（分子）の構造'!M$48</f>
        <v>185</v>
      </c>
      <c r="I46" s="181"/>
      <c r="J46" s="181"/>
      <c r="K46" s="181">
        <f>'実質公債費比率（分子）の構造'!N$48</f>
        <v>249</v>
      </c>
      <c r="L46" s="181"/>
      <c r="M46" s="181"/>
      <c r="N46" s="181">
        <f>'実質公債費比率（分子）の構造'!O$48</f>
        <v>276</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2960</v>
      </c>
      <c r="C49" s="181"/>
      <c r="D49" s="181"/>
      <c r="E49" s="181">
        <f>'実質公債費比率（分子）の構造'!L$45</f>
        <v>2746</v>
      </c>
      <c r="F49" s="181"/>
      <c r="G49" s="181"/>
      <c r="H49" s="181">
        <f>'実質公債費比率（分子）の構造'!M$45</f>
        <v>2448</v>
      </c>
      <c r="I49" s="181"/>
      <c r="J49" s="181"/>
      <c r="K49" s="181">
        <f>'実質公債費比率（分子）の構造'!N$45</f>
        <v>2065</v>
      </c>
      <c r="L49" s="181"/>
      <c r="M49" s="181"/>
      <c r="N49" s="181">
        <f>'実質公債費比率（分子）の構造'!O$45</f>
        <v>1962</v>
      </c>
      <c r="O49" s="181"/>
      <c r="P49" s="181"/>
    </row>
    <row r="50" spans="1:16" x14ac:dyDescent="0.15">
      <c r="A50" s="181" t="s">
        <v>70</v>
      </c>
      <c r="B50" s="181" t="e">
        <f>NA()</f>
        <v>#N/A</v>
      </c>
      <c r="C50" s="181">
        <f>IF(ISNUMBER('実質公債費比率（分子）の構造'!K$53),'実質公債費比率（分子）の構造'!K$53,NA())</f>
        <v>704</v>
      </c>
      <c r="D50" s="181" t="e">
        <f>NA()</f>
        <v>#N/A</v>
      </c>
      <c r="E50" s="181" t="e">
        <f>NA()</f>
        <v>#N/A</v>
      </c>
      <c r="F50" s="181">
        <f>IF(ISNUMBER('実質公債費比率（分子）の構造'!L$53),'実質公債費比率（分子）の構造'!L$53,NA())</f>
        <v>495</v>
      </c>
      <c r="G50" s="181" t="e">
        <f>NA()</f>
        <v>#N/A</v>
      </c>
      <c r="H50" s="181" t="e">
        <f>NA()</f>
        <v>#N/A</v>
      </c>
      <c r="I50" s="181">
        <f>IF(ISNUMBER('実質公債費比率（分子）の構造'!M$53),'実質公債費比率（分子）の構造'!M$53,NA())</f>
        <v>350</v>
      </c>
      <c r="J50" s="181" t="e">
        <f>NA()</f>
        <v>#N/A</v>
      </c>
      <c r="K50" s="181" t="e">
        <f>NA()</f>
        <v>#N/A</v>
      </c>
      <c r="L50" s="181">
        <f>IF(ISNUMBER('実質公債費比率（分子）の構造'!N$53),'実質公債費比率（分子）の構造'!N$53,NA())</f>
        <v>205</v>
      </c>
      <c r="M50" s="181" t="e">
        <f>NA()</f>
        <v>#N/A</v>
      </c>
      <c r="N50" s="181" t="e">
        <f>NA()</f>
        <v>#N/A</v>
      </c>
      <c r="O50" s="181">
        <f>IF(ISNUMBER('実質公債費比率（分子）の構造'!O$53),'実質公債費比率（分子）の構造'!O$53,NA())</f>
        <v>137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21270</v>
      </c>
      <c r="E56" s="180"/>
      <c r="F56" s="180"/>
      <c r="G56" s="180">
        <f>'将来負担比率（分子）の構造'!J$52</f>
        <v>21161</v>
      </c>
      <c r="H56" s="180"/>
      <c r="I56" s="180"/>
      <c r="J56" s="180">
        <f>'将来負担比率（分子）の構造'!K$52</f>
        <v>20506</v>
      </c>
      <c r="K56" s="180"/>
      <c r="L56" s="180"/>
      <c r="M56" s="180">
        <f>'将来負担比率（分子）の構造'!L$52</f>
        <v>19882</v>
      </c>
      <c r="N56" s="180"/>
      <c r="O56" s="180"/>
      <c r="P56" s="180">
        <f>'将来負担比率（分子）の構造'!M$52</f>
        <v>19418</v>
      </c>
    </row>
    <row r="57" spans="1:16" x14ac:dyDescent="0.15">
      <c r="A57" s="180" t="s">
        <v>42</v>
      </c>
      <c r="B57" s="180"/>
      <c r="C57" s="180"/>
      <c r="D57" s="180">
        <f>'将来負担比率（分子）の構造'!I$51</f>
        <v>231</v>
      </c>
      <c r="E57" s="180"/>
      <c r="F57" s="180"/>
      <c r="G57" s="180">
        <f>'将来負担比率（分子）の構造'!J$51</f>
        <v>274</v>
      </c>
      <c r="H57" s="180"/>
      <c r="I57" s="180"/>
      <c r="J57" s="180">
        <f>'将来負担比率（分子）の構造'!K$51</f>
        <v>312</v>
      </c>
      <c r="K57" s="180"/>
      <c r="L57" s="180"/>
      <c r="M57" s="180">
        <f>'将来負担比率（分子）の構造'!L$51</f>
        <v>333</v>
      </c>
      <c r="N57" s="180"/>
      <c r="O57" s="180"/>
      <c r="P57" s="180">
        <f>'将来負担比率（分子）の構造'!M$51</f>
        <v>312</v>
      </c>
    </row>
    <row r="58" spans="1:16" x14ac:dyDescent="0.15">
      <c r="A58" s="180" t="s">
        <v>41</v>
      </c>
      <c r="B58" s="180"/>
      <c r="C58" s="180"/>
      <c r="D58" s="180">
        <f>'将来負担比率（分子）の構造'!I$50</f>
        <v>5147</v>
      </c>
      <c r="E58" s="180"/>
      <c r="F58" s="180"/>
      <c r="G58" s="180">
        <f>'将来負担比率（分子）の構造'!J$50</f>
        <v>6252</v>
      </c>
      <c r="H58" s="180"/>
      <c r="I58" s="180"/>
      <c r="J58" s="180">
        <f>'将来負担比率（分子）の構造'!K$50</f>
        <v>6552</v>
      </c>
      <c r="K58" s="180"/>
      <c r="L58" s="180"/>
      <c r="M58" s="180">
        <f>'将来負担比率（分子）の構造'!L$50</f>
        <v>7150</v>
      </c>
      <c r="N58" s="180"/>
      <c r="O58" s="180"/>
      <c r="P58" s="180">
        <f>'将来負担比率（分子）の構造'!M$50</f>
        <v>7707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590</v>
      </c>
      <c r="C61" s="180"/>
      <c r="D61" s="180"/>
      <c r="E61" s="180">
        <f>'将来負担比率（分子）の構造'!J$46</f>
        <v>200</v>
      </c>
      <c r="F61" s="180"/>
      <c r="G61" s="180"/>
      <c r="H61" s="180">
        <f>'将来負担比率（分子）の構造'!K$46</f>
        <v>208</v>
      </c>
      <c r="I61" s="180"/>
      <c r="J61" s="180"/>
      <c r="K61" s="180">
        <f>'将来負担比率（分子）の構造'!L$46</f>
        <v>234</v>
      </c>
      <c r="L61" s="180"/>
      <c r="M61" s="180"/>
      <c r="N61" s="180">
        <f>'将来負担比率（分子）の構造'!M$46</f>
        <v>241</v>
      </c>
      <c r="O61" s="180"/>
      <c r="P61" s="180"/>
    </row>
    <row r="62" spans="1:16" x14ac:dyDescent="0.15">
      <c r="A62" s="180" t="s">
        <v>35</v>
      </c>
      <c r="B62" s="180">
        <f>'将来負担比率（分子）の構造'!I$45</f>
        <v>1162</v>
      </c>
      <c r="C62" s="180"/>
      <c r="D62" s="180"/>
      <c r="E62" s="180">
        <f>'将来負担比率（分子）の構造'!J$45</f>
        <v>1171</v>
      </c>
      <c r="F62" s="180"/>
      <c r="G62" s="180"/>
      <c r="H62" s="180">
        <f>'将来負担比率（分子）の構造'!K$45</f>
        <v>1517</v>
      </c>
      <c r="I62" s="180"/>
      <c r="J62" s="180"/>
      <c r="K62" s="180">
        <f>'将来負担比率（分子）の構造'!L$45</f>
        <v>1514</v>
      </c>
      <c r="L62" s="180"/>
      <c r="M62" s="180"/>
      <c r="N62" s="180">
        <f>'将来負担比率（分子）の構造'!M$45</f>
        <v>1649</v>
      </c>
      <c r="O62" s="180"/>
      <c r="P62" s="180"/>
    </row>
    <row r="63" spans="1:16" x14ac:dyDescent="0.15">
      <c r="A63" s="180" t="s">
        <v>34</v>
      </c>
      <c r="B63" s="180">
        <f>'将来負担比率（分子）の構造'!I$44</f>
        <v>143</v>
      </c>
      <c r="C63" s="180"/>
      <c r="D63" s="180"/>
      <c r="E63" s="180">
        <f>'将来負担比率（分子）の構造'!J$44</f>
        <v>187</v>
      </c>
      <c r="F63" s="180"/>
      <c r="G63" s="180"/>
      <c r="H63" s="180">
        <f>'将来負担比率（分子）の構造'!K$44</f>
        <v>207</v>
      </c>
      <c r="I63" s="180"/>
      <c r="J63" s="180"/>
      <c r="K63" s="180">
        <f>'将来負担比率（分子）の構造'!L$44</f>
        <v>180</v>
      </c>
      <c r="L63" s="180"/>
      <c r="M63" s="180"/>
      <c r="N63" s="180">
        <f>'将来負担比率（分子）の構造'!M$44</f>
        <v>172</v>
      </c>
      <c r="O63" s="180"/>
      <c r="P63" s="180"/>
    </row>
    <row r="64" spans="1:16" x14ac:dyDescent="0.15">
      <c r="A64" s="180" t="s">
        <v>33</v>
      </c>
      <c r="B64" s="180">
        <f>'将来負担比率（分子）の構造'!I$43</f>
        <v>1973</v>
      </c>
      <c r="C64" s="180"/>
      <c r="D64" s="180"/>
      <c r="E64" s="180">
        <f>'将来負担比率（分子）の構造'!J$43</f>
        <v>1881</v>
      </c>
      <c r="F64" s="180"/>
      <c r="G64" s="180"/>
      <c r="H64" s="180">
        <f>'将来負担比率（分子）の構造'!K$43</f>
        <v>1794</v>
      </c>
      <c r="I64" s="180"/>
      <c r="J64" s="180"/>
      <c r="K64" s="180">
        <f>'将来負担比率（分子）の構造'!L$43</f>
        <v>1931</v>
      </c>
      <c r="L64" s="180"/>
      <c r="M64" s="180"/>
      <c r="N64" s="180">
        <f>'将来負担比率（分子）の構造'!M$43</f>
        <v>2147</v>
      </c>
      <c r="O64" s="180"/>
      <c r="P64" s="180"/>
    </row>
    <row r="65" spans="1:16" x14ac:dyDescent="0.15">
      <c r="A65" s="180" t="s">
        <v>32</v>
      </c>
      <c r="B65" s="180" t="str">
        <f>'将来負担比率（分子）の構造'!I$42</f>
        <v>-</v>
      </c>
      <c r="C65" s="180"/>
      <c r="D65" s="180"/>
      <c r="E65" s="180">
        <f>'将来負担比率（分子）の構造'!J$42</f>
        <v>438</v>
      </c>
      <c r="F65" s="180"/>
      <c r="G65" s="180"/>
      <c r="H65" s="180">
        <f>'将来負担比率（分子）の構造'!K$42</f>
        <v>438</v>
      </c>
      <c r="I65" s="180"/>
      <c r="J65" s="180"/>
      <c r="K65" s="180">
        <f>'将来負担比率（分子）の構造'!L$42</f>
        <v>399</v>
      </c>
      <c r="L65" s="180"/>
      <c r="M65" s="180"/>
      <c r="N65" s="180">
        <f>'将来負担比率（分子）の構造'!M$42</f>
        <v>388</v>
      </c>
      <c r="O65" s="180"/>
      <c r="P65" s="180"/>
    </row>
    <row r="66" spans="1:16" x14ac:dyDescent="0.15">
      <c r="A66" s="180" t="s">
        <v>31</v>
      </c>
      <c r="B66" s="180">
        <f>'将来負担比率（分子）の構造'!I$41</f>
        <v>24417</v>
      </c>
      <c r="C66" s="180"/>
      <c r="D66" s="180"/>
      <c r="E66" s="180">
        <f>'将来負担比率（分子）の構造'!J$41</f>
        <v>23215</v>
      </c>
      <c r="F66" s="180"/>
      <c r="G66" s="180"/>
      <c r="H66" s="180">
        <f>'将来負担比率（分子）の構造'!K$41</f>
        <v>21578</v>
      </c>
      <c r="I66" s="180"/>
      <c r="J66" s="180"/>
      <c r="K66" s="180">
        <f>'将来負担比率（分子）の構造'!L$41</f>
        <v>20297</v>
      </c>
      <c r="L66" s="180"/>
      <c r="M66" s="180"/>
      <c r="N66" s="180">
        <f>'将来負担比率（分子）の構造'!M$41</f>
        <v>19526</v>
      </c>
      <c r="O66" s="180"/>
      <c r="P66" s="180"/>
    </row>
    <row r="67" spans="1:16" x14ac:dyDescent="0.15">
      <c r="A67" s="180" t="s">
        <v>74</v>
      </c>
      <c r="B67" s="180" t="e">
        <f>NA()</f>
        <v>#N/A</v>
      </c>
      <c r="C67" s="180">
        <f>IF(ISNUMBER('将来負担比率（分子）の構造'!I$53), IF('将来負担比率（分子）の構造'!I$53 &lt; 0, 0, '将来負担比率（分子）の構造'!I$53), NA())</f>
        <v>1637</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2066</v>
      </c>
      <c r="C72" s="184">
        <f>基金残高に係る経年分析!G55</f>
        <v>2067</v>
      </c>
      <c r="D72" s="184">
        <f>基金残高に係る経年分析!H55</f>
        <v>2067</v>
      </c>
    </row>
    <row r="73" spans="1:16" x14ac:dyDescent="0.15">
      <c r="A73" s="183" t="s">
        <v>77</v>
      </c>
      <c r="B73" s="184">
        <f>基金残高に係る経年分析!F56</f>
        <v>3315</v>
      </c>
      <c r="C73" s="184">
        <f>基金残高に係る経年分析!G56</f>
        <v>3757</v>
      </c>
      <c r="D73" s="184">
        <f>基金残高に係る経年分析!H56</f>
        <v>4109</v>
      </c>
    </row>
    <row r="74" spans="1:16" x14ac:dyDescent="0.15">
      <c r="A74" s="183" t="s">
        <v>78</v>
      </c>
      <c r="B74" s="184">
        <f>基金残高に係る経年分析!F57</f>
        <v>3358</v>
      </c>
      <c r="C74" s="184">
        <f>基金残高に係る経年分析!G57</f>
        <v>3450</v>
      </c>
      <c r="D74" s="184">
        <f>基金残高に係る経年分析!H57</f>
        <v>3695</v>
      </c>
    </row>
  </sheetData>
  <sheetProtection algorithmName="SHA-512" hashValue="S28ucLL6rNwZhXyU1erg7uJd+5y70DaL6WM9AGJkDLDOWyMupNazGQ5Y66Fs/5nr3KHEeGjvlt3liOFe7R7gng==" saltValue="XBG4IGVDl5J2LnoQ7Ny9H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2020-03-10T11:50:56Z</cp:lastPrinted>
  <dcterms:modified xsi:type="dcterms:W3CDTF">2020-09-26T07:32:10Z</dcterms:modified>
</cp:coreProperties>
</file>