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BF835C2F-18B8-41D2-BE83-19FA285B9F64}"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<sst xmlns="http://schemas.openxmlformats.org/spreadsheetml/2006/main" count="1155" uniqueCount="608">
  <si>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</si>
  <si>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</si>
  <si>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</si>
  <si>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</si>
  <si>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</si>
  <si>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</si>
  <si>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</si>
  <si>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</si>
  <si>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</si>
  <si>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</si>
  <si>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</si>
  <si>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</si>
  <si>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</si>
  <si>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</si>
  <si>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</si>
  <si>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</si>
  <si>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</si>
  <si>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</si>
  <si>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</si>
  <si>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</si>
  <si>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</si>
  <si>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</si>
  <si>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</si>
  <si>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</si>
  <si>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</si>
  <si>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</si>
  <si>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</si>
  <si>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</si>
  <si>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</si>
  <si>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</si>
  <si>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</si>
  <si>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</si>
  <si>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</si>
  <si>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</si>
  <si>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</si>
  <si>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</si>
  <si>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</si>
  <si>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</si>
  <si>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</si>
  <si>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</si>
  <si>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</si>
  <si>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</si>
  <si>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</si>
  <si>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</si>
  <si>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</si>
  <si>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</si>
  <si>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</si>
  <si>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</si>
  <si>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</si>
  <si>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</si>
  <si>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</si>
  <si>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</si>
  <si>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</si>
  <si>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</si>
  <si>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</si>
  <si>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</si>
  <si>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</si>
  <si>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</si>
  <si>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</si>
  <si>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</si>
  <si>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</si>
  <si>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</si>
  <si>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</si>
  <si>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</si>
  <si>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</si>
  <si>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</si>
  <si>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</si>
  <si>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</si>
  <si>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</si>
  <si>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</si>
  <si>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</si>
  <si>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</si>
  <si>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</si>
  <si>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</si>
  <si>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</si>
  <si>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</si>
  <si>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</si>
  <si>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</si>
  <si>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</si>
  <si>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</si>
  <si>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</si>
  <si>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</si>
  <si>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</si>
  <si>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</si>
  <si>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</si>
  <si>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</si>
  <si>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</si>
  <si>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</si>
  <si>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</si>
  <si>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</si>
  <si>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</si>
  <si>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</si>
  <si>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</si>
  <si>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</si>
  <si>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</si>
  <si>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</si>
  <si>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</si>
  <si>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</si>
  <si>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</si>
  <si>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</si>
  <si>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</si>
  <si>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</si>
  <si>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</si>
  <si>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</si>
  <si>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</si>
  <si>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</si>
  <si>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</si>
  <si>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</si>
  <si>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</si>
  <si>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</si>
  <si>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</si>
  <si>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</si>
  <si>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</si>
  <si>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</si>
  <si>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</si>
  <si>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</si>
  <si>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</si>
  <si>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</si>
  <si>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</si>
  <si>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</si>
  <si>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</si>
  <si>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</si>
  <si>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</si>
  <si>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</si>
  <si>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</si>
  <si>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</si>
  <si>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</si>
  <si>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</si>
  <si>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</si>
  <si>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</si>
  <si>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</si>
  <si>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</si>
  <si>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</si>
  <si>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</si>
  <si>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</si>
  <si>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</si>
  <si>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</si>
  <si>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</si>
  <si>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</si>
  <si>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</si>
  <si>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</si>
  <si>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</si>
  <si>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</si>
  <si>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</si>
  <si>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</si>
  <si>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</si>
  <si>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</si>
  <si>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</si>
  <si>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</si>
  <si>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</si>
  <si>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</si>
  <si>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</si>
  <si>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</si>
  <si>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</si>
  <si>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</si>
  <si>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</si>
  <si>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</si>
  <si>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</si>
  <si>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</si>
  <si>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</si>
  <si>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</si>
  <si>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</si>
  <si>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</si>
  <si>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</si>
  <si>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</si>
  <si>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</si>
  <si>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</si>
  <si>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</si>
  <si>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</si>
  <si>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</si>
  <si>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</si>
  <si>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</si>
  <si>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</si>
  <si>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</si>
  <si>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</si>
  <si>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</si>
  <si>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</si>
  <si>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</si>
  <si>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</si>
  <si>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</si>
  <si>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</si>
  <si>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</si>
  <si>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</si>
  <si>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</si>
  <si>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</si>
  <si>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</si>
  <si>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</si>
  <si>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</si>
  <si>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</si>
  <si>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</si>
  <si>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</si>
  <si>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</si>
  <si>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</si>
  <si>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</si>
  <si>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</si>
  <si>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</si>
  <si>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</si>
  <si>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</si>
  <si>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</si>
  <si>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</si>
  <si>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</si>
  <si>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</si>
  <si>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</si>
  <si>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</si>
  <si>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</si>
  <si>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</si>
  <si>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</si>
  <si>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</si>
  <si>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</si>
  <si>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</si>
  <si>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</si>
  <si>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</si>
  <si>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</si>
  <si>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</si>
  <si>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</si>
  <si>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</si>
  <si>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</si>
  <si>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</si>
  <si>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長崎県波佐見町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</si>
  <si>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</si>
  <si>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</si>
  <si>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</si>
  <si>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</si>
  <si>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</si>
  <si>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</si>
  <si>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</si>
  <si>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</si>
  <si>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</si>
  <si>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</si>
  <si>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</si>
  <si>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</si>
  <si>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</si>
  <si>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</si>
  <si>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</si>
  <si>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</si>
  <si>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</si>
  <si>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</si>
  <si>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</si>
  <si>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</si>
  <si>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</si>
  <si>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</si>
  <si>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</si>
  <si>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</si>
  <si>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</si>
  <si>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</si>
  <si>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</si>
  <si>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</si>
  <si>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</si>
  <si>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</si>
  <si>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</si>
  <si>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</si>
  <si>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</si>
  <si>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</si>
  <si>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</si>
  <si>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</si>
  <si>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</si>
  <si>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</si>
  <si>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</si>
  <si>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</si>
  <si>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</si>
  <si>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</si>
  <si>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</si>
  <si>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</si>
  <si>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</si>
  <si>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</si>
  <si>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</si>
  <si>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</si>
  <si>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</si>
  <si>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</si>
  <si>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</si>
  <si>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</si>
  <si>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</si>
  <si>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</si>
  <si>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</si>
  <si>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</si>
  <si>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</si>
  <si>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</si>
  <si>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</si>
  <si>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</si>
  <si>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</si>
  <si>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</si>
  <si>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</si>
  <si>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</si>
  <si>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</si>
  <si>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</si>
  <si>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</si>
  <si>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</si>
  <si>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</si>
  <si>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</si>
  <si>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</si>
  <si>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</si>
  <si>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</si>
  <si>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</si>
  <si>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</si>
  <si>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</si>
  <si>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</si>
  <si>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</si>
  <si>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</si>
  <si>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</si>
  <si>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</si>
  <si>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</si>
  <si>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</si>
  <si>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</si>
  <si>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</si>
  <si>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</si>
  <si>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</si>
  <si>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</si>
  <si>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</si>
  <si>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</si>
  <si>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</si>
  <si>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</si>
  <si>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</si>
  <si>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</si>
  <si>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</si>
  <si>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</si>
  <si>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</si>
  <si>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</si>
  <si>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</si>
  <si>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</si>
  <si>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</si>
  <si>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</si>
  <si>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</si>
  <si>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</si>
  <si>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</si>
  <si>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</si>
  <si>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</si>
  <si>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</si>
  <si>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</si>
  <si>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</si>
  <si>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</si>
  <si>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</si>
  <si>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</si>
  <si>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</si>
  <si>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</si>
  <si>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</si>
  <si>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</si>
  <si>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</si>
  <si>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</si>
  <si>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</si>
  <si>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</si>
  <si>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</si>
  <si>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</si>
  <si>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</si>
  <si>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</si>
  <si>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</si>
  <si>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</si>
  <si>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</si>
  <si>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</si>
  <si>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</si>
  <si>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</si>
  <si>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</si>
  <si>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</si>
  <si>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</si>
  <si>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</si>
  <si>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</si>
  <si>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</si>
  <si>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</si>
  <si>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</si>
  <si>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</si>
  <si>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</si>
  <si>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</si>
  <si>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</si>
  <si>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</si>
  <si>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</si>
  <si>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</si>
  <si>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</si>
  <si>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</si>
  <si>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</si>
  <si>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</si>
  <si>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長崎県波佐見町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</si>
  <si>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</si>
  <si>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</si>
  <si>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</si>
  <si>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</si>
  <si>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</si>
  <si>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</si>
  <si>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</si>
  <si>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</si>
  <si>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</si>
  <si>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</si>
  <si>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</si>
  <si>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</si>
  <si>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</si>
  <si>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</si>
  <si>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</si>
  <si>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</si>
  <si>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</si>
  <si>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</si>
  <si>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</si>
  <si>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</si>
  <si>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</si>
  <si>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</si>
  <si>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</si>
  <si>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</si>
  <si>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</si>
  <si>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</si>
  <si>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</si>
  <si>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</si>
  <si>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</si>
  <si>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</si>
  <si>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</si>
  <si>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</si>
  <si>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</si>
  <si>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</si>
  <si>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</si>
  <si>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</si>
  <si>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</si>
  <si>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</si>
  <si>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</si>
  <si>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</si>
  <si>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</si>
  <si>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</si>
  <si>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</si>
  <si>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</si>
  <si>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</si>
  <si>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</si>
  <si>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</si>
  <si>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</si>
  <si>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</si>
  <si>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</si>
  <si>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</si>
  <si>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</si>
  <si>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</si>
  <si>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</si>
  <si>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</si>
  <si>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</si>
  <si>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</si>
  <si>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</si>
  <si>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</si>
  <si>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</si>
  <si>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</si>
  <si>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</si>
  <si>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</si>
  <si>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</si>
  <si>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</si>
  <si>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</si>
  <si>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</si>
  <si>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</si>
  <si>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</si>
  <si>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</si>
  <si>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</si>
  <si>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</si>
  <si>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</si>
  <si>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</si>
  <si>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</si>
  <si>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</si>
  <si>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</si>
  <si>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</si>
  <si>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</si>
  <si>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</si>
  <si>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</si>
  <si>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</si>
  <si>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</si>
  <si>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</si>
  <si>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</si>
  <si>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</si>
  <si>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</si>
  <si>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</si>
  <si>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</si>
  <si>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</si>
  <si>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</si>
  <si>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</si>
  <si>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</si>
  <si>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</si>
  <si>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</si>
  <si>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</si>
  <si>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</si>
  <si>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</si>
  <si>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</si>
  <si>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</si>
  <si>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</si>
  <si>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</si>
  <si>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</si>
  <si>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</si>
  <si>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</si>
  <si>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</si>
  <si>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</si>
  <si>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</si>
  <si>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</si>
  <si>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</si>
  <si>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</si>
  <si>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</si>
  <si>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</si>
  <si>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</si>
  <si>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</si>
  <si>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</si>
  <si>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</si>
  <si>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</si>
  <si>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</si>
  <si>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</si>
  <si>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</si>
  <si>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</si>
  <si>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</si>
  <si>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</si>
  <si>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</si>
  <si>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</si>
  <si>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</si>
  <si>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</si>
  <si>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</si>
  <si>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</si>
  <si>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</si>
  <si>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</si>
  <si>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</si>
  <si>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</si>
  <si>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</si>
  <si>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</si>
  <si>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</si>
  <si>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</si>
  <si>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</si>
  <si>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</si>
  <si>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</si>
  <si>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</si>
  <si>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</si>
  <si>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</si>
  <si>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</si>
  <si>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</si>
  <si>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</si>
  <si>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</si>
  <si>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</si>
  <si>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</si>
  <si>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</si>
  <si>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</si>
  <si>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</si>
  <si>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</si>
  <si>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</si>
  <si>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</si>
  <si>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</si>
  <si>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</si>
  <si>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</si>
  <si>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</si>
  <si>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</si>
  <si>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</si>
  <si>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</si>
  <si>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</si>
  <si>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</si>
  <si>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</si>
  <si>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</si>
  <si>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</si>
  <si>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</si>
  <si>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</si>
  <si>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</si>
  <si>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</si>
  <si>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</si>
  <si>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</si>
  <si>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</si>
  <si>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</si>
  <si>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</si>
  <si>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</si>
  <si>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</si>
  <si>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</si>
  <si>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</si>
  <si>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</si>
  <si>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</si>
  <si>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</si>
  <si>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</si>
  <si>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</si>
  <si>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</si>
  <si>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</si>
  <si>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</si>
  <si>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</si>
  <si>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</si>
  <si>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</si>
  <si>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0.90</t>
  </si>
  <si>
    <t>▲ 0.18</t>
  </si>
  <si>
    <t>上水道事業会計</t>
  </si>
  <si>
    <t>国民健康保険事業特別会計</t>
  </si>
  <si>
    <t>一般会計</t>
  </si>
  <si>
    <t>工業用水道事業会計</t>
  </si>
  <si>
    <t>介護保険事業特別会計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</si>
  <si>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</si>
  <si>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</si>
  <si>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</si>
  <si>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</si>
  <si>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</si>
  <si>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</si>
  <si>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</si>
  <si>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</si>
  <si>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</si>
  <si>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　　〃　　介護保険会計（サービス認定）</t>
    <rPh sb="5" eb="7">
      <t>カイゴ</t>
    </rPh>
    <rPh sb="7" eb="9">
      <t>ホケン</t>
    </rPh>
    <rPh sb="9" eb="11">
      <t>カイケイ</t>
    </rPh>
    <rPh sb="16" eb="18">
      <t>ニンテイ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</si>
  <si>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</si>
  <si>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東彼地区保健福祉組合（一般会計）</t>
    <rPh sb="0" eb="2">
      <t>トウヒ</t>
    </rPh>
    <rPh sb="2" eb="4">
      <t>チク</t>
    </rPh>
    <rPh sb="4" eb="6">
      <t>ホケン</t>
    </rPh>
    <rPh sb="6" eb="8">
      <t>フクシ</t>
    </rPh>
    <rPh sb="8" eb="10">
      <t>クミアイ</t>
    </rPh>
    <rPh sb="11" eb="13">
      <t>イッパン</t>
    </rPh>
    <rPh sb="13" eb="15">
      <t>カイケイ</t>
    </rPh>
    <phoneticPr fontId="2"/>
  </si>
  <si>
    <t>　　〃　　（市町村会館管理事業特別会計）</t>
    <rPh sb="6" eb="9">
      <t>シチョウソン</t>
    </rPh>
    <rPh sb="9" eb="11">
      <t>カイカン</t>
    </rPh>
    <rPh sb="11" eb="13">
      <t>カンリ</t>
    </rPh>
    <rPh sb="13" eb="15">
      <t>ジギョウ</t>
    </rPh>
    <rPh sb="15" eb="17">
      <t>トクベツ</t>
    </rPh>
    <rPh sb="17" eb="19">
      <t>カイケイ</t>
    </rPh>
    <phoneticPr fontId="2"/>
  </si>
  <si>
    <t>　　〃　　（市町村会館馬町別館管理事業特別会計）</t>
    <rPh sb="6" eb="9">
      <t>シチョウソン</t>
    </rPh>
    <rPh sb="9" eb="11">
      <t>カイカン</t>
    </rPh>
    <rPh sb="11" eb="13">
      <t>ウママチ</t>
    </rPh>
    <rPh sb="13" eb="15">
      <t>ベッカン</t>
    </rPh>
    <rPh sb="15" eb="17">
      <t>カンリ</t>
    </rPh>
    <rPh sb="17" eb="19">
      <t>ジギョウ</t>
    </rPh>
    <rPh sb="19" eb="21">
      <t>トクベツ</t>
    </rPh>
    <rPh sb="21" eb="23">
      <t>カイケイ</t>
    </rPh>
    <phoneticPr fontId="2"/>
  </si>
  <si>
    <t>　　〃　　（公平委員会事業特別会計）</t>
    <rPh sb="6" eb="8">
      <t>コウヘイ</t>
    </rPh>
    <rPh sb="8" eb="11">
      <t>イインカイ</t>
    </rPh>
    <rPh sb="11" eb="13">
      <t>ジギョウ</t>
    </rPh>
    <rPh sb="13" eb="15">
      <t>トクベツ</t>
    </rPh>
    <rPh sb="15" eb="17">
      <t>カイケイ</t>
    </rPh>
    <phoneticPr fontId="2"/>
  </si>
  <si>
    <t>　　〃　　（行政不服審査会事業特別会計）</t>
    <rPh sb="6" eb="8">
      <t>ギョウセイ</t>
    </rPh>
    <rPh sb="8" eb="10">
      <t>フフク</t>
    </rPh>
    <rPh sb="10" eb="12">
      <t>シンサ</t>
    </rPh>
    <rPh sb="12" eb="13">
      <t>カイ</t>
    </rPh>
    <rPh sb="13" eb="15">
      <t>ジギョウ</t>
    </rPh>
    <rPh sb="15" eb="19">
      <t>トクベツカイケイ</t>
    </rPh>
    <phoneticPr fontId="2"/>
  </si>
  <si>
    <t>　　〃　　（交通災害共済事業特別会計）</t>
    <rPh sb="6" eb="8">
      <t>コウツウ</t>
    </rPh>
    <rPh sb="8" eb="10">
      <t>サイガイ</t>
    </rPh>
    <rPh sb="10" eb="12">
      <t>キョウサイ</t>
    </rPh>
    <rPh sb="12" eb="14">
      <t>ジギョウ</t>
    </rPh>
    <rPh sb="14" eb="16">
      <t>トクベツ</t>
    </rPh>
    <rPh sb="16" eb="18">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</si>
  <si>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</si>
  <si>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　　〃　　　　　　　　　　（事業会計）</t>
    <rPh sb="14" eb="16">
      <t>ジギョウ</t>
    </rPh>
    <rPh sb="16" eb="18">
      <t>カイケイ</t>
    </rPh>
    <phoneticPr fontId="2"/>
  </si>
  <si>
    <t>(下水道事業基金(H30年度末現在))</t>
    <rPh sb="1" eb="4">
      <t>ゲスイドウ</t>
    </rPh>
    <rPh sb="4" eb="6">
      <t>ジギョウ</t>
    </rPh>
    <rPh sb="6" eb="8">
      <t>キキン</t>
    </rPh>
    <phoneticPr fontId="2"/>
  </si>
  <si>
    <t>(庁舎建設基金(H30年度末現在))</t>
    <rPh sb="1" eb="3">
      <t>チョウシャ</t>
    </rPh>
    <rPh sb="3" eb="5">
      <t>ケンセツ</t>
    </rPh>
    <rPh sb="5" eb="7">
      <t>キキン</t>
    </rPh>
    <phoneticPr fontId="2"/>
  </si>
  <si>
    <t>(ふるさとづくり応援基金(H30年度末現在))</t>
    <rPh sb="8" eb="10">
      <t>オウエン</t>
    </rPh>
    <rPh sb="10" eb="12">
      <t>キキン</t>
    </rPh>
    <phoneticPr fontId="2"/>
  </si>
  <si>
    <t>(ふるさと創生基金(H30年度末現在))</t>
    <rPh sb="5" eb="7">
      <t>ソウセイ</t>
    </rPh>
    <rPh sb="7" eb="9">
      <t>キキン</t>
    </rPh>
    <phoneticPr fontId="2"/>
  </si>
  <si>
    <t>(教育施設整備基金(H30年度末現在))</t>
    <rPh sb="1" eb="3">
      <t>キョウイク</t>
    </rPh>
    <rPh sb="3" eb="5">
      <t>シセツ</t>
    </rPh>
    <rPh sb="5" eb="7">
      <t>セイビ</t>
    </rPh>
    <rPh sb="7" eb="9">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</si>
  <si>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</si>
  <si>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</si>
  <si>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</si>
  <si>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</si>
  <si>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</si>
  <si>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</si>
  <si>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H27：5.8％、H28：0％（将来負担なし）、H29：10.2%、H30：9.9％となっており、類似団体に比べ、低い水準で推移している。すでに述べたとおり、繰上償還や交付税措置のない起債を極力行わないなどの財政見直しを徹底してきたことによる。
　ただしこの方針により、ハード面への投資が縮小されており、減価償却率が高く、施設の老朽化が進んだ状態となっているといえる。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</si>
  <si>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</si>
  <si>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</si>
  <si>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</si>
  <si>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</si>
  <si>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</si>
  <si>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</si>
  <si>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類似団体よりもわずかに高い水準で推移しているが、年度間の償還額を超えない地方債発行を継続することで起債残高は減少傾向にあり、13％→12％→11.2％→10.5％と安定的に推移しているといえる。また、将来負担比率は類似団体よりも低い水準であり、現時点での財政規模に対する負債の割合が低い状態にある。
　しかし今後、進捗している老朽化に対応する投資や庁舎の建替えや東彼地区福祉組合のごみ処理施設の償還が本格的に開始するため、多額の起債や基金の取崩しが想定されており、いずれの数値においても悪化していく可能性が高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</si>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</sst>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91B9950-C7E4-456A-AEC7-6E02FB6BED4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c:ext xmlns:c16="http://schemas.microsoft.com/office/drawing/2014/chart" uri="{C3380CC4-5D6E-409C-BE32-E72D297353CC}">
              <c16:uniqueId val="{00000000-920A-464E-A7B7-32A66BF501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99900</c:v>
                </c:pt>
                <c:pt idx="1">
                  <c:v>50870</c:v>
                </c:pt>
                <c:pt idx="2">
                  <c:v>45628</c:v>
                </c:pt>
                <c:pt idx="3">
                  <c:v>42250</c:v>
                </c:pt>
                <c:pt idx="4">
                  <c:v>52497</c:v>
                </c:pt>
              </c:numCache>
            </c:numRef>
          </c:val>
          <c:smooth val="0"/>
          <c:extLst>
            <c:ext xmlns:c16="http://schemas.microsoft.com/office/drawing/2014/chart" uri="{C3380CC4-5D6E-409C-BE32-E72D297353CC}">
              <c16:uniqueId val="{00000001-920A-464E-A7B7-32A66BF501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2.83</c:v>
                </c:pt>
                <c:pt idx="1">
                  <c:v>3.08</c:v>
                </c:pt>
                <c:pt idx="2">
                  <c:v>2.14</c:v>
                </c:pt>
                <c:pt idx="3">
                  <c:v>2.1800000000000002</c:v>
                </c:pt>
                <c:pt idx="4">
                  <c:v>1.95</c:v>
                </c:pt>
              </c:numCache>
            </c:numRef>
          </c:val>
          <c:extLst>
            <c:ext xmlns:c16="http://schemas.microsoft.com/office/drawing/2014/chart" uri="{C3380CC4-5D6E-409C-BE32-E72D297353CC}">
              <c16:uniqueId val="{00000000-BCA1-4949-8408-3B797E30B8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16.510000000000002</c:v>
                </c:pt>
                <c:pt idx="1">
                  <c:v>16.25</c:v>
                </c:pt>
                <c:pt idx="2">
                  <c:v>16.29</c:v>
                </c:pt>
                <c:pt idx="3">
                  <c:v>16.39</c:v>
                </c:pt>
                <c:pt idx="4">
                  <c:v>16.38</c:v>
                </c:pt>
              </c:numCache>
            </c:numRef>
          </c:val>
          <c:extLst>
            <c:ext xmlns:c16="http://schemas.microsoft.com/office/drawing/2014/chart" uri="{C3380CC4-5D6E-409C-BE32-E72D297353CC}">
              <c16:uniqueId val="{00000001-BCA1-4949-8408-3B797E30B8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0.51</c:v>
                </c:pt>
                <c:pt idx="1">
                  <c:v>0.39</c:v>
                </c:pt>
                <c:pt idx="2">
                  <c:v>-0.9</c:v>
                </c:pt>
                <c:pt idx="3">
                  <c:v>7.0000000000000007E-2</c:v>
                </c:pt>
                <c:pt idx="4">
                  <c:v>-0.18</c:v>
                </c:pt>
              </c:numCache>
            </c:numRef>
          </c:val>
          <c:smooth val="0"/>
          <c:extLst>
            <c:ext xmlns:c16="http://schemas.microsoft.com/office/drawing/2014/chart" uri="{C3380CC4-5D6E-409C-BE32-E72D297353CC}">
              <c16:uniqueId val="{00000002-BCA1-4949-8408-3B797E30B8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8FB-4F62-A6F3-A09FBA54D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FB-4F62-A6F3-A09FBA54D3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FB-4F62-A6F3-A09FBA54D34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0.05</c:v>
                </c:pt>
                <c:pt idx="6">
                  <c:v>#N/A</c:v>
                </c:pt>
                <c:pt idx="7">
                  <c:v>0.03</c:v>
                </c:pt>
                <c:pt idx="8">
                  <c:v>#N/A</c:v>
                </c:pt>
                <c:pt idx="9">
                  <c:v>0.02</c:v>
                </c:pt>
              </c:numCache>
            </c:numRef>
          </c:val>
          <c:extLst>
            <c:ext xmlns:c16="http://schemas.microsoft.com/office/drawing/2014/chart" uri="{C3380CC4-5D6E-409C-BE32-E72D297353CC}">
              <c16:uniqueId val="{00000003-08FB-4F62-A6F3-A09FBA54D342}"/>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0.08</c:v>
                </c:pt>
                <c:pt idx="6">
                  <c:v>#N/A</c:v>
                </c:pt>
                <c:pt idx="7">
                  <c:v>0.02</c:v>
                </c:pt>
                <c:pt idx="8">
                  <c:v>#N/A</c:v>
                </c:pt>
                <c:pt idx="9">
                  <c:v>0.03</c:v>
                </c:pt>
              </c:numCache>
            </c:numRef>
          </c:val>
          <c:extLst>
            <c:ext xmlns:c16="http://schemas.microsoft.com/office/drawing/2014/chart" uri="{C3380CC4-5D6E-409C-BE32-E72D297353CC}">
              <c16:uniqueId val="{00000004-08FB-4F62-A6F3-A09FBA54D34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c:v>
                </c:pt>
                <c:pt idx="2">
                  <c:v>#N/A</c:v>
                </c:pt>
                <c:pt idx="3">
                  <c:v>0.64</c:v>
                </c:pt>
                <c:pt idx="4">
                  <c:v>#N/A</c:v>
                </c:pt>
                <c:pt idx="5">
                  <c:v>1.05</c:v>
                </c:pt>
                <c:pt idx="6">
                  <c:v>#N/A</c:v>
                </c:pt>
                <c:pt idx="7">
                  <c:v>1.06</c:v>
                </c:pt>
                <c:pt idx="8">
                  <c:v>#N/A</c:v>
                </c:pt>
                <c:pt idx="9">
                  <c:v>1.1299999999999999</c:v>
                </c:pt>
              </c:numCache>
            </c:numRef>
          </c:val>
          <c:extLst>
            <c:ext xmlns:c16="http://schemas.microsoft.com/office/drawing/2014/chart" uri="{C3380CC4-5D6E-409C-BE32-E72D297353CC}">
              <c16:uniqueId val="{00000005-08FB-4F62-A6F3-A09FBA54D34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0.94</c:v>
                </c:pt>
                <c:pt idx="2">
                  <c:v>#N/A</c:v>
                </c:pt>
                <c:pt idx="3">
                  <c:v>1.1599999999999999</c:v>
                </c:pt>
                <c:pt idx="4">
                  <c:v>#N/A</c:v>
                </c:pt>
                <c:pt idx="5">
                  <c:v>1.41</c:v>
                </c:pt>
                <c:pt idx="6">
                  <c:v>#N/A</c:v>
                </c:pt>
                <c:pt idx="7">
                  <c:v>1.61</c:v>
                </c:pt>
                <c:pt idx="8">
                  <c:v>#N/A</c:v>
                </c:pt>
                <c:pt idx="9">
                  <c:v>1.85</c:v>
                </c:pt>
              </c:numCache>
            </c:numRef>
          </c:val>
          <c:extLst>
            <c:ext xmlns:c16="http://schemas.microsoft.com/office/drawing/2014/chart" uri="{C3380CC4-5D6E-409C-BE32-E72D297353CC}">
              <c16:uniqueId val="{00000006-08FB-4F62-A6F3-A09FBA54D34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2.83</c:v>
                </c:pt>
                <c:pt idx="2">
                  <c:v>#N/A</c:v>
                </c:pt>
                <c:pt idx="3">
                  <c:v>3.07</c:v>
                </c:pt>
                <c:pt idx="4">
                  <c:v>#N/A</c:v>
                </c:pt>
                <c:pt idx="5">
                  <c:v>2.13</c:v>
                </c:pt>
                <c:pt idx="6">
                  <c:v>#N/A</c:v>
                </c:pt>
                <c:pt idx="7">
                  <c:v>2.17</c:v>
                </c:pt>
                <c:pt idx="8">
                  <c:v>#N/A</c:v>
                </c:pt>
                <c:pt idx="9">
                  <c:v>1.94</c:v>
                </c:pt>
              </c:numCache>
            </c:numRef>
          </c:val>
          <c:extLst>
            <c:ext xmlns:c16="http://schemas.microsoft.com/office/drawing/2014/chart" uri="{C3380CC4-5D6E-409C-BE32-E72D297353CC}">
              <c16:uniqueId val="{00000007-08FB-4F62-A6F3-A09FBA54D34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1.25</c:v>
                </c:pt>
                <c:pt idx="2">
                  <c:v>#N/A</c:v>
                </c:pt>
                <c:pt idx="3">
                  <c:v>0.97</c:v>
                </c:pt>
                <c:pt idx="4">
                  <c:v>#N/A</c:v>
                </c:pt>
                <c:pt idx="5">
                  <c:v>0.78</c:v>
                </c:pt>
                <c:pt idx="6">
                  <c:v>#N/A</c:v>
                </c:pt>
                <c:pt idx="7">
                  <c:v>1.27</c:v>
                </c:pt>
                <c:pt idx="8">
                  <c:v>#N/A</c:v>
                </c:pt>
                <c:pt idx="9">
                  <c:v>2.14</c:v>
                </c:pt>
              </c:numCache>
            </c:numRef>
          </c:val>
          <c:extLst>
            <c:ext xmlns:c16="http://schemas.microsoft.com/office/drawing/2014/chart" uri="{C3380CC4-5D6E-409C-BE32-E72D297353CC}">
              <c16:uniqueId val="{00000008-08FB-4F62-A6F3-A09FBA54D342}"/>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11.45</c:v>
                </c:pt>
                <c:pt idx="2">
                  <c:v>#N/A</c:v>
                </c:pt>
                <c:pt idx="3">
                  <c:v>12.27</c:v>
                </c:pt>
                <c:pt idx="4">
                  <c:v>#N/A</c:v>
                </c:pt>
                <c:pt idx="5">
                  <c:v>13.54</c:v>
                </c:pt>
                <c:pt idx="6">
                  <c:v>#N/A</c:v>
                </c:pt>
                <c:pt idx="7">
                  <c:v>14.53</c:v>
                </c:pt>
                <c:pt idx="8">
                  <c:v>#N/A</c:v>
                </c:pt>
                <c:pt idx="9">
                  <c:v>15.2</c:v>
                </c:pt>
              </c:numCache>
            </c:numRef>
          </c:val>
          <c:extLst>
            <c:ext xmlns:c16="http://schemas.microsoft.com/office/drawing/2014/chart" uri="{C3380CC4-5D6E-409C-BE32-E72D297353CC}">
              <c16:uniqueId val="{00000009-08FB-4F62-A6F3-A09FBA54D3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488</c:v>
                </c:pt>
                <c:pt idx="5">
                  <c:v>476</c:v>
                </c:pt>
                <c:pt idx="8">
                  <c:v>486</c:v>
                </c:pt>
                <c:pt idx="11">
                  <c:v>501</c:v>
                </c:pt>
                <c:pt idx="14">
                  <c:v>501</c:v>
                </c:pt>
              </c:numCache>
            </c:numRef>
          </c:val>
          <c:extLst>
            <c:ext xmlns:c16="http://schemas.microsoft.com/office/drawing/2014/chart" uri="{C3380CC4-5D6E-409C-BE32-E72D297353CC}">
              <c16:uniqueId val="{00000000-29BE-4EB6-AB9B-61CEC77819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BE-4EB6-AB9B-61CEC77819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BE-4EB6-AB9B-61CEC77819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35</c:v>
                </c:pt>
                <c:pt idx="6">
                  <c:v>0</c:v>
                </c:pt>
                <c:pt idx="9">
                  <c:v>0</c:v>
                </c:pt>
                <c:pt idx="12">
                  <c:v>0</c:v>
                </c:pt>
              </c:numCache>
            </c:numRef>
          </c:val>
          <c:extLst>
            <c:ext xmlns:c16="http://schemas.microsoft.com/office/drawing/2014/chart" uri="{C3380CC4-5D6E-409C-BE32-E72D297353CC}">
              <c16:uniqueId val="{00000003-29BE-4EB6-AB9B-61CEC77819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c:v>
                </c:pt>
                <c:pt idx="3">
                  <c:v>148</c:v>
                </c:pt>
                <c:pt idx="6">
                  <c:v>149</c:v>
                </c:pt>
                <c:pt idx="9">
                  <c:v>173</c:v>
                </c:pt>
                <c:pt idx="12">
                  <c:v>182</c:v>
                </c:pt>
              </c:numCache>
            </c:numRef>
          </c:val>
          <c:extLst>
            <c:ext xmlns:c16="http://schemas.microsoft.com/office/drawing/2014/chart" uri="{C3380CC4-5D6E-409C-BE32-E72D297353CC}">
              <c16:uniqueId val="{00000004-29BE-4EB6-AB9B-61CEC77819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BE-4EB6-AB9B-61CEC77819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BE-4EB6-AB9B-61CEC77819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709</c:v>
                </c:pt>
                <c:pt idx="3">
                  <c:v>688</c:v>
                </c:pt>
                <c:pt idx="6">
                  <c:v>677</c:v>
                </c:pt>
                <c:pt idx="9">
                  <c:v>662</c:v>
                </c:pt>
                <c:pt idx="12">
                  <c:v>648</c:v>
                </c:pt>
              </c:numCache>
            </c:numRef>
          </c:val>
          <c:extLst>
            <c:ext xmlns:c16="http://schemas.microsoft.com/office/drawing/2014/chart" uri="{C3380CC4-5D6E-409C-BE32-E72D297353CC}">
              <c16:uniqueId val="{00000007-29BE-4EB6-AB9B-61CEC77819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398</c:v>
                </c:pt>
                <c:pt idx="2">
                  <c:v>#N/A</c:v>
                </c:pt>
                <c:pt idx="3">
                  <c:v>#N/A</c:v>
                </c:pt>
                <c:pt idx="4">
                  <c:v>395</c:v>
                </c:pt>
                <c:pt idx="5">
                  <c:v>#N/A</c:v>
                </c:pt>
                <c:pt idx="6">
                  <c:v>#N/A</c:v>
                </c:pt>
                <c:pt idx="7">
                  <c:v>340</c:v>
                </c:pt>
                <c:pt idx="8">
                  <c:v>#N/A</c:v>
                </c:pt>
                <c:pt idx="9">
                  <c:v>#N/A</c:v>
                </c:pt>
                <c:pt idx="10">
                  <c:v>334</c:v>
                </c:pt>
                <c:pt idx="11">
                  <c:v>#N/A</c:v>
                </c:pt>
                <c:pt idx="12">
                  <c:v>#N/A</c:v>
                </c:pt>
                <c:pt idx="13">
                  <c:v>329</c:v>
                </c:pt>
                <c:pt idx="14">
                  <c:v>#N/A</c:v>
                </c:pt>
              </c:numCache>
            </c:numRef>
          </c:val>
          <c:smooth val="0"/>
          <c:extLst>
            <c:ext xmlns:c16="http://schemas.microsoft.com/office/drawing/2014/chart" uri="{C3380CC4-5D6E-409C-BE32-E72D297353CC}">
              <c16:uniqueId val="{00000008-29BE-4EB6-AB9B-61CEC77819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5066</c:v>
                </c:pt>
                <c:pt idx="5">
                  <c:v>4968</c:v>
                </c:pt>
                <c:pt idx="8">
                  <c:v>5122</c:v>
                </c:pt>
                <c:pt idx="11">
                  <c:v>5384</c:v>
                </c:pt>
                <c:pt idx="14">
                  <c:v>5384</c:v>
                </c:pt>
              </c:numCache>
            </c:numRef>
          </c:val>
          <c:extLst>
            <c:ext xmlns:c16="http://schemas.microsoft.com/office/drawing/2014/chart" uri="{C3380CC4-5D6E-409C-BE32-E72D297353CC}">
              <c16:uniqueId val="{00000000-E8F0-4598-988B-F190D8A1CF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1234</c:v>
                </c:pt>
                <c:pt idx="5">
                  <c:v>1222</c:v>
                </c:pt>
                <c:pt idx="8">
                  <c:v>1192</c:v>
                </c:pt>
                <c:pt idx="11">
                  <c:v>1134</c:v>
                </c:pt>
                <c:pt idx="14">
                  <c:v>1072</c:v>
                </c:pt>
              </c:numCache>
            </c:numRef>
          </c:val>
          <c:extLst>
            <c:ext xmlns:c16="http://schemas.microsoft.com/office/drawing/2014/chart" uri="{C3380CC4-5D6E-409C-BE32-E72D297353CC}">
              <c16:uniqueId val="{00000001-E8F0-4598-988B-F190D8A1CF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3165</c:v>
                </c:pt>
                <c:pt idx="5">
                  <c:v>3292</c:v>
                </c:pt>
                <c:pt idx="8">
                  <c:v>3385</c:v>
                </c:pt>
                <c:pt idx="11">
                  <c:v>3653</c:v>
                </c:pt>
                <c:pt idx="14">
                  <c:v>3993</c:v>
                </c:pt>
              </c:numCache>
            </c:numRef>
          </c:val>
          <c:extLst>
            <c:ext xmlns:c16="http://schemas.microsoft.com/office/drawing/2014/chart" uri="{C3380CC4-5D6E-409C-BE32-E72D297353CC}">
              <c16:uniqueId val="{00000002-E8F0-4598-988B-F190D8A1CF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F0-4598-988B-F190D8A1CF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F0-4598-988B-F190D8A1CF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6</c:v>
                </c:pt>
                <c:pt idx="9">
                  <c:v>6</c:v>
                </c:pt>
                <c:pt idx="12">
                  <c:v>5</c:v>
                </c:pt>
              </c:numCache>
            </c:numRef>
          </c:val>
          <c:extLst>
            <c:ext xmlns:c16="http://schemas.microsoft.com/office/drawing/2014/chart" uri="{C3380CC4-5D6E-409C-BE32-E72D297353CC}">
              <c16:uniqueId val="{00000005-E8F0-4598-988B-F190D8A1CF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598</c:v>
                </c:pt>
                <c:pt idx="3">
                  <c:v>576</c:v>
                </c:pt>
                <c:pt idx="6">
                  <c:v>571</c:v>
                </c:pt>
                <c:pt idx="9">
                  <c:v>565</c:v>
                </c:pt>
                <c:pt idx="12">
                  <c:v>504</c:v>
                </c:pt>
              </c:numCache>
            </c:numRef>
          </c:val>
          <c:extLst>
            <c:ext xmlns:c16="http://schemas.microsoft.com/office/drawing/2014/chart" uri="{C3380CC4-5D6E-409C-BE32-E72D297353CC}">
              <c16:uniqueId val="{00000006-E8F0-4598-988B-F190D8A1CF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116</c:v>
                </c:pt>
                <c:pt idx="3">
                  <c:v>30</c:v>
                </c:pt>
                <c:pt idx="6">
                  <c:v>174</c:v>
                </c:pt>
                <c:pt idx="9">
                  <c:v>1522</c:v>
                </c:pt>
                <c:pt idx="12">
                  <c:v>1710</c:v>
                </c:pt>
              </c:numCache>
            </c:numRef>
          </c:val>
          <c:extLst>
            <c:ext xmlns:c16="http://schemas.microsoft.com/office/drawing/2014/chart" uri="{C3380CC4-5D6E-409C-BE32-E72D297353CC}">
              <c16:uniqueId val="{00000007-E8F0-4598-988B-F190D8A1CF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2935</c:v>
                </c:pt>
                <c:pt idx="3">
                  <c:v>2683</c:v>
                </c:pt>
                <c:pt idx="6">
                  <c:v>2613</c:v>
                </c:pt>
                <c:pt idx="9">
                  <c:v>2403</c:v>
                </c:pt>
                <c:pt idx="12">
                  <c:v>2644</c:v>
                </c:pt>
              </c:numCache>
            </c:numRef>
          </c:val>
          <c:extLst>
            <c:ext xmlns:c16="http://schemas.microsoft.com/office/drawing/2014/chart" uri="{C3380CC4-5D6E-409C-BE32-E72D297353CC}">
              <c16:uniqueId val="{00000008-E8F0-4598-988B-F190D8A1CF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F0-4598-988B-F190D8A1CF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6546</c:v>
                </c:pt>
                <c:pt idx="3">
                  <c:v>6373</c:v>
                </c:pt>
                <c:pt idx="6">
                  <c:v>6164</c:v>
                </c:pt>
                <c:pt idx="9">
                  <c:v>5998</c:v>
                </c:pt>
                <c:pt idx="12">
                  <c:v>5901</c:v>
                </c:pt>
              </c:numCache>
            </c:numRef>
          </c:val>
          <c:extLst>
            <c:ext xmlns:c16="http://schemas.microsoft.com/office/drawing/2014/chart" uri="{C3380CC4-5D6E-409C-BE32-E72D297353CC}">
              <c16:uniqueId val="{0000000A-E8F0-4598-988B-F190D8A1CF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736</c:v>
                </c:pt>
                <c:pt idx="2">
                  <c:v>#N/A</c:v>
                </c:pt>
                <c:pt idx="3">
                  <c:v>#N/A</c:v>
                </c:pt>
                <c:pt idx="4">
                  <c:v>187</c:v>
                </c:pt>
                <c:pt idx="5">
                  <c:v>#N/A</c:v>
                </c:pt>
                <c:pt idx="6">
                  <c:v>#N/A</c:v>
                </c:pt>
                <c:pt idx="7">
                  <c:v>0</c:v>
                </c:pt>
                <c:pt idx="8">
                  <c:v>#N/A</c:v>
                </c:pt>
                <c:pt idx="9">
                  <c:v>#N/A</c:v>
                </c:pt>
                <c:pt idx="10">
                  <c:v>323</c:v>
                </c:pt>
                <c:pt idx="11">
                  <c:v>#N/A</c:v>
                </c:pt>
                <c:pt idx="12">
                  <c:v>#N/A</c:v>
                </c:pt>
                <c:pt idx="13">
                  <c:v>316</c:v>
                </c:pt>
                <c:pt idx="14">
                  <c:v>#N/A</c:v>
                </c:pt>
              </c:numCache>
            </c:numRef>
          </c:val>
          <c:smooth val="0"/>
          <c:extLst>
            <c:ext xmlns:c16="http://schemas.microsoft.com/office/drawing/2014/chart" uri="{C3380CC4-5D6E-409C-BE32-E72D297353CC}">
              <c16:uniqueId val="{0000000B-E8F0-4598-988B-F190D8A1CF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586</c:v>
                </c:pt>
                <c:pt idx="1">
                  <c:v>588</c:v>
                </c:pt>
                <c:pt idx="2">
                  <c:v>589</c:v>
                </c:pt>
              </c:numCache>
            </c:numRef>
          </c:val>
          <c:extLst>
            <c:ext xmlns:c16="http://schemas.microsoft.com/office/drawing/2014/chart" uri="{C3380CC4-5D6E-409C-BE32-E72D297353CC}">
              <c16:uniqueId val="{00000000-4C8C-4273-B775-CE20735DD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317</c:v>
                </c:pt>
                <c:pt idx="1">
                  <c:v>274</c:v>
                </c:pt>
                <c:pt idx="2">
                  <c:v>274</c:v>
                </c:pt>
              </c:numCache>
            </c:numRef>
          </c:val>
          <c:extLst>
            <c:ext xmlns:c16="http://schemas.microsoft.com/office/drawing/2014/chart" uri="{C3380CC4-5D6E-409C-BE32-E72D297353CC}">
              <c16:uniqueId val="{00000001-4C8C-4273-B775-CE20735DD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1985</c:v>
                </c:pt>
                <c:pt idx="1">
                  <c:v>2295</c:v>
                </c:pt>
                <c:pt idx="2">
                  <c:v>2590</c:v>
                </c:pt>
              </c:numCache>
            </c:numRef>
          </c:val>
          <c:extLst>
            <c:ext xmlns:c16="http://schemas.microsoft.com/office/drawing/2014/chart" uri="{C3380CC4-5D6E-409C-BE32-E72D297353CC}">
              <c16:uniqueId val="{00000002-4C8C-4273-B775-CE20735DD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{FA131D43-8F0C-4B11-AB54-439E759C022D}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404-4B24-8480-0270C6D158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{2BB34DFC-0E8B-4489-B9EA-AA719102443F}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04-4B24-8480-0270C6D158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{9E4BF0C6-2066-4479-983E-C2E439D34551}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04-4B24-8480-0270C6D158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{9D92F441-445A-4045-9E31-8107290FDFAC}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04-4B24-8480-0270C6D158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{AA06EED6-127F-4D7E-A68D-520459273747}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04-4B24-8480-0270C6D158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{8E6923E7-7D55-42C3-8B61-CB9FEC5A6554}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404-4B24-8480-0270C6D158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{214F0041-E36E-4E8F-AA38-25678D42A05C}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404-4B24-8480-0270C6D158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{24EB92B8-58B1-4DD5-B4F6-A691EDEC9DB3}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404-4B24-8480-0270C6D158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{7F8EAEE8-7B84-4896-84FC-3AFCBF3B1B27}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404-4B24-8480-0270C6D158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50.4</c:v>
                </c:pt>
                <c:pt idx="16">
                  <c:v>61.3</c:v>
                </c:pt>
                <c:pt idx="24">
                  <c:v>62.8</c:v>
                </c:pt>
                <c:pt idx="32">
                  <c:v>63.7</c:v>
                </c:pt>
              </c:numCache>
            </c:numRef>
          </c:xVal>
          <c:yVal>
            <c:numRef>
              <c:f>公会計指標分析・財政指標組合せ分析表!$BP$51:$DC$51</c:f>
              <c:numCache>
                <c:formatCode>#,##0.0;"▲ "#,##0.0</c:formatCode>
                <c:ptCount val="40"/>
                <c:pt idx="8">
                  <c:v>5.8</c:v>
                </c:pt>
                <c:pt idx="24">
                  <c:v>10.199999999999999</c:v>
                </c:pt>
                <c:pt idx="32">
                  <c:v>9.9</c:v>
                </c:pt>
              </c:numCache>
            </c:numRef>
          </c:yVal>
          <c:smooth val="0"/>
          <c:extLst>
            <c:ext xmlns:c16="http://schemas.microsoft.com/office/drawing/2014/chart" uri="{C3380CC4-5D6E-409C-BE32-E72D297353CC}">
              <c16:uniqueId val="{00000009-8404-4B24-8480-0270C6D158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{1FA7B204-3284-4319-9490-8F91A56DE4B6}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404-4B24-8480-0270C6D158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{8C9D66DD-1559-40F2-B119-3E9BDF33670A}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04-4B24-8480-0270C6D158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{A9DF9962-96CE-49E9-A25A-456F56285356}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04-4B24-8480-0270C6D158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{4B20D2CC-9E55-4823-A27D-AA0C2B6569D8}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04-4B24-8480-0270C6D158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{384EFE09-9971-45DB-B916-11FDE4B048F3}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04-4B24-8480-0270C6D158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{8C280B53-75B1-4403-8252-8E75F45AC9F6}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404-4B24-8480-0270C6D158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{DC00CB14-C1FF-49C1-BC82-AFDDB9B5B219}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404-4B24-8480-0270C6D158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{143B3AD5-C85F-456C-BA79-2723E37D3FAF}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404-4B24-8480-0270C6D158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{5D170068-099A-48F1-A7C3-73EE354A91E2}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404-4B24-8480-0270C6D158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8404-4B24-8480-0270C6D15876}"/>
            </c:ext>
          </c:extLst>
        </c:ser>
        <c:dLbls>
          <c:showLegendKey val="0"/>
          <c:showVal val="1"/>
          <c:showCatName val="0"/>
          <c:showSerName val="0"/>
          <c:showPercent val="0"/>
          <c:showBubbleSize val="0"/>
        </c:dLbls>
        <c:axId val="46179840"/>
        <c:axId val="46181760"/>
      </c:scatterChart>
      <c:valAx>
        <c:axId val="46179840"/>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{AC8D0CAF-897D-4923-AB16-0A4CD1424248}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EC1-45DC-B232-373AFA35C6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{FD8226AC-54B3-46D0-AC55-3519E17B1088}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C1-45DC-B232-373AFA35C6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{86DE316D-51D9-4853-A87D-DC1A7C0A0051}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C1-45DC-B232-373AFA35C6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{5114E414-0FAE-4185-88F3-1CDC16FD82D3}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C1-45DC-B232-373AFA35C6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{B15FAE67-56AE-455C-8A13-C57042A7C87F}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C1-45DC-B232-373AFA35C6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{876FED43-419B-4D26-B6CE-5E622516F07D}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EC1-45DC-B232-373AFA35C68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{25C287E8-EA11-426B-8DF1-71D38A70F235}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EC1-45DC-B232-373AFA35C6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{C5002473-2B87-4A8D-B0FA-D94D27706808}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EC1-45DC-B232-373AFA35C6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{1E2469EC-87D8-48BA-BB48-EBB7493BF102}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EC1-45DC-B232-373AFA35C6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c:v>
                </c:pt>
                <c:pt idx="16">
                  <c:v>12</c:v>
                </c:pt>
                <c:pt idx="24">
                  <c:v>11.2</c:v>
                </c:pt>
                <c:pt idx="32">
                  <c:v>10.5</c:v>
                </c:pt>
              </c:numCache>
            </c:numRef>
          </c:xVal>
          <c:yVal>
            <c:numRef>
              <c:f>公会計指標分析・財政指標組合せ分析表!$BP$73:$DC$73</c:f>
              <c:numCache>
                <c:formatCode>#,##0.0;"▲ "#,##0.0</c:formatCode>
                <c:ptCount val="40"/>
                <c:pt idx="0">
                  <c:v>23.8</c:v>
                </c:pt>
                <c:pt idx="8">
                  <c:v>5.8</c:v>
                </c:pt>
                <c:pt idx="24">
                  <c:v>10.199999999999999</c:v>
                </c:pt>
                <c:pt idx="32">
                  <c:v>9.9</c:v>
                </c:pt>
              </c:numCache>
            </c:numRef>
          </c:yVal>
          <c:smooth val="0"/>
          <c:extLst>
            <c:ext xmlns:c16="http://schemas.microsoft.com/office/drawing/2014/chart" uri="{C3380CC4-5D6E-409C-BE32-E72D297353CC}">
              <c16:uniqueId val="{00000009-6EC1-45DC-B232-373AFA35C6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{51C21AD7-F365-45E2-A0DC-BA67F1098C1C}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EC1-45DC-B232-373AFA35C6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{B8AA73DC-5E96-4275-8878-33C83854E178}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C1-45DC-B232-373AFA35C6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{E2D3D72C-F446-408E-8D16-1A8A3FA97FE7}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C1-45DC-B232-373AFA35C6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{41ED6B93-5F18-47B4-9982-D77428162AF6}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C1-45DC-B232-373AFA35C6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{7081C5D2-DF86-4F58-8C18-4309CB299001}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C1-45DC-B232-373AFA35C68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{5C384193-BD7D-4439-979A-D627C917E710}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EC1-45DC-B232-373AFA35C68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{3C26B10D-9884-4936-B6B8-25AC3B6D9394}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EC1-45DC-B232-373AFA35C68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{71560AC4-C352-4BEF-B131-AEC61F4959EA}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EC1-45DC-B232-373AFA35C68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{F5404911-5103-44A4-AB51-55AFB56C8299}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EC1-45DC-B232-373AFA35C6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c:ext xmlns:c16="http://schemas.microsoft.com/office/drawing/2014/chart" uri="{C3380CC4-5D6E-409C-BE32-E72D297353CC}">
              <c16:uniqueId val="{00000013-6EC1-45DC-B232-373AFA35C687}"/>
            </c:ext>
          </c:extLst>
        </c:ser>
        <c:dLbls>
          <c:showLegendKey val="0"/>
          <c:showVal val="1"/>
          <c:showCatName val="0"/>
          <c:showSerName val="0"/>
          <c:showPercent val="0"/>
          <c:showBubbleSize val="0"/>
        </c:dLbls>
        <c:axId val="84219776"/>
        <c:axId val="84234240"/>
      </c:scatterChart>
      <c:valAx>
        <c:axId val="84219776"/>
        <c:scaling>
          <c:orientation val="minMax"/>
          <c:max val="13.79999999999999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指数算定の分子となる基準財政収入額については、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固定資産税やたばこ税が減少しているものの、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地方消費税交付金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や給与・営業所得の増加幅が大きいため、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7,697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千円増となっている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分母となる基準財政需要額については、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地域経済・雇用対策費の皆減（△</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11,526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千円）があったものの、障害児保育の充実や障害者自立支援給付費に係る単位費用の増により社会福祉費が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17,683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千円の増となったことに加え、その他教育費や農業行政費の増により、全体では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6,904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上記の結果、</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単年度の指数が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0.002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カ年平均で求める今年度の指数は昨年度より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79163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79163</xdr:rowOff>
    </xdr:from>
    <xdr:to>
      <xdr:col>19</xdr:col>
      <xdr:colOff>133350</xdr:colOff>
      <xdr:row>43</xdr:row>
      <xdr:rowOff>87206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111337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91881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28363</xdr:rowOff>
    </xdr:from>
    <xdr:to>
      <xdr:col>19</xdr:col>
      <xdr:colOff>184150</xdr:colOff>
      <xdr:row>43</xdr:row>
      <xdr:rowOff>129963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114740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60537</xdr:rowOff>
    </xdr:from>
    <xdr:to>
      <xdr:col>7</xdr:col>
      <xdr:colOff>31750</xdr:colOff>
      <xdr:row>43</xdr:row>
      <xdr:rowOff>162137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146914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は弾力性がある（</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これは、分母となる歳入の経常的一般財源（臨時財政対策債含む）が地方消費税交付金の増があったものの、固定資産税における評価替の影響が大きく前年度から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百万円の減となり、分子となる歳出では経常的な人件費や公債費が減となった一方で、特定財源を除いた扶助費・後期高齢や介護保険特別会計繰出金への経常的一般財源の充当額が増えたことで、前年度より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百万円の増となったことなど、歳入の減に加えて分子となる経常的経費が増えたことが比率悪化の要因である。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80518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1913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9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169926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033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165100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033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134383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今年度についても、類似団体の中で最も低い結果となり、全国や長崎県平均に比べ大きく節減できている。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人件費においては、類似団体平均の</a:t>
          </a:r>
          <a:r>
            <a:rPr kumimoji="1" lang="en-US" altLang="ja-JP" sz="1000">
              <a:latin typeface="ＭＳ Ｐゴシック" panose="020B0600070205080204" pitchFamily="50" charset="-128"/>
              <a:ea typeface="ＭＳ Ｐゴシック" panose="020B0600070205080204" pitchFamily="50" charset="-128"/>
            </a:rPr>
            <a:t>87,631</a:t>
          </a:r>
          <a:r>
            <a:rPr kumimoji="1" lang="ja-JP" altLang="en-US" sz="1000">
              <a:latin typeface="ＭＳ Ｐゴシック" panose="020B0600070205080204" pitchFamily="50" charset="-128"/>
              <a:ea typeface="ＭＳ Ｐゴシック" panose="020B0600070205080204" pitchFamily="50" charset="-128"/>
            </a:rPr>
            <a:t>円に対し、</a:t>
          </a:r>
          <a:r>
            <a:rPr kumimoji="1" lang="en-US" altLang="ja-JP" sz="1000">
              <a:latin typeface="ＭＳ Ｐゴシック" panose="020B0600070205080204" pitchFamily="50" charset="-128"/>
              <a:ea typeface="ＭＳ Ｐゴシック" panose="020B0600070205080204" pitchFamily="50" charset="-128"/>
            </a:rPr>
            <a:t>45,378</a:t>
          </a:r>
          <a:r>
            <a:rPr kumimoji="1" lang="ja-JP" altLang="en-US" sz="1000">
              <a:latin typeface="ＭＳ Ｐゴシック" panose="020B0600070205080204" pitchFamily="50" charset="-128"/>
              <a:ea typeface="ＭＳ Ｐゴシック" panose="020B0600070205080204" pitchFamily="50" charset="-128"/>
            </a:rPr>
            <a:t>円であり、約</a:t>
          </a:r>
          <a:r>
            <a:rPr kumimoji="1" lang="en-US" altLang="ja-JP" sz="1000">
              <a:latin typeface="ＭＳ Ｐゴシック" panose="020B0600070205080204" pitchFamily="50" charset="-128"/>
              <a:ea typeface="ＭＳ Ｐゴシック" panose="020B0600070205080204" pitchFamily="50" charset="-128"/>
            </a:rPr>
            <a:t>48</a:t>
          </a:r>
          <a:r>
            <a:rPr kumimoji="1" lang="ja-JP" altLang="en-US" sz="1000">
              <a:latin typeface="ＭＳ Ｐゴシック" panose="020B0600070205080204" pitchFamily="50" charset="-128"/>
              <a:ea typeface="ＭＳ Ｐゴシック" panose="020B0600070205080204" pitchFamily="50" charset="-128"/>
            </a:rPr>
            <a:t>％低い。これは職員の退職に伴う入れ替え効果が続いていること、類似団体と比較して人口に対する職員数が少ないためである。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一方、物件費の</a:t>
          </a:r>
          <a:r>
            <a:rPr kumimoji="1" lang="en-US" altLang="ja-JP" sz="1000">
              <a:latin typeface="ＭＳ Ｐゴシック" panose="020B0600070205080204" pitchFamily="50" charset="-128"/>
              <a:ea typeface="ＭＳ Ｐゴシック" panose="020B0600070205080204" pitchFamily="50" charset="-128"/>
            </a:rPr>
            <a:t>50,858</a:t>
          </a:r>
          <a:r>
            <a:rPr kumimoji="1" lang="ja-JP" altLang="en-US" sz="1000">
              <a:latin typeface="ＭＳ Ｐゴシック" panose="020B0600070205080204" pitchFamily="50" charset="-128"/>
              <a:ea typeface="ＭＳ Ｐゴシック" panose="020B0600070205080204" pitchFamily="50" charset="-128"/>
            </a:rPr>
            <a:t>円も類似団体平均の</a:t>
          </a:r>
          <a:r>
            <a:rPr kumimoji="1" lang="en-US" altLang="ja-JP" sz="1000">
              <a:latin typeface="ＭＳ Ｐゴシック" panose="020B0600070205080204" pitchFamily="50" charset="-128"/>
              <a:ea typeface="ＭＳ Ｐゴシック" panose="020B0600070205080204" pitchFamily="50" charset="-128"/>
            </a:rPr>
            <a:t>85,718</a:t>
          </a:r>
          <a:r>
            <a:rPr kumimoji="1" lang="ja-JP" altLang="en-US" sz="1000">
              <a:latin typeface="ＭＳ Ｐゴシック" panose="020B0600070205080204" pitchFamily="50" charset="-128"/>
              <a:ea typeface="ＭＳ Ｐゴシック" panose="020B0600070205080204" pitchFamily="50" charset="-128"/>
            </a:rPr>
            <a:t>円に比べて約</a:t>
          </a:r>
          <a:r>
            <a:rPr kumimoji="1" lang="en-US" altLang="ja-JP" sz="1000">
              <a:latin typeface="ＭＳ Ｐゴシック" panose="020B0600070205080204" pitchFamily="50" charset="-128"/>
              <a:ea typeface="ＭＳ Ｐゴシック" panose="020B0600070205080204" pitchFamily="50" charset="-128"/>
            </a:rPr>
            <a:t>41</a:t>
          </a:r>
          <a:r>
            <a:rPr kumimoji="1" lang="ja-JP" altLang="en-US" sz="1000">
              <a:latin typeface="ＭＳ Ｐゴシック" panose="020B0600070205080204" pitchFamily="50" charset="-128"/>
              <a:ea typeface="ＭＳ Ｐゴシック" panose="020B0600070205080204" pitchFamily="50" charset="-128"/>
            </a:rPr>
            <a:t>％低い。これは、中期計画策定時の審査と予算要求時における必要最小限額の計上、臨時的なものを除き、原則として前年度予算額を上限とした査定、さらには、執行段階での経費節減の徹底によるものであ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42177</xdr:rowOff>
    </xdr:from>
    <xdr:to>
      <xdr:col>23</xdr:col>
      <xdr:colOff>133350</xdr:colOff>
      <xdr:row>80</xdr:row>
      <xdr:rowOff>72188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758177"/>
          <a:ext cx="8382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29598</xdr:rowOff>
    </xdr:from>
    <xdr:to>
      <xdr:col>19</xdr:col>
      <xdr:colOff>133350</xdr:colOff>
      <xdr:row>80</xdr:row>
      <xdr:rowOff>42177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745598"/>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29598</xdr:rowOff>
    </xdr:from>
    <xdr:to>
      <xdr:col>15</xdr:col>
      <xdr:colOff>82550</xdr:colOff>
      <xdr:row>80</xdr:row>
      <xdr:rowOff>34818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745598"/>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16225</xdr:rowOff>
    </xdr:from>
    <xdr:to>
      <xdr:col>11</xdr:col>
      <xdr:colOff>31750</xdr:colOff>
      <xdr:row>80</xdr:row>
      <xdr:rowOff>34818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73222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21388</xdr:rowOff>
    </xdr:from>
    <xdr:to>
      <xdr:col>23</xdr:col>
      <xdr:colOff>184150</xdr:colOff>
      <xdr:row>80</xdr:row>
      <xdr:rowOff>122988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7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114115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65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162827</xdr:rowOff>
    </xdr:from>
    <xdr:to>
      <xdr:col>19</xdr:col>
      <xdr:colOff>184150</xdr:colOff>
      <xdr:row>80</xdr:row>
      <xdr:rowOff>92977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103154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47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150248</xdr:rowOff>
    </xdr:from>
    <xdr:to>
      <xdr:col>15</xdr:col>
      <xdr:colOff>133350</xdr:colOff>
      <xdr:row>80</xdr:row>
      <xdr:rowOff>80398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6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90575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4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155468</xdr:rowOff>
    </xdr:from>
    <xdr:to>
      <xdr:col>11</xdr:col>
      <xdr:colOff>82550</xdr:colOff>
      <xdr:row>80</xdr:row>
      <xdr:rowOff>85618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95795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46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136875</xdr:rowOff>
    </xdr:from>
    <xdr:to>
      <xdr:col>7</xdr:col>
      <xdr:colOff>31750</xdr:colOff>
      <xdr:row>80</xdr:row>
      <xdr:rowOff>67025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6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77202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45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ポイント悪化したものの、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と同水準の</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96.6</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イントとなっている。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本町の場合は、人口千人あたりの職員数や人口１人当たりの人件費は、類似団体</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の中で最も</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今後についても、各年における人件費の平準化を図るうえでも、年齢構成に配慮した採用と配置を実施することが必要である。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22073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692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87</xdr:row>
      <xdr:rowOff>22073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233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90109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233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151086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年度に策定した行政改革実施計画（集中改革プラン）により、公営企業会計を含めた総職員数を</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％）に削減し、全国市町村の取り組み目標値である△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％より高い基準で職員数の削減を実施したことにより</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、人口千人当たりの職員数は長崎県平均で</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人、類似団体平均よりも</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人以上少ない値となっており、</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前年度に続いて</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類似団体の中でも最も少ない結果となった。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行政事務の複雑多様化や行政需要が拡大傾向、新たな施策に対応するため職員数の増加は避けられないが、今後においても適正な定員管理を継続し、行政事務の効率化及び職員の能力向上を図るとともに、再任用制度の運用などによって住民サービスの維持や向上を図ってい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127805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46970"/>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100457</xdr:rowOff>
    </xdr:from>
    <xdr:to>
      <xdr:col>77</xdr:col>
      <xdr:colOff>44450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4455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90805</xdr:rowOff>
    </xdr:from>
    <xdr:to>
      <xdr:col>72</xdr:col>
      <xdr:colOff>203200</xdr:colOff>
      <xdr:row>58</xdr:row>
      <xdr:rowOff>100457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3490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90001</xdr:rowOff>
    </xdr:from>
    <xdr:to>
      <xdr:col>68</xdr:col>
      <xdr:colOff>152400</xdr:colOff>
      <xdr:row>58</xdr:row>
      <xdr:rowOff>90805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03410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43282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77005</xdr:rowOff>
    </xdr:from>
    <xdr:to>
      <xdr:col>81</xdr:col>
      <xdr:colOff>95250</xdr:colOff>
      <xdr:row>59</xdr:row>
      <xdr:rowOff>7155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169732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4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49657</xdr:rowOff>
    </xdr:from>
    <xdr:to>
      <xdr:col>73</xdr:col>
      <xdr:colOff>44450</xdr:colOff>
      <xdr:row>58</xdr:row>
      <xdr:rowOff>151257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161434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6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40005</xdr:rowOff>
    </xdr:from>
    <xdr:to>
      <xdr:col>68</xdr:col>
      <xdr:colOff>203200</xdr:colOff>
      <xdr:row>58</xdr:row>
      <xdr:rowOff>141605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151782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39201</xdr:rowOff>
    </xdr:from>
    <xdr:to>
      <xdr:col>64</xdr:col>
      <xdr:colOff>152400</xdr:colOff>
      <xdr:row>58</xdr:row>
      <xdr:rowOff>140801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150978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75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％高い結果となったが、前年度に比べ</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本町においては、過去の大型事業</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に関する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地方債償還額が依然として大きいため</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、類似団体よりも</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比率が高止まりしているが、</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過去の建設事業債の償還が徐々に終了し、</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一部事務組合（東彼地区保健福祉組合）が起こした地方債の償還終了によ</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る準元利償還金の減少によって</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しかし、公共下水道</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の公債費に対する</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繰出金増、</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工業用水道事業の元金償還開始、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清掃工場建替に伴う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地方債の元金償還が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数年後から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始まり、当組合への公債費負担額が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増加するため、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今後の改善は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見込めない状況である。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このため、自主財源の確保に努めつつ、建設事業発行については交付税措置のあるものを主とし、起債借入額は当年度の元金償還額以下を基本とした財政運営を徹底していく。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35983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8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127907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71362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71362</xdr:rowOff>
    </xdr:from>
    <xdr:to>
      <xdr:col>68</xdr:col>
      <xdr:colOff>152400</xdr:colOff>
      <xdr:row>42</xdr:row>
      <xdr:rowOff>117324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722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工業用水道事業の元金償還開始や東彼地区保健福祉組合のごみ処理施設建設に伴う多額の地方債発行によって増加したものの、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元利償還額を上回らない地方債発行の抑制</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により、将来負担額合計では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一方、上記の増加要因を含んだ将来負担額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から差し引かれる充当可能特定財源等について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、順調に基金積立を行っていることで充当可能基金が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となっていることから</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、将来負担額の増を基金の増が上回ったことで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は昨年度に比べ改善する形となった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今後においては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、数年後に庁舎や公営住宅建て替え等の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大規模建設事業の実施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計画があるため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、後年度の財政</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考慮し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た建設</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判断</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や過去の借入に対する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より、将来の財政健全化を図っていく必要がある。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30117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2697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151009</xdr:rowOff>
    </xdr:from>
    <xdr:to>
      <xdr:col>68</xdr:col>
      <xdr:colOff>152400</xdr:colOff>
      <xdr:row>15</xdr:row>
      <xdr:rowOff>14938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37985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165177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147320</xdr:rowOff>
    </xdr:from>
    <xdr:to>
      <xdr:col>81</xdr:col>
      <xdr:colOff>95250</xdr:colOff>
      <xdr:row>14</xdr:row>
      <xdr:rowOff>77470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68597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29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150767</xdr:rowOff>
    </xdr:from>
    <xdr:to>
      <xdr:col>77</xdr:col>
      <xdr:colOff>95250</xdr:colOff>
      <xdr:row>14</xdr:row>
      <xdr:rowOff>80917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91094</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135588</xdr:rowOff>
    </xdr:from>
    <xdr:to>
      <xdr:col>64</xdr:col>
      <xdr:colOff>152400</xdr:colOff>
      <xdr:row>15</xdr:row>
      <xdr:rowOff>65738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75915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0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経常収支比率に占める人件費の割合は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これは、給与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改定により一般職の給与や手当が増となったものの、育休による減や共済組合負担金の減が大きかったことが主な要因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人口１人当たりの人件費決算額は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45,378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87,631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円と比べ約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削減できている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。事業費支弁費人件費等の人件費に準ずる費用を含めた人口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人当たりの決算額も</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55,824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110,093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節減できて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今後において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、職員数の適正な定員管理等に努め、人件費の抑制を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続けていく</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57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34</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9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8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123190</xdr:rowOff>
    </xdr:from>
    <xdr:to>
      <xdr:col>11</xdr:col>
      <xdr:colOff>9525</xdr:colOff>
      <xdr:row>33</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148590</xdr:rowOff>
    </xdr:from>
    <xdr:to>
      <xdr:col>24</xdr:col>
      <xdr:colOff>76200</xdr:colOff>
      <xdr:row>34</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物件費の経常収支比率は、前年度より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いる。しかしながら、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年度から予算要求段階での経常的経費</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効果</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良い結果となっている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月豪雨による消防団員出動手当の増やふるさとづくり応援寄附金の増に伴う関係経費の増、消防全分団へのデジタル無線の配備や学力向上対策事業により前年度に比べ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百万円増となり、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人当たりの決算額は、物件費全体で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50,858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85,718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円と比較すると約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％抑制できている。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12</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007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143329</xdr:rowOff>
    </xdr:from>
    <xdr:to>
      <xdr:col>78</xdr:col>
      <xdr:colOff>69850</xdr:colOff>
      <xdr:row>12</xdr:row>
      <xdr:rowOff>154214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00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12</xdr:row>
      <xdr:rowOff>154214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14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88900</xdr:rowOff>
    </xdr:from>
    <xdr:to>
      <xdr:col>69</xdr:col>
      <xdr:colOff>92075</xdr:colOff>
      <xdr:row>12</xdr:row>
      <xdr:rowOff>132443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14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103414</xdr:rowOff>
    </xdr:from>
    <xdr:to>
      <xdr:col>82</xdr:col>
      <xdr:colOff>158750</xdr:colOff>
      <xdr:row>13</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92529</xdr:rowOff>
    </xdr:from>
    <xdr:to>
      <xdr:col>78</xdr:col>
      <xdr:colOff>120650</xdr:colOff>
      <xdr:row>13</xdr:row>
      <xdr:rowOff>22679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32856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1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103414</xdr:rowOff>
    </xdr:from>
    <xdr:to>
      <xdr:col>74</xdr:col>
      <xdr:colOff>31750</xdr:colOff>
      <xdr:row>13</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43741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38100</xdr:rowOff>
    </xdr:from>
    <xdr:to>
      <xdr:col>69</xdr:col>
      <xdr:colOff>142875</xdr:colOff>
      <xdr:row>12</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81643</xdr:rowOff>
    </xdr:from>
    <xdr:to>
      <xdr:col>65</xdr:col>
      <xdr:colOff>53975</xdr:colOff>
      <xdr:row>13</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21970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本町の財政構造の大きな特徴として、扶助費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構成割合が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突出している。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扶助費については、全国的に増加傾向にあるが、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100,726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99,719</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円）で、類似団体平均の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61,300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大幅に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り、歳出全体に占める割合も高い。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これは、認定こども園や保育所への給付費の増、障害者自立支援や介護給付などの障害者総合支援経費が増加し続けている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福祉医療費や要・準要保護就学援助費</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肥大化を招くことがないよう適正に運用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82550</xdr:rowOff>
    </xdr:from>
    <xdr:to>
      <xdr:col>24</xdr:col>
      <xdr:colOff>25400</xdr:colOff>
      <xdr:row>61</xdr:row>
      <xdr:rowOff>158750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1054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6350</xdr:rowOff>
    </xdr:from>
    <xdr:to>
      <xdr:col>19</xdr:col>
      <xdr:colOff>187325</xdr:colOff>
      <xdr:row>61</xdr:row>
      <xdr:rowOff>82550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1046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0</xdr:rowOff>
    </xdr:from>
    <xdr:to>
      <xdr:col>15</xdr:col>
      <xdr:colOff>98425</xdr:colOff>
      <xdr:row>61</xdr:row>
      <xdr:rowOff>6350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10287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60</xdr:row>
      <xdr:rowOff>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1022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107950</xdr:rowOff>
    </xdr:from>
    <xdr:to>
      <xdr:col>24</xdr:col>
      <xdr:colOff>76200</xdr:colOff>
      <xdr:row>62</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16527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31750</xdr:rowOff>
    </xdr:from>
    <xdr:to>
      <xdr:col>20</xdr:col>
      <xdr:colOff>38100</xdr:colOff>
      <xdr:row>61</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118127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1057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120650</xdr:rowOff>
    </xdr:from>
    <xdr:to>
      <xdr:col>11</xdr:col>
      <xdr:colOff>60325</xdr:colOff>
      <xdr:row>60</xdr:row>
      <xdr:rowOff>50800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35577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繰出金の経常収支比率は、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これは、地域密着型介護サービス給付費などの増に伴う介護保険事業への繰出金の増や、療養給付費の増に伴う後期高齢者医療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の繰出金の増により特別会計への繰出金が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増加したためである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維持補修費の経常収支比率は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道路や町営住宅の老朽化に伴う維持補修が必要となって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公共施設の老朽化が進む中、今後も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優先順位を決めて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実施していく必要がある。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109038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8294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30662</xdr:rowOff>
    </xdr:from>
    <xdr:to>
      <xdr:col>78</xdr:col>
      <xdr:colOff>69850</xdr:colOff>
      <xdr:row>57</xdr:row>
      <xdr:rowOff>56787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30662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751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56</xdr:row>
      <xdr:rowOff>149860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7379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58238</xdr:rowOff>
    </xdr:from>
    <xdr:to>
      <xdr:col>82</xdr:col>
      <xdr:colOff>158750</xdr:colOff>
      <xdr:row>57</xdr:row>
      <xdr:rowOff>159838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30315</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151312</xdr:rowOff>
    </xdr:from>
    <xdr:to>
      <xdr:col>74</xdr:col>
      <xdr:colOff>31750</xdr:colOff>
      <xdr:row>57</xdr:row>
      <xdr:rowOff>81462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66239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補助費等の経常収支比率は、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となったものの、類似団体に比べ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東彼地区福祉組合負担金や保育対策支援事業費の増により昨年より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百万円増加したことが比率悪化の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73,222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6,417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、過去の集中改革プラン等によ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％の一律削減等を行った効果が</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人口減少によって薄れてきているため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奨励目的で当初目的が薄れたもの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効果が少ないものは順次廃止する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削減に努めていく必要がある。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5842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35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60706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過去</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総合文化会館建設等の大型事業を短期間に実施し、その借入が多額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、類似団体平均よりも高位で推移していたが、平成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年度に長期財政計画、平成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年度に公債費負担適正化計画を策定し、投資的経費の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削減によって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地方債の発行を抑制したことで、ピーク時（平成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億円あった地方債残高を平成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年度末には約</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億円まで圧縮し、臨時財政対策債を除く建設事業債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億円まで削減した。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今年度の公債費も、前年度から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百万円減となるなど、</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償還額が減少し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ているが、依然として類似団体平均より比率が高いことから、今後も起債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発行抑制</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に努めながら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計画的な事業実施を進めていく。</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129287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3126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170435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72137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ここ数年</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％前後で推移し</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順調に改善していた</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％で今年度が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％となり、年々悪化傾向にある。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本町においては、人件費や物件費が</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類似団体の中で最も好順位</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介護保険事業や</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公債費繰出</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認定こども園や保育所への給付費、</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障害者総合支援事業拡充による扶助費の伸びが著しいことから、</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今後は増加傾向</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で推移するものと考えられる。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063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46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88138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417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10414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41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45173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34996</xdr:rowOff>
    </xdr:from>
    <xdr:to>
      <xdr:col>29</xdr:col>
      <xdr:colOff>127000</xdr:colOff>
      <xdr:row>20</xdr:row>
      <xdr:rowOff>37374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511621"/>
          <a:ext cx="6477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37374</xdr:rowOff>
    </xdr:from>
    <xdr:to>
      <xdr:col>26</xdr:col>
      <xdr:colOff>50800</xdr:colOff>
      <xdr:row>20</xdr:row>
      <xdr:rowOff>53894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13999"/>
          <a:ext cx="698500" cy="1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49078</xdr:rowOff>
    </xdr:from>
    <xdr:to>
      <xdr:col>22</xdr:col>
      <xdr:colOff>114300</xdr:colOff>
      <xdr:row>20</xdr:row>
      <xdr:rowOff>53894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25703"/>
          <a:ext cx="698500" cy="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49078</xdr:rowOff>
    </xdr:from>
    <xdr:to>
      <xdr:col>18</xdr:col>
      <xdr:colOff>177800</xdr:colOff>
      <xdr:row>20</xdr:row>
      <xdr:rowOff>49962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25703"/>
          <a:ext cx="6985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155646</xdr:rowOff>
    </xdr:from>
    <xdr:to>
      <xdr:col>29</xdr:col>
      <xdr:colOff>177800</xdr:colOff>
      <xdr:row>20</xdr:row>
      <xdr:rowOff>85796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60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64223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158024</xdr:rowOff>
    </xdr:from>
    <xdr:to>
      <xdr:col>26</xdr:col>
      <xdr:colOff>101600</xdr:colOff>
      <xdr:row>20</xdr:row>
      <xdr:rowOff>88174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63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72951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4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3094</xdr:rowOff>
    </xdr:from>
    <xdr:to>
      <xdr:col>22</xdr:col>
      <xdr:colOff>165100</xdr:colOff>
      <xdr:row>20</xdr:row>
      <xdr:rowOff>104694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89471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6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169728</xdr:rowOff>
    </xdr:from>
    <xdr:to>
      <xdr:col>19</xdr:col>
      <xdr:colOff>38100</xdr:colOff>
      <xdr:row>20</xdr:row>
      <xdr:rowOff>99878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84655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170612</xdr:rowOff>
    </xdr:from>
    <xdr:to>
      <xdr:col>15</xdr:col>
      <xdr:colOff>101600</xdr:colOff>
      <xdr:row>20</xdr:row>
      <xdr:rowOff>100762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7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85539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6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5994</xdr:rowOff>
    </xdr:from>
    <xdr:to>
      <xdr:col>29</xdr:col>
      <xdr:colOff>127000</xdr:colOff>
      <xdr:row>37</xdr:row>
      <xdr:rowOff>9747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30694"/>
          <a:ext cx="647700" cy="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170053</xdr:rowOff>
    </xdr:from>
    <xdr:to>
      <xdr:col>26</xdr:col>
      <xdr:colOff>50800</xdr:colOff>
      <xdr:row>37</xdr:row>
      <xdr:rowOff>5994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23303"/>
          <a:ext cx="698500" cy="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104902</xdr:rowOff>
    </xdr:from>
    <xdr:to>
      <xdr:col>22</xdr:col>
      <xdr:colOff>114300</xdr:colOff>
      <xdr:row>36</xdr:row>
      <xdr:rowOff>170053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5815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103245</xdr:rowOff>
    </xdr:from>
    <xdr:to>
      <xdr:col>18</xdr:col>
      <xdr:colOff>177800</xdr:colOff>
      <xdr:row>36</xdr:row>
      <xdr:rowOff>104902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6495"/>
          <a:ext cx="698500" cy="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130397</xdr:rowOff>
    </xdr:from>
    <xdr:to>
      <xdr:col>29</xdr:col>
      <xdr:colOff>177800</xdr:colOff>
      <xdr:row>37</xdr:row>
      <xdr:rowOff>60547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102474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126644</xdr:rowOff>
    </xdr:from>
    <xdr:to>
      <xdr:col>26</xdr:col>
      <xdr:colOff>101600</xdr:colOff>
      <xdr:row>37</xdr:row>
      <xdr:rowOff>56794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41571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119253</xdr:rowOff>
    </xdr:from>
    <xdr:to>
      <xdr:col>22</xdr:col>
      <xdr:colOff>165100</xdr:colOff>
      <xdr:row>37</xdr:row>
      <xdr:rowOff>49403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34180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54102</xdr:rowOff>
    </xdr:from>
    <xdr:to>
      <xdr:col>19</xdr:col>
      <xdr:colOff>38100</xdr:colOff>
      <xdr:row>36</xdr:row>
      <xdr:rowOff>155702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52445</xdr:rowOff>
    </xdr:from>
    <xdr:to>
      <xdr:col>15</xdr:col>
      <xdr:colOff>101600</xdr:colOff>
      <xdr:row>36</xdr:row>
      <xdr:rowOff>154045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5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164222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7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6600</xdr:rowOff>
    </xdr:from>
    <xdr:to>
      <xdr:col>24</xdr:col>
      <xdr:colOff>63500</xdr:colOff>
      <xdr:row>39</xdr:row>
      <xdr:rowOff>10513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93150"/>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6600</xdr:rowOff>
    </xdr:from>
    <xdr:to>
      <xdr:col>19</xdr:col>
      <xdr:colOff>177800</xdr:colOff>
      <xdr:row>39</xdr:row>
      <xdr:rowOff>22428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93150"/>
          <a:ext cx="8890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11903</xdr:rowOff>
    </xdr:from>
    <xdr:to>
      <xdr:col>15</xdr:col>
      <xdr:colOff>50800</xdr:colOff>
      <xdr:row>39</xdr:row>
      <xdr:rowOff>22428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98453"/>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11903</xdr:rowOff>
    </xdr:from>
    <xdr:to>
      <xdr:col>10</xdr:col>
      <xdr:colOff>114300</xdr:colOff>
      <xdr:row>39</xdr:row>
      <xdr:rowOff>12471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98453"/>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124283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131163</xdr:rowOff>
    </xdr:from>
    <xdr:to>
      <xdr:col>24</xdr:col>
      <xdr:colOff>114300</xdr:colOff>
      <xdr:row>39</xdr:row>
      <xdr:rowOff>61313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46090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127250</xdr:rowOff>
    </xdr:from>
    <xdr:to>
      <xdr:col>20</xdr:col>
      <xdr:colOff>38100</xdr:colOff>
      <xdr:row>39</xdr:row>
      <xdr:rowOff>57400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48527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143078</xdr:rowOff>
    </xdr:from>
    <xdr:to>
      <xdr:col>15</xdr:col>
      <xdr:colOff>101600</xdr:colOff>
      <xdr:row>39</xdr:row>
      <xdr:rowOff>73228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64355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132553</xdr:rowOff>
    </xdr:from>
    <xdr:to>
      <xdr:col>10</xdr:col>
      <xdr:colOff>165100</xdr:colOff>
      <xdr:row>39</xdr:row>
      <xdr:rowOff>62703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4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53830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133121</xdr:rowOff>
    </xdr:from>
    <xdr:to>
      <xdr:col>6</xdr:col>
      <xdr:colOff>38100</xdr:colOff>
      <xdr:row>39</xdr:row>
      <xdr:rowOff>63271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54398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78627</xdr:rowOff>
    </xdr:from>
    <xdr:to>
      <xdr:col>24</xdr:col>
      <xdr:colOff>63500</xdr:colOff>
      <xdr:row>57</xdr:row>
      <xdr:rowOff>111829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51277"/>
          <a:ext cx="8382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111829</xdr:rowOff>
    </xdr:from>
    <xdr:to>
      <xdr:col>19</xdr:col>
      <xdr:colOff>177800</xdr:colOff>
      <xdr:row>57</xdr:row>
      <xdr:rowOff>118609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84479"/>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117384</xdr:rowOff>
    </xdr:from>
    <xdr:to>
      <xdr:col>15</xdr:col>
      <xdr:colOff>50800</xdr:colOff>
      <xdr:row>57</xdr:row>
      <xdr:rowOff>118609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9003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117384</xdr:rowOff>
    </xdr:from>
    <xdr:to>
      <xdr:col>10</xdr:col>
      <xdr:colOff>114300</xdr:colOff>
      <xdr:row>57</xdr:row>
      <xdr:rowOff>135955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90034"/>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27827</xdr:rowOff>
    </xdr:from>
    <xdr:to>
      <xdr:col>24</xdr:col>
      <xdr:colOff>114300</xdr:colOff>
      <xdr:row>57</xdr:row>
      <xdr:rowOff>129427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114204</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1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61029</xdr:rowOff>
    </xdr:from>
    <xdr:to>
      <xdr:col>20</xdr:col>
      <xdr:colOff>38100</xdr:colOff>
      <xdr:row>57</xdr:row>
      <xdr:rowOff>162629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153756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9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67809</xdr:rowOff>
    </xdr:from>
    <xdr:to>
      <xdr:col>15</xdr:col>
      <xdr:colOff>101600</xdr:colOff>
      <xdr:row>57</xdr:row>
      <xdr:rowOff>169409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4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160536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93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66584</xdr:rowOff>
    </xdr:from>
    <xdr:to>
      <xdr:col>10</xdr:col>
      <xdr:colOff>165100</xdr:colOff>
      <xdr:row>57</xdr:row>
      <xdr:rowOff>168184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159311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9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85155</xdr:rowOff>
    </xdr:from>
    <xdr:to>
      <xdr:col>6</xdr:col>
      <xdr:colOff>38100</xdr:colOff>
      <xdr:row>58</xdr:row>
      <xdr:rowOff>15305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95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76698</xdr:rowOff>
    </xdr:from>
    <xdr:to>
      <xdr:col>24</xdr:col>
      <xdr:colOff>63500</xdr:colOff>
      <xdr:row>78</xdr:row>
      <xdr:rowOff>86345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49798"/>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84196</xdr:rowOff>
    </xdr:from>
    <xdr:to>
      <xdr:col>19</xdr:col>
      <xdr:colOff>177800</xdr:colOff>
      <xdr:row>78</xdr:row>
      <xdr:rowOff>86345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57296"/>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84196</xdr:rowOff>
    </xdr:from>
    <xdr:to>
      <xdr:col>15</xdr:col>
      <xdr:colOff>50800</xdr:colOff>
      <xdr:row>78</xdr:row>
      <xdr:rowOff>85728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5729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85728</xdr:rowOff>
    </xdr:from>
    <xdr:to>
      <xdr:col>10</xdr:col>
      <xdr:colOff>114300</xdr:colOff>
      <xdr:row>78</xdr:row>
      <xdr:rowOff>97820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58828"/>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92270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25898</xdr:rowOff>
    </xdr:from>
    <xdr:to>
      <xdr:col>24</xdr:col>
      <xdr:colOff>114300</xdr:colOff>
      <xdr:row>78</xdr:row>
      <xdr:rowOff>127498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112275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35545</xdr:rowOff>
    </xdr:from>
    <xdr:to>
      <xdr:col>20</xdr:col>
      <xdr:colOff>38100</xdr:colOff>
      <xdr:row>78</xdr:row>
      <xdr:rowOff>137145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128272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33396</xdr:rowOff>
    </xdr:from>
    <xdr:to>
      <xdr:col>15</xdr:col>
      <xdr:colOff>101600</xdr:colOff>
      <xdr:row>78</xdr:row>
      <xdr:rowOff>134996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126123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9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34928</xdr:rowOff>
    </xdr:from>
    <xdr:to>
      <xdr:col>10</xdr:col>
      <xdr:colOff>165100</xdr:colOff>
      <xdr:row>78</xdr:row>
      <xdr:rowOff>136528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127655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0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47020</xdr:rowOff>
    </xdr:from>
    <xdr:to>
      <xdr:col>6</xdr:col>
      <xdr:colOff>38100</xdr:colOff>
      <xdr:row>78</xdr:row>
      <xdr:rowOff>148620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1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87770</xdr:rowOff>
    </xdr:from>
    <xdr:to>
      <xdr:col>24</xdr:col>
      <xdr:colOff>63500</xdr:colOff>
      <xdr:row>92</xdr:row>
      <xdr:rowOff>106953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861170"/>
          <a:ext cx="8382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106953</xdr:rowOff>
    </xdr:from>
    <xdr:to>
      <xdr:col>19</xdr:col>
      <xdr:colOff>177800</xdr:colOff>
      <xdr:row>92</xdr:row>
      <xdr:rowOff>165894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880353"/>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165894</xdr:rowOff>
    </xdr:from>
    <xdr:to>
      <xdr:col>15</xdr:col>
      <xdr:colOff>50800</xdr:colOff>
      <xdr:row>94</xdr:row>
      <xdr:rowOff>3130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39294"/>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3130</xdr:rowOff>
    </xdr:from>
    <xdr:to>
      <xdr:col>10</xdr:col>
      <xdr:colOff>114300</xdr:colOff>
      <xdr:row>94</xdr:row>
      <xdr:rowOff>101657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119430"/>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44429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36970</xdr:rowOff>
    </xdr:from>
    <xdr:to>
      <xdr:col>24</xdr:col>
      <xdr:colOff>114300</xdr:colOff>
      <xdr:row>92</xdr:row>
      <xdr:rowOff>138570</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8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59847</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66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56153</xdr:rowOff>
    </xdr:from>
    <xdr:to>
      <xdr:col>20</xdr:col>
      <xdr:colOff>38100</xdr:colOff>
      <xdr:row>92</xdr:row>
      <xdr:rowOff>157753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2830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56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115094</xdr:rowOff>
    </xdr:from>
    <xdr:to>
      <xdr:col>15</xdr:col>
      <xdr:colOff>101600</xdr:colOff>
      <xdr:row>93</xdr:row>
      <xdr:rowOff>45244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61771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66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123780</xdr:rowOff>
    </xdr:from>
    <xdr:to>
      <xdr:col>10</xdr:col>
      <xdr:colOff>165100</xdr:colOff>
      <xdr:row>94</xdr:row>
      <xdr:rowOff>53930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0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70457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8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50857</xdr:rowOff>
    </xdr:from>
    <xdr:to>
      <xdr:col>6</xdr:col>
      <xdr:colOff>38100</xdr:colOff>
      <xdr:row>94</xdr:row>
      <xdr:rowOff>152457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168984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9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31207</xdr:rowOff>
    </xdr:from>
    <xdr:to>
      <xdr:col>55</xdr:col>
      <xdr:colOff>0</xdr:colOff>
      <xdr:row>38</xdr:row>
      <xdr:rowOff>52815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46307"/>
          <a:ext cx="8382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52815</xdr:rowOff>
    </xdr:from>
    <xdr:to>
      <xdr:col>50</xdr:col>
      <xdr:colOff>114300</xdr:colOff>
      <xdr:row>38</xdr:row>
      <xdr:rowOff>87027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67915"/>
          <a:ext cx="889000" cy="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87027</xdr:rowOff>
    </xdr:from>
    <xdr:to>
      <xdr:col>45</xdr:col>
      <xdr:colOff>177800</xdr:colOff>
      <xdr:row>38</xdr:row>
      <xdr:rowOff>94558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602127"/>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94558</xdr:rowOff>
    </xdr:from>
    <xdr:to>
      <xdr:col>41</xdr:col>
      <xdr:colOff>50800</xdr:colOff>
      <xdr:row>38</xdr:row>
      <xdr:rowOff>103183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09658"/>
          <a:ext cx="8890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140318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151857</xdr:rowOff>
    </xdr:from>
    <xdr:to>
      <xdr:col>55</xdr:col>
      <xdr:colOff>50800</xdr:colOff>
      <xdr:row>38</xdr:row>
      <xdr:rowOff>82007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78944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2015</xdr:rowOff>
    </xdr:from>
    <xdr:to>
      <xdr:col>50</xdr:col>
      <xdr:colOff>165100</xdr:colOff>
      <xdr:row>38</xdr:row>
      <xdr:rowOff>103615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94742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0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36227</xdr:rowOff>
    </xdr:from>
    <xdr:to>
      <xdr:col>46</xdr:col>
      <xdr:colOff>38100</xdr:colOff>
      <xdr:row>38</xdr:row>
      <xdr:rowOff>137827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128954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43758</xdr:rowOff>
    </xdr:from>
    <xdr:to>
      <xdr:col>41</xdr:col>
      <xdr:colOff>101600</xdr:colOff>
      <xdr:row>38</xdr:row>
      <xdr:rowOff>145358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136485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52383</xdr:rowOff>
    </xdr:from>
    <xdr:to>
      <xdr:col>36</xdr:col>
      <xdr:colOff>165100</xdr:colOff>
      <xdr:row>38</xdr:row>
      <xdr:rowOff>153983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145110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6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91697</xdr:rowOff>
    </xdr:from>
    <xdr:to>
      <xdr:col>55</xdr:col>
      <xdr:colOff>0</xdr:colOff>
      <xdr:row>58</xdr:row>
      <xdr:rowOff>101067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35797"/>
          <a:ext cx="838200" cy="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97978</xdr:rowOff>
    </xdr:from>
    <xdr:to>
      <xdr:col>50</xdr:col>
      <xdr:colOff>114300</xdr:colOff>
      <xdr:row>58</xdr:row>
      <xdr:rowOff>101067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42078"/>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93184</xdr:rowOff>
    </xdr:from>
    <xdr:to>
      <xdr:col>45</xdr:col>
      <xdr:colOff>177800</xdr:colOff>
      <xdr:row>58</xdr:row>
      <xdr:rowOff>97978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37284"/>
          <a:ext cx="88900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48351</xdr:rowOff>
    </xdr:from>
    <xdr:to>
      <xdr:col>41</xdr:col>
      <xdr:colOff>50800</xdr:colOff>
      <xdr:row>58</xdr:row>
      <xdr:rowOff>93184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92451"/>
          <a:ext cx="8890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103715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40897</xdr:rowOff>
    </xdr:from>
    <xdr:to>
      <xdr:col>55</xdr:col>
      <xdr:colOff>50800</xdr:colOff>
      <xdr:row>58</xdr:row>
      <xdr:rowOff>142497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50267</xdr:rowOff>
    </xdr:from>
    <xdr:to>
      <xdr:col>50</xdr:col>
      <xdr:colOff>165100</xdr:colOff>
      <xdr:row>58</xdr:row>
      <xdr:rowOff>151867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142994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47178</xdr:rowOff>
    </xdr:from>
    <xdr:to>
      <xdr:col>46</xdr:col>
      <xdr:colOff>38100</xdr:colOff>
      <xdr:row>58</xdr:row>
      <xdr:rowOff>148778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139905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42384</xdr:rowOff>
    </xdr:from>
    <xdr:to>
      <xdr:col>41</xdr:col>
      <xdr:colOff>101600</xdr:colOff>
      <xdr:row>58</xdr:row>
      <xdr:rowOff>143984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135111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7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169001</xdr:rowOff>
    </xdr:from>
    <xdr:to>
      <xdr:col>36</xdr:col>
      <xdr:colOff>165100</xdr:colOff>
      <xdr:row>58</xdr:row>
      <xdr:rowOff>99151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115678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163768</xdr:rowOff>
    </xdr:from>
    <xdr:to>
      <xdr:col>55</xdr:col>
      <xdr:colOff>0</xdr:colOff>
      <xdr:row>79</xdr:row>
      <xdr:rowOff>9212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536868"/>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2780</xdr:rowOff>
    </xdr:from>
    <xdr:to>
      <xdr:col>50</xdr:col>
      <xdr:colOff>114300</xdr:colOff>
      <xdr:row>79</xdr:row>
      <xdr:rowOff>9212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47330"/>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136085</xdr:rowOff>
    </xdr:from>
    <xdr:to>
      <xdr:col>45</xdr:col>
      <xdr:colOff>177800</xdr:colOff>
      <xdr:row>79</xdr:row>
      <xdr:rowOff>2780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9185"/>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112519</xdr:rowOff>
    </xdr:from>
    <xdr:to>
      <xdr:col>41</xdr:col>
      <xdr:colOff>50800</xdr:colOff>
      <xdr:row>78</xdr:row>
      <xdr:rowOff>136085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85619"/>
          <a:ext cx="889000" cy="2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112968</xdr:rowOff>
    </xdr:from>
    <xdr:to>
      <xdr:col>55</xdr:col>
      <xdr:colOff>50800</xdr:colOff>
      <xdr:row>79</xdr:row>
      <xdr:rowOff>43118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27895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129862</xdr:rowOff>
    </xdr:from>
    <xdr:to>
      <xdr:col>50</xdr:col>
      <xdr:colOff>165100</xdr:colOff>
      <xdr:row>79</xdr:row>
      <xdr:rowOff>60012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51139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9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123430</xdr:rowOff>
    </xdr:from>
    <xdr:to>
      <xdr:col>46</xdr:col>
      <xdr:colOff>38100</xdr:colOff>
      <xdr:row>79</xdr:row>
      <xdr:rowOff>53580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44707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8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85285</xdr:rowOff>
    </xdr:from>
    <xdr:to>
      <xdr:col>41</xdr:col>
      <xdr:colOff>101600</xdr:colOff>
      <xdr:row>79</xdr:row>
      <xdr:rowOff>15435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6562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5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61719</xdr:rowOff>
    </xdr:from>
    <xdr:to>
      <xdr:col>36</xdr:col>
      <xdr:colOff>165100</xdr:colOff>
      <xdr:row>78</xdr:row>
      <xdr:rowOff>163319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154446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50505</xdr:rowOff>
    </xdr:from>
    <xdr:to>
      <xdr:col>55</xdr:col>
      <xdr:colOff>0</xdr:colOff>
      <xdr:row>99</xdr:row>
      <xdr:rowOff>53911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7024055"/>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53911</xdr:rowOff>
    </xdr:from>
    <xdr:to>
      <xdr:col>50</xdr:col>
      <xdr:colOff>114300</xdr:colOff>
      <xdr:row>99</xdr:row>
      <xdr:rowOff>57166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7027461"/>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57166</xdr:rowOff>
    </xdr:from>
    <xdr:to>
      <xdr:col>45</xdr:col>
      <xdr:colOff>177800</xdr:colOff>
      <xdr:row>99</xdr:row>
      <xdr:rowOff>74946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7030716"/>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4947</xdr:rowOff>
    </xdr:from>
    <xdr:to>
      <xdr:col>41</xdr:col>
      <xdr:colOff>50800</xdr:colOff>
      <xdr:row>99</xdr:row>
      <xdr:rowOff>74946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78497"/>
          <a:ext cx="889000" cy="6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89109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706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171155</xdr:rowOff>
    </xdr:from>
    <xdr:to>
      <xdr:col>55</xdr:col>
      <xdr:colOff>50800</xdr:colOff>
      <xdr:row>99</xdr:row>
      <xdr:rowOff>101305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3111</xdr:rowOff>
    </xdr:from>
    <xdr:to>
      <xdr:col>50</xdr:col>
      <xdr:colOff>165100</xdr:colOff>
      <xdr:row>99</xdr:row>
      <xdr:rowOff>104711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95838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6366</xdr:rowOff>
    </xdr:from>
    <xdr:to>
      <xdr:col>46</xdr:col>
      <xdr:colOff>38100</xdr:colOff>
      <xdr:row>99</xdr:row>
      <xdr:rowOff>107966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99093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24146</xdr:rowOff>
    </xdr:from>
    <xdr:to>
      <xdr:col>41</xdr:col>
      <xdr:colOff>101600</xdr:colOff>
      <xdr:row>99</xdr:row>
      <xdr:rowOff>125746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116873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9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125597</xdr:rowOff>
    </xdr:from>
    <xdr:to>
      <xdr:col>36</xdr:col>
      <xdr:colOff>165100</xdr:colOff>
      <xdr:row>99</xdr:row>
      <xdr:rowOff>55747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50426</xdr:rowOff>
    </xdr:from>
    <xdr:to>
      <xdr:col>85</xdr:col>
      <xdr:colOff>127000</xdr:colOff>
      <xdr:row>39</xdr:row>
      <xdr:rowOff>80351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36976"/>
          <a:ext cx="8382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32149</xdr:rowOff>
    </xdr:from>
    <xdr:to>
      <xdr:col>81</xdr:col>
      <xdr:colOff>50800</xdr:colOff>
      <xdr:row>39</xdr:row>
      <xdr:rowOff>80351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18699"/>
          <a:ext cx="8890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32149</xdr:rowOff>
    </xdr:from>
    <xdr:to>
      <xdr:col>76</xdr:col>
      <xdr:colOff>114300</xdr:colOff>
      <xdr:row>39</xdr:row>
      <xdr:rowOff>91160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8699"/>
          <a:ext cx="889000" cy="5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84357</xdr:rowOff>
    </xdr:from>
    <xdr:to>
      <xdr:col>71</xdr:col>
      <xdr:colOff>177800</xdr:colOff>
      <xdr:row>39</xdr:row>
      <xdr:rowOff>91160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0907"/>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171076</xdr:rowOff>
    </xdr:from>
    <xdr:to>
      <xdr:col>85</xdr:col>
      <xdr:colOff>177800</xdr:colOff>
      <xdr:row>39</xdr:row>
      <xdr:rowOff>101226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97241</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29551</xdr:rowOff>
    </xdr:from>
    <xdr:to>
      <xdr:col>81</xdr:col>
      <xdr:colOff>101600</xdr:colOff>
      <xdr:row>39</xdr:row>
      <xdr:rowOff>131151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122278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152799</xdr:rowOff>
    </xdr:from>
    <xdr:to>
      <xdr:col>76</xdr:col>
      <xdr:colOff>165100</xdr:colOff>
      <xdr:row>39</xdr:row>
      <xdr:rowOff>82949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99476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4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40360</xdr:rowOff>
    </xdr:from>
    <xdr:to>
      <xdr:col>72</xdr:col>
      <xdr:colOff>38100</xdr:colOff>
      <xdr:row>39</xdr:row>
      <xdr:rowOff>141960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133087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1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33557</xdr:rowOff>
    </xdr:from>
    <xdr:to>
      <xdr:col>67</xdr:col>
      <xdr:colOff>101600</xdr:colOff>
      <xdr:row>39</xdr:row>
      <xdr:rowOff>135157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126284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49137</xdr:rowOff>
    </xdr:from>
    <xdr:to>
      <xdr:col>85</xdr:col>
      <xdr:colOff>127000</xdr:colOff>
      <xdr:row>77</xdr:row>
      <xdr:rowOff>54333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50787"/>
          <a:ext cx="8382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43154</xdr:rowOff>
    </xdr:from>
    <xdr:to>
      <xdr:col>81</xdr:col>
      <xdr:colOff>50800</xdr:colOff>
      <xdr:row>77</xdr:row>
      <xdr:rowOff>49137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44804"/>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40594</xdr:rowOff>
    </xdr:from>
    <xdr:to>
      <xdr:col>76</xdr:col>
      <xdr:colOff>114300</xdr:colOff>
      <xdr:row>77</xdr:row>
      <xdr:rowOff>43154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2422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30711</xdr:rowOff>
    </xdr:from>
    <xdr:to>
      <xdr:col>71</xdr:col>
      <xdr:colOff>177800</xdr:colOff>
      <xdr:row>77</xdr:row>
      <xdr:rowOff>40594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32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3533</xdr:rowOff>
    </xdr:from>
    <xdr:to>
      <xdr:col>85</xdr:col>
      <xdr:colOff>177800</xdr:colOff>
      <xdr:row>77</xdr:row>
      <xdr:rowOff>105133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153410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8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169787</xdr:rowOff>
    </xdr:from>
    <xdr:to>
      <xdr:col>81</xdr:col>
      <xdr:colOff>101600</xdr:colOff>
      <xdr:row>77</xdr:row>
      <xdr:rowOff>99937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91064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163804</xdr:rowOff>
    </xdr:from>
    <xdr:to>
      <xdr:col>76</xdr:col>
      <xdr:colOff>165100</xdr:colOff>
      <xdr:row>77</xdr:row>
      <xdr:rowOff>93954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85081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161244</xdr:rowOff>
    </xdr:from>
    <xdr:to>
      <xdr:col>72</xdr:col>
      <xdr:colOff>38100</xdr:colOff>
      <xdr:row>77</xdr:row>
      <xdr:rowOff>91394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82521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151361</xdr:rowOff>
    </xdr:from>
    <xdr:to>
      <xdr:col>67</xdr:col>
      <xdr:colOff>101600</xdr:colOff>
      <xdr:row>77</xdr:row>
      <xdr:rowOff>81511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72638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7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106728</xdr:rowOff>
    </xdr:from>
    <xdr:to>
      <xdr:col>85</xdr:col>
      <xdr:colOff>127000</xdr:colOff>
      <xdr:row>98</xdr:row>
      <xdr:rowOff>26772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37378"/>
          <a:ext cx="838200" cy="9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26772</xdr:rowOff>
    </xdr:from>
    <xdr:to>
      <xdr:col>81</xdr:col>
      <xdr:colOff>50800</xdr:colOff>
      <xdr:row>98</xdr:row>
      <xdr:rowOff>170980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28872"/>
          <a:ext cx="889000" cy="1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128704</xdr:rowOff>
    </xdr:from>
    <xdr:to>
      <xdr:col>76</xdr:col>
      <xdr:colOff>114300</xdr:colOff>
      <xdr:row>98</xdr:row>
      <xdr:rowOff>170980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30804"/>
          <a:ext cx="8890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128704</xdr:rowOff>
    </xdr:from>
    <xdr:to>
      <xdr:col>71</xdr:col>
      <xdr:colOff>177800</xdr:colOff>
      <xdr:row>98</xdr:row>
      <xdr:rowOff>159375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3080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55928</xdr:rowOff>
    </xdr:from>
    <xdr:to>
      <xdr:col>85</xdr:col>
      <xdr:colOff>177800</xdr:colOff>
      <xdr:row>97</xdr:row>
      <xdr:rowOff>157528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8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78805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3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147422</xdr:rowOff>
    </xdr:from>
    <xdr:to>
      <xdr:col>81</xdr:col>
      <xdr:colOff>101600</xdr:colOff>
      <xdr:row>98</xdr:row>
      <xdr:rowOff>77572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94099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5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120180</xdr:rowOff>
    </xdr:from>
    <xdr:to>
      <xdr:col>76</xdr:col>
      <xdr:colOff>165100</xdr:colOff>
      <xdr:row>99</xdr:row>
      <xdr:rowOff>50330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41457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77904</xdr:rowOff>
    </xdr:from>
    <xdr:to>
      <xdr:col>72</xdr:col>
      <xdr:colOff>38100</xdr:colOff>
      <xdr:row>99</xdr:row>
      <xdr:rowOff>8054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170631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108575</xdr:rowOff>
    </xdr:from>
    <xdr:to>
      <xdr:col>67</xdr:col>
      <xdr:colOff>101600</xdr:colOff>
      <xdr:row>99</xdr:row>
      <xdr:rowOff>38725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29852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0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163749</xdr:rowOff>
    </xdr:from>
    <xdr:to>
      <xdr:col>116</xdr:col>
      <xdr:colOff>63500</xdr:colOff>
      <xdr:row>57</xdr:row>
      <xdr:rowOff>164549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3639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164549</xdr:rowOff>
    </xdr:from>
    <xdr:to>
      <xdr:col>111</xdr:col>
      <xdr:colOff>177800</xdr:colOff>
      <xdr:row>57</xdr:row>
      <xdr:rowOff>165029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37199"/>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165029</xdr:rowOff>
    </xdr:from>
    <xdr:to>
      <xdr:col>107</xdr:col>
      <xdr:colOff>50800</xdr:colOff>
      <xdr:row>58</xdr:row>
      <xdr:rowOff>10130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37679"/>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143929</xdr:rowOff>
    </xdr:from>
    <xdr:to>
      <xdr:col>102</xdr:col>
      <xdr:colOff>114300</xdr:colOff>
      <xdr:row>58</xdr:row>
      <xdr:rowOff>10130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1657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141279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112949</xdr:rowOff>
    </xdr:from>
    <xdr:to>
      <xdr:col>116</xdr:col>
      <xdr:colOff>114300</xdr:colOff>
      <xdr:row>58</xdr:row>
      <xdr:rowOff>43099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135826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3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113749</xdr:rowOff>
    </xdr:from>
    <xdr:to>
      <xdr:col>112</xdr:col>
      <xdr:colOff>38100</xdr:colOff>
      <xdr:row>58</xdr:row>
      <xdr:rowOff>43899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60426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6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114229</xdr:rowOff>
    </xdr:from>
    <xdr:to>
      <xdr:col>107</xdr:col>
      <xdr:colOff>101600</xdr:colOff>
      <xdr:row>58</xdr:row>
      <xdr:rowOff>44379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60906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66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130780</xdr:rowOff>
    </xdr:from>
    <xdr:to>
      <xdr:col>102</xdr:col>
      <xdr:colOff>165100</xdr:colOff>
      <xdr:row>58</xdr:row>
      <xdr:rowOff>60930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77457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7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93129</xdr:rowOff>
    </xdr:from>
    <xdr:to>
      <xdr:col>98</xdr:col>
      <xdr:colOff>38100</xdr:colOff>
      <xdr:row>58</xdr:row>
      <xdr:rowOff>23279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39806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64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47256</xdr:rowOff>
    </xdr:from>
    <xdr:to>
      <xdr:col>116</xdr:col>
      <xdr:colOff>63500</xdr:colOff>
      <xdr:row>77</xdr:row>
      <xdr:rowOff>110058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48906"/>
          <a:ext cx="838200" cy="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47256</xdr:rowOff>
    </xdr:from>
    <xdr:to>
      <xdr:col>111</xdr:col>
      <xdr:colOff>177800</xdr:colOff>
      <xdr:row>77</xdr:row>
      <xdr:rowOff>125261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48906"/>
          <a:ext cx="889000" cy="7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125261</xdr:rowOff>
    </xdr:from>
    <xdr:to>
      <xdr:col>107</xdr:col>
      <xdr:colOff>50800</xdr:colOff>
      <xdr:row>77</xdr:row>
      <xdr:rowOff>156387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26911"/>
          <a:ext cx="889000" cy="3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156387</xdr:rowOff>
    </xdr:from>
    <xdr:to>
      <xdr:col>102</xdr:col>
      <xdr:colOff>114300</xdr:colOff>
      <xdr:row>78</xdr:row>
      <xdr:rowOff>7696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58037"/>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59258</xdr:rowOff>
    </xdr:from>
    <xdr:to>
      <xdr:col>116</xdr:col>
      <xdr:colOff>114300</xdr:colOff>
      <xdr:row>77</xdr:row>
      <xdr:rowOff>160858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37685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167906</xdr:rowOff>
    </xdr:from>
    <xdr:to>
      <xdr:col>112</xdr:col>
      <xdr:colOff>38100</xdr:colOff>
      <xdr:row>77</xdr:row>
      <xdr:rowOff>98056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89183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74461</xdr:rowOff>
    </xdr:from>
    <xdr:to>
      <xdr:col>107</xdr:col>
      <xdr:colOff>101600</xdr:colOff>
      <xdr:row>78</xdr:row>
      <xdr:rowOff>4611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167188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105587</xdr:rowOff>
    </xdr:from>
    <xdr:to>
      <xdr:col>102</xdr:col>
      <xdr:colOff>165100</xdr:colOff>
      <xdr:row>78</xdr:row>
      <xdr:rowOff>35737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26864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128346</xdr:rowOff>
    </xdr:from>
    <xdr:to>
      <xdr:col>98</xdr:col>
      <xdr:colOff>38100</xdr:colOff>
      <xdr:row>78</xdr:row>
      <xdr:rowOff>58496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49623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4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歳出決算総額は、住民一人当たり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468,700</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おり、扶助費、積立金、貸付金を除いて、住民一人当たりのコストは類似団体平均より削減できている。</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主な構成項目である人件費は、住民一人当たり</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45,378</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円となっており、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類似団体の中で最も低い結果となっている。これは、以前からの職員数の適正な定員管理により、今年度においても人口</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1,000</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人当たりの職員数が類似団体と比較して</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少ないうえ、職員の退職に伴う入れ替え効果が続いている</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ためであるが</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、数年後には退職者数が少なくなり、</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人件費の増加傾向</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が予想され</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てい</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るため、採用数</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や年齢構成</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について今後も適性に管理していく必要がある。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また、物件費についても類似団体平均に比べ</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34,860</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円低くなっている。これは、中期計画策定時の審査と予算要求時における必要最小額計上の徹底、臨時的なものを除き、原則として前年度予算を上限とし</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て</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査定</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していること、さらには執行段階での経費節減の徹底によるものである。</a:t>
          </a:r>
          <a:endPar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一方、扶助費については類似団体平均を</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依然として</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上回り、</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近年の伸びが著しい。</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今年度も</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昨年度より</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1,007</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円高くなって</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おり、約</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％伸びている。</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本町の財政構造の特徴は扶助費が突出し、中でも児童福祉費について類似団体平均を大きく上回っている状況である。これは</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、保育所等の</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子育てに関する環境が</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以前から整備されており、</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保育所</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への支援を積極的に行っている</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こと、平成</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年度に町内</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園の認定こども園移行支援を行ったた</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めである。また、障害者自立総合支援制度の定着によって</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年度以降の扶助費</a:t>
          </a:r>
          <a:r>
            <a:rPr kumimoji="0"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伸びが著しくなってきているため、漫然とした肥大化を招くことないよう、今後において適正な運用をしていく必要がある。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52505</xdr:rowOff>
    </xdr:from>
    <xdr:to>
      <xdr:col>24</xdr:col>
      <xdr:colOff>63500</xdr:colOff>
      <xdr:row>38</xdr:row>
      <xdr:rowOff>57077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6760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52505</xdr:rowOff>
    </xdr:from>
    <xdr:to>
      <xdr:col>19</xdr:col>
      <xdr:colOff>177800</xdr:colOff>
      <xdr:row>38</xdr:row>
      <xdr:rowOff>105737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67605"/>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133332</xdr:rowOff>
    </xdr:from>
    <xdr:to>
      <xdr:col>15</xdr:col>
      <xdr:colOff>50800</xdr:colOff>
      <xdr:row>38</xdr:row>
      <xdr:rowOff>105737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76982"/>
          <a:ext cx="889000" cy="14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133332</xdr:rowOff>
    </xdr:from>
    <xdr:to>
      <xdr:col>10</xdr:col>
      <xdr:colOff>114300</xdr:colOff>
      <xdr:row>38</xdr:row>
      <xdr:rowOff>10868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7698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15983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6277</xdr:rowOff>
    </xdr:from>
    <xdr:to>
      <xdr:col>24</xdr:col>
      <xdr:colOff>114300</xdr:colOff>
      <xdr:row>38</xdr:row>
      <xdr:rowOff>107877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92655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1705</xdr:rowOff>
    </xdr:from>
    <xdr:to>
      <xdr:col>20</xdr:col>
      <xdr:colOff>38100</xdr:colOff>
      <xdr:row>38</xdr:row>
      <xdr:rowOff>103305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94432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54937</xdr:rowOff>
    </xdr:from>
    <xdr:to>
      <xdr:col>15</xdr:col>
      <xdr:colOff>101600</xdr:colOff>
      <xdr:row>38</xdr:row>
      <xdr:rowOff>156537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147664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6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82532</xdr:rowOff>
    </xdr:from>
    <xdr:to>
      <xdr:col>10</xdr:col>
      <xdr:colOff>165100</xdr:colOff>
      <xdr:row>38</xdr:row>
      <xdr:rowOff>12681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131518</xdr:rowOff>
    </xdr:from>
    <xdr:to>
      <xdr:col>6</xdr:col>
      <xdr:colOff>38100</xdr:colOff>
      <xdr:row>38</xdr:row>
      <xdr:rowOff>61668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52795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59315</xdr:rowOff>
    </xdr:from>
    <xdr:to>
      <xdr:col>24</xdr:col>
      <xdr:colOff>63500</xdr:colOff>
      <xdr:row>57</xdr:row>
      <xdr:rowOff>125076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1965"/>
          <a:ext cx="8382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125076</xdr:rowOff>
    </xdr:from>
    <xdr:to>
      <xdr:col>19</xdr:col>
      <xdr:colOff>177800</xdr:colOff>
      <xdr:row>58</xdr:row>
      <xdr:rowOff>33319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7726"/>
          <a:ext cx="889000" cy="7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22358</xdr:rowOff>
    </xdr:from>
    <xdr:to>
      <xdr:col>15</xdr:col>
      <xdr:colOff>50800</xdr:colOff>
      <xdr:row>58</xdr:row>
      <xdr:rowOff>33319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6458"/>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22358</xdr:rowOff>
    </xdr:from>
    <xdr:to>
      <xdr:col>10</xdr:col>
      <xdr:colOff>114300</xdr:colOff>
      <xdr:row>58</xdr:row>
      <xdr:rowOff>41694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6458"/>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8515</xdr:rowOff>
    </xdr:from>
    <xdr:to>
      <xdr:col>24</xdr:col>
      <xdr:colOff>114300</xdr:colOff>
      <xdr:row>57</xdr:row>
      <xdr:rowOff>110115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31392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74276</xdr:rowOff>
    </xdr:from>
    <xdr:to>
      <xdr:col>20</xdr:col>
      <xdr:colOff>38100</xdr:colOff>
      <xdr:row>58</xdr:row>
      <xdr:rowOff>4426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167003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153969</xdr:rowOff>
    </xdr:from>
    <xdr:to>
      <xdr:col>15</xdr:col>
      <xdr:colOff>101600</xdr:colOff>
      <xdr:row>58</xdr:row>
      <xdr:rowOff>84119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75246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143008</xdr:rowOff>
    </xdr:from>
    <xdr:to>
      <xdr:col>10</xdr:col>
      <xdr:colOff>165100</xdr:colOff>
      <xdr:row>58</xdr:row>
      <xdr:rowOff>73158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64285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162344</xdr:rowOff>
    </xdr:from>
    <xdr:to>
      <xdr:col>6</xdr:col>
      <xdr:colOff>38100</xdr:colOff>
      <xdr:row>58</xdr:row>
      <xdr:rowOff>92494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83621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98267</xdr:rowOff>
    </xdr:from>
    <xdr:to>
      <xdr:col>24</xdr:col>
      <xdr:colOff>63500</xdr:colOff>
      <xdr:row>76</xdr:row>
      <xdr:rowOff>111531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8467"/>
          <a:ext cx="838200" cy="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108553</xdr:rowOff>
    </xdr:from>
    <xdr:to>
      <xdr:col>19</xdr:col>
      <xdr:colOff>177800</xdr:colOff>
      <xdr:row>76</xdr:row>
      <xdr:rowOff>111531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8753"/>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108553</xdr:rowOff>
    </xdr:from>
    <xdr:to>
      <xdr:col>15</xdr:col>
      <xdr:colOff>50800</xdr:colOff>
      <xdr:row>76</xdr:row>
      <xdr:rowOff>138889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8753"/>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138889</xdr:rowOff>
    </xdr:from>
    <xdr:to>
      <xdr:col>10</xdr:col>
      <xdr:colOff>114300</xdr:colOff>
      <xdr:row>76</xdr:row>
      <xdr:rowOff>141438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69089"/>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33912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3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47467</xdr:rowOff>
    </xdr:from>
    <xdr:to>
      <xdr:col>24</xdr:col>
      <xdr:colOff>114300</xdr:colOff>
      <xdr:row>76</xdr:row>
      <xdr:rowOff>149067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70343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60731</xdr:rowOff>
    </xdr:from>
    <xdr:to>
      <xdr:col>20</xdr:col>
      <xdr:colOff>38100</xdr:colOff>
      <xdr:row>76</xdr:row>
      <xdr:rowOff>162331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153458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8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57753</xdr:rowOff>
    </xdr:from>
    <xdr:to>
      <xdr:col>15</xdr:col>
      <xdr:colOff>101600</xdr:colOff>
      <xdr:row>76</xdr:row>
      <xdr:rowOff>159353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4430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88089</xdr:rowOff>
    </xdr:from>
    <xdr:to>
      <xdr:col>10</xdr:col>
      <xdr:colOff>165100</xdr:colOff>
      <xdr:row>77</xdr:row>
      <xdr:rowOff>18239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1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90638</xdr:rowOff>
    </xdr:from>
    <xdr:to>
      <xdr:col>6</xdr:col>
      <xdr:colOff>38100</xdr:colOff>
      <xdr:row>77</xdr:row>
      <xdr:rowOff>20788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37314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9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61061</xdr:rowOff>
    </xdr:from>
    <xdr:to>
      <xdr:col>24</xdr:col>
      <xdr:colOff>63500</xdr:colOff>
      <xdr:row>99</xdr:row>
      <xdr:rowOff>67218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7034611"/>
          <a:ext cx="8382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22575</xdr:rowOff>
    </xdr:from>
    <xdr:to>
      <xdr:col>19</xdr:col>
      <xdr:colOff>177800</xdr:colOff>
      <xdr:row>99</xdr:row>
      <xdr:rowOff>61061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96125"/>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16256</xdr:rowOff>
    </xdr:from>
    <xdr:to>
      <xdr:col>15</xdr:col>
      <xdr:colOff>50800</xdr:colOff>
      <xdr:row>99</xdr:row>
      <xdr:rowOff>22575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89806"/>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16256</xdr:rowOff>
    </xdr:from>
    <xdr:to>
      <xdr:col>10</xdr:col>
      <xdr:colOff>114300</xdr:colOff>
      <xdr:row>99</xdr:row>
      <xdr:rowOff>90616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89806"/>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16418</xdr:rowOff>
    </xdr:from>
    <xdr:to>
      <xdr:col>24</xdr:col>
      <xdr:colOff>114300</xdr:colOff>
      <xdr:row>99</xdr:row>
      <xdr:rowOff>118018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102795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10261</xdr:rowOff>
    </xdr:from>
    <xdr:to>
      <xdr:col>20</xdr:col>
      <xdr:colOff>38100</xdr:colOff>
      <xdr:row>99</xdr:row>
      <xdr:rowOff>111861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102988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143225</xdr:rowOff>
    </xdr:from>
    <xdr:to>
      <xdr:col>15</xdr:col>
      <xdr:colOff>101600</xdr:colOff>
      <xdr:row>99</xdr:row>
      <xdr:rowOff>73375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64502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136906</xdr:rowOff>
    </xdr:from>
    <xdr:to>
      <xdr:col>10</xdr:col>
      <xdr:colOff>165100</xdr:colOff>
      <xdr:row>99</xdr:row>
      <xdr:rowOff>67056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58183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39816</xdr:rowOff>
    </xdr:from>
    <xdr:to>
      <xdr:col>6</xdr:col>
      <xdr:colOff>38100</xdr:colOff>
      <xdr:row>99</xdr:row>
      <xdr:rowOff>141416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132543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96076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58407"/>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96076</xdr:rowOff>
    </xdr:from>
    <xdr:to>
      <xdr:col>50</xdr:col>
      <xdr:colOff>114300</xdr:colOff>
      <xdr:row>38</xdr:row>
      <xdr:rowOff>113602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111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113602</xdr:rowOff>
    </xdr:from>
    <xdr:to>
      <xdr:col>45</xdr:col>
      <xdr:colOff>177800</xdr:colOff>
      <xdr:row>38</xdr:row>
      <xdr:rowOff>130746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2870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37020</xdr:rowOff>
    </xdr:from>
    <xdr:to>
      <xdr:col>41</xdr:col>
      <xdr:colOff>50800</xdr:colOff>
      <xdr:row>38</xdr:row>
      <xdr:rowOff>130746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5212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15384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45276</xdr:rowOff>
    </xdr:from>
    <xdr:to>
      <xdr:col>50</xdr:col>
      <xdr:colOff>165100</xdr:colOff>
      <xdr:row>38</xdr:row>
      <xdr:rowOff>146876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163403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33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62802</xdr:rowOff>
    </xdr:from>
    <xdr:to>
      <xdr:col>46</xdr:col>
      <xdr:colOff>38100</xdr:colOff>
      <xdr:row>38</xdr:row>
      <xdr:rowOff>164402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155529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79946</xdr:rowOff>
    </xdr:from>
    <xdr:to>
      <xdr:col>41</xdr:col>
      <xdr:colOff>101600</xdr:colOff>
      <xdr:row>39</xdr:row>
      <xdr:rowOff>10096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87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157671</xdr:rowOff>
    </xdr:from>
    <xdr:to>
      <xdr:col>36</xdr:col>
      <xdr:colOff>165100</xdr:colOff>
      <xdr:row>38</xdr:row>
      <xdr:rowOff>87821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78947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102233</xdr:rowOff>
    </xdr:from>
    <xdr:to>
      <xdr:col>55</xdr:col>
      <xdr:colOff>0</xdr:colOff>
      <xdr:row>58</xdr:row>
      <xdr:rowOff>103063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6333"/>
          <a:ext cx="8382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91031</xdr:rowOff>
    </xdr:from>
    <xdr:to>
      <xdr:col>50</xdr:col>
      <xdr:colOff>114300</xdr:colOff>
      <xdr:row>58</xdr:row>
      <xdr:rowOff>102233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5131"/>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91031</xdr:rowOff>
    </xdr:from>
    <xdr:to>
      <xdr:col>45</xdr:col>
      <xdr:colOff>177800</xdr:colOff>
      <xdr:row>58</xdr:row>
      <xdr:rowOff>110363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35131"/>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107011</xdr:rowOff>
    </xdr:from>
    <xdr:to>
      <xdr:col>41</xdr:col>
      <xdr:colOff>50800</xdr:colOff>
      <xdr:row>58</xdr:row>
      <xdr:rowOff>110363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5111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52263</xdr:rowOff>
    </xdr:from>
    <xdr:to>
      <xdr:col>55</xdr:col>
      <xdr:colOff>50800</xdr:colOff>
      <xdr:row>58</xdr:row>
      <xdr:rowOff>153863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138640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1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51433</xdr:rowOff>
    </xdr:from>
    <xdr:to>
      <xdr:col>50</xdr:col>
      <xdr:colOff>165100</xdr:colOff>
      <xdr:row>58</xdr:row>
      <xdr:rowOff>153033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144160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40231</xdr:rowOff>
    </xdr:from>
    <xdr:to>
      <xdr:col>46</xdr:col>
      <xdr:colOff>38100</xdr:colOff>
      <xdr:row>58</xdr:row>
      <xdr:rowOff>141831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132958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7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59563</xdr:rowOff>
    </xdr:from>
    <xdr:to>
      <xdr:col>41</xdr:col>
      <xdr:colOff>101600</xdr:colOff>
      <xdr:row>58</xdr:row>
      <xdr:rowOff>161163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56211</xdr:rowOff>
    </xdr:from>
    <xdr:to>
      <xdr:col>36</xdr:col>
      <xdr:colOff>165100</xdr:colOff>
      <xdr:row>58</xdr:row>
      <xdr:rowOff>157811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148938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155130</xdr:rowOff>
    </xdr:from>
    <xdr:to>
      <xdr:col>55</xdr:col>
      <xdr:colOff>0</xdr:colOff>
      <xdr:row>76</xdr:row>
      <xdr:rowOff>50958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13880"/>
          <a:ext cx="8382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155130</xdr:rowOff>
    </xdr:from>
    <xdr:to>
      <xdr:col>50</xdr:col>
      <xdr:colOff>114300</xdr:colOff>
      <xdr:row>76</xdr:row>
      <xdr:rowOff>1671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13880"/>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1671</xdr:rowOff>
    </xdr:from>
    <xdr:to>
      <xdr:col>45</xdr:col>
      <xdr:colOff>177800</xdr:colOff>
      <xdr:row>76</xdr:row>
      <xdr:rowOff>138009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31871"/>
          <a:ext cx="889000" cy="13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138009</xdr:rowOff>
    </xdr:from>
    <xdr:to>
      <xdr:col>41</xdr:col>
      <xdr:colOff>50800</xdr:colOff>
      <xdr:row>76</xdr:row>
      <xdr:rowOff>145827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68209"/>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141485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xdr:rowOff>
    </xdr:from>
    <xdr:to>
      <xdr:col>55</xdr:col>
      <xdr:colOff>50800</xdr:colOff>
      <xdr:row>76</xdr:row>
      <xdr:rowOff>101758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23034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104331</xdr:rowOff>
    </xdr:from>
    <xdr:to>
      <xdr:col>50</xdr:col>
      <xdr:colOff>165100</xdr:colOff>
      <xdr:row>76</xdr:row>
      <xdr:rowOff>34482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630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51008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122321</xdr:rowOff>
    </xdr:from>
    <xdr:to>
      <xdr:col>46</xdr:col>
      <xdr:colOff>38100</xdr:colOff>
      <xdr:row>76</xdr:row>
      <xdr:rowOff>52471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68998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87209</xdr:rowOff>
    </xdr:from>
    <xdr:to>
      <xdr:col>41</xdr:col>
      <xdr:colOff>101600</xdr:colOff>
      <xdr:row>77</xdr:row>
      <xdr:rowOff>17359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8486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95027</xdr:rowOff>
    </xdr:from>
    <xdr:to>
      <xdr:col>36</xdr:col>
      <xdr:colOff>165100</xdr:colOff>
      <xdr:row>77</xdr:row>
      <xdr:rowOff>25177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0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165795</xdr:rowOff>
    </xdr:from>
    <xdr:to>
      <xdr:col>55</xdr:col>
      <xdr:colOff>0</xdr:colOff>
      <xdr:row>98</xdr:row>
      <xdr:rowOff>169585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67895"/>
          <a:ext cx="8382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169585</xdr:rowOff>
    </xdr:from>
    <xdr:to>
      <xdr:col>50</xdr:col>
      <xdr:colOff>114300</xdr:colOff>
      <xdr:row>98</xdr:row>
      <xdr:rowOff>171314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71685"/>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168168</xdr:rowOff>
    </xdr:from>
    <xdr:to>
      <xdr:col>45</xdr:col>
      <xdr:colOff>177800</xdr:colOff>
      <xdr:row>98</xdr:row>
      <xdr:rowOff>171314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70268"/>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120676</xdr:rowOff>
    </xdr:from>
    <xdr:to>
      <xdr:col>41</xdr:col>
      <xdr:colOff>50800</xdr:colOff>
      <xdr:row>98</xdr:row>
      <xdr:rowOff>168168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22776"/>
          <a:ext cx="8890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114995</xdr:rowOff>
    </xdr:from>
    <xdr:to>
      <xdr:col>55</xdr:col>
      <xdr:colOff>50800</xdr:colOff>
      <xdr:row>99</xdr:row>
      <xdr:rowOff>45145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118785</xdr:rowOff>
    </xdr:from>
    <xdr:to>
      <xdr:col>50</xdr:col>
      <xdr:colOff>165100</xdr:colOff>
      <xdr:row>99</xdr:row>
      <xdr:rowOff>48935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40062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120514</xdr:rowOff>
    </xdr:from>
    <xdr:to>
      <xdr:col>46</xdr:col>
      <xdr:colOff>38100</xdr:colOff>
      <xdr:row>99</xdr:row>
      <xdr:rowOff>50664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41791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117368</xdr:rowOff>
    </xdr:from>
    <xdr:to>
      <xdr:col>41</xdr:col>
      <xdr:colOff>101600</xdr:colOff>
      <xdr:row>99</xdr:row>
      <xdr:rowOff>47518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38645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69876</xdr:rowOff>
    </xdr:from>
    <xdr:to>
      <xdr:col>36</xdr:col>
      <xdr:colOff>165100</xdr:colOff>
      <xdr:row>99</xdr:row>
      <xdr:rowOff>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76035</xdr:rowOff>
    </xdr:from>
    <xdr:to>
      <xdr:col>85</xdr:col>
      <xdr:colOff>127000</xdr:colOff>
      <xdr:row>37</xdr:row>
      <xdr:rowOff>110763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19685"/>
          <a:ext cx="8382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93066</xdr:rowOff>
    </xdr:from>
    <xdr:to>
      <xdr:col>81</xdr:col>
      <xdr:colOff>50800</xdr:colOff>
      <xdr:row>37</xdr:row>
      <xdr:rowOff>110763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36716"/>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9208</xdr:rowOff>
    </xdr:from>
    <xdr:to>
      <xdr:col>76</xdr:col>
      <xdr:colOff>114300</xdr:colOff>
      <xdr:row>37</xdr:row>
      <xdr:rowOff>93066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352858"/>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9208</xdr:rowOff>
    </xdr:from>
    <xdr:to>
      <xdr:col>71</xdr:col>
      <xdr:colOff>177800</xdr:colOff>
      <xdr:row>37</xdr:row>
      <xdr:rowOff>73196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52858"/>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25235</xdr:rowOff>
    </xdr:from>
    <xdr:to>
      <xdr:col>85</xdr:col>
      <xdr:colOff>177800</xdr:colOff>
      <xdr:row>37</xdr:row>
      <xdr:rowOff>126835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111612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59963</xdr:rowOff>
    </xdr:from>
    <xdr:to>
      <xdr:col>81</xdr:col>
      <xdr:colOff>101600</xdr:colOff>
      <xdr:row>37</xdr:row>
      <xdr:rowOff>161563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152690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42266</xdr:rowOff>
    </xdr:from>
    <xdr:to>
      <xdr:col>76</xdr:col>
      <xdr:colOff>165100</xdr:colOff>
      <xdr:row>37</xdr:row>
      <xdr:rowOff>143866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134993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129858</xdr:rowOff>
    </xdr:from>
    <xdr:to>
      <xdr:col>72</xdr:col>
      <xdr:colOff>38100</xdr:colOff>
      <xdr:row>37</xdr:row>
      <xdr:rowOff>60008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51135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22396</xdr:rowOff>
    </xdr:from>
    <xdr:to>
      <xdr:col>67</xdr:col>
      <xdr:colOff>101600</xdr:colOff>
      <xdr:row>37</xdr:row>
      <xdr:rowOff>123996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115123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12840</xdr:rowOff>
    </xdr:from>
    <xdr:to>
      <xdr:col>85</xdr:col>
      <xdr:colOff>127000</xdr:colOff>
      <xdr:row>58</xdr:row>
      <xdr:rowOff>19076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56940"/>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12840</xdr:rowOff>
    </xdr:from>
    <xdr:to>
      <xdr:col>81</xdr:col>
      <xdr:colOff>50800</xdr:colOff>
      <xdr:row>58</xdr:row>
      <xdr:rowOff>92202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56940"/>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92202</xdr:rowOff>
    </xdr:from>
    <xdr:to>
      <xdr:col>76</xdr:col>
      <xdr:colOff>114300</xdr:colOff>
      <xdr:row>58</xdr:row>
      <xdr:rowOff>115583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36302"/>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140653</xdr:rowOff>
    </xdr:from>
    <xdr:to>
      <xdr:col>71</xdr:col>
      <xdr:colOff>177800</xdr:colOff>
      <xdr:row>58</xdr:row>
      <xdr:rowOff>115583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13303"/>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139726</xdr:rowOff>
    </xdr:from>
    <xdr:to>
      <xdr:col>85</xdr:col>
      <xdr:colOff>177800</xdr:colOff>
      <xdr:row>58</xdr:row>
      <xdr:rowOff>69876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118153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133490</xdr:rowOff>
    </xdr:from>
    <xdr:to>
      <xdr:col>81</xdr:col>
      <xdr:colOff>101600</xdr:colOff>
      <xdr:row>58</xdr:row>
      <xdr:rowOff>63640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54767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41402</xdr:rowOff>
    </xdr:from>
    <xdr:to>
      <xdr:col>76</xdr:col>
      <xdr:colOff>165100</xdr:colOff>
      <xdr:row>58</xdr:row>
      <xdr:rowOff>143002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134129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64783</xdr:rowOff>
    </xdr:from>
    <xdr:to>
      <xdr:col>72</xdr:col>
      <xdr:colOff>38100</xdr:colOff>
      <xdr:row>58</xdr:row>
      <xdr:rowOff>166383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0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157510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89853</xdr:rowOff>
    </xdr:from>
    <xdr:to>
      <xdr:col>67</xdr:col>
      <xdr:colOff>101600</xdr:colOff>
      <xdr:row>58</xdr:row>
      <xdr:rowOff>20003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11130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50426</xdr:rowOff>
    </xdr:from>
    <xdr:to>
      <xdr:col>85</xdr:col>
      <xdr:colOff>127000</xdr:colOff>
      <xdr:row>79</xdr:row>
      <xdr:rowOff>80352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94976"/>
          <a:ext cx="838200" cy="2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32148</xdr:rowOff>
    </xdr:from>
    <xdr:to>
      <xdr:col>81</xdr:col>
      <xdr:colOff>50800</xdr:colOff>
      <xdr:row>79</xdr:row>
      <xdr:rowOff>80352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76698"/>
          <a:ext cx="889000" cy="4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32148</xdr:rowOff>
    </xdr:from>
    <xdr:to>
      <xdr:col>76</xdr:col>
      <xdr:colOff>114300</xdr:colOff>
      <xdr:row>79</xdr:row>
      <xdr:rowOff>91160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76698"/>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84358</xdr:rowOff>
    </xdr:from>
    <xdr:to>
      <xdr:col>71</xdr:col>
      <xdr:colOff>177800</xdr:colOff>
      <xdr:row>79</xdr:row>
      <xdr:rowOff>91160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28908"/>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171076</xdr:rowOff>
    </xdr:from>
    <xdr:to>
      <xdr:col>85</xdr:col>
      <xdr:colOff>177800</xdr:colOff>
      <xdr:row>79</xdr:row>
      <xdr:rowOff>101226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97241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7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29552</xdr:rowOff>
    </xdr:from>
    <xdr:to>
      <xdr:col>81</xdr:col>
      <xdr:colOff>101600</xdr:colOff>
      <xdr:row>79</xdr:row>
      <xdr:rowOff>131152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122279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6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152798</xdr:rowOff>
    </xdr:from>
    <xdr:to>
      <xdr:col>76</xdr:col>
      <xdr:colOff>165100</xdr:colOff>
      <xdr:row>79</xdr:row>
      <xdr:rowOff>82948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99475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3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40360</xdr:rowOff>
    </xdr:from>
    <xdr:to>
      <xdr:col>72</xdr:col>
      <xdr:colOff>38100</xdr:colOff>
      <xdr:row>79</xdr:row>
      <xdr:rowOff>141960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133087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7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33558</xdr:rowOff>
    </xdr:from>
    <xdr:to>
      <xdr:col>67</xdr:col>
      <xdr:colOff>101600</xdr:colOff>
      <xdr:row>79</xdr:row>
      <xdr:rowOff>135158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126285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49137</xdr:rowOff>
    </xdr:from>
    <xdr:to>
      <xdr:col>85</xdr:col>
      <xdr:colOff>127000</xdr:colOff>
      <xdr:row>97</xdr:row>
      <xdr:rowOff>54333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79787"/>
          <a:ext cx="8382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43154</xdr:rowOff>
    </xdr:from>
    <xdr:to>
      <xdr:col>81</xdr:col>
      <xdr:colOff>50800</xdr:colOff>
      <xdr:row>97</xdr:row>
      <xdr:rowOff>49137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3804"/>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40594</xdr:rowOff>
    </xdr:from>
    <xdr:to>
      <xdr:col>76</xdr:col>
      <xdr:colOff>114300</xdr:colOff>
      <xdr:row>97</xdr:row>
      <xdr:rowOff>43154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7124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30711</xdr:rowOff>
    </xdr:from>
    <xdr:to>
      <xdr:col>71</xdr:col>
      <xdr:colOff>177800</xdr:colOff>
      <xdr:row>97</xdr:row>
      <xdr:rowOff>40594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61361"/>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3533</xdr:rowOff>
    </xdr:from>
    <xdr:to>
      <xdr:col>85</xdr:col>
      <xdr:colOff>177800</xdr:colOff>
      <xdr:row>97</xdr:row>
      <xdr:rowOff>105133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153410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169787</xdr:rowOff>
    </xdr:from>
    <xdr:to>
      <xdr:col>81</xdr:col>
      <xdr:colOff>101600</xdr:colOff>
      <xdr:row>97</xdr:row>
      <xdr:rowOff>99937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91064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163804</xdr:rowOff>
    </xdr:from>
    <xdr:to>
      <xdr:col>76</xdr:col>
      <xdr:colOff>165100</xdr:colOff>
      <xdr:row>97</xdr:row>
      <xdr:rowOff>93954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161244</xdr:rowOff>
    </xdr:from>
    <xdr:to>
      <xdr:col>72</xdr:col>
      <xdr:colOff>38100</xdr:colOff>
      <xdr:row>97</xdr:row>
      <xdr:rowOff>91394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2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82521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151361</xdr:rowOff>
    </xdr:from>
    <xdr:to>
      <xdr:col>67</xdr:col>
      <xdr:colOff>101600</xdr:colOff>
      <xdr:row>97</xdr:row>
      <xdr:rowOff>81511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72638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本町の歳出決算総額は</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69</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45</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百万円で、目的別構成比の主なものとして民生費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31.4</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21</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82</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百万円）、総務費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23.5</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32</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万円）、</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教育</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費</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74</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民生費については、類似団体と同様年々増加傾向にあり、</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中でも</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25</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年度に「障害者自立支援法」が「障害者総合支援法」となり、</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近年の</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伸びが大きく</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前年度から</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認定こども園・保育所の施設型給付費が</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百万円増となっていることが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民生費増加につながっている。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総務費については、類似団体平均を下回り近年横ばいとなってい</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年度から増加傾向にあり平成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年度も前年に比べ</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28,767</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円の増となっている。これは、ふるさとづくり応援寄附金関連経費の</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百万円増や旧中央小学校跡地トイレ整備事業により</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庁舎建設基金の積立金が</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20</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百万円増加したことが、増加の主な要因となっている。</a:t>
          </a:r>
          <a:endPar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教育費については、東小学校プール改修工事や小中学校空調設備整備事業による増があるものの、前年度に実施した中学校武道館の建替改修工事や給食センターの環境改善のための設備改修工事、総合文化会館の中央監視装置の老朽化に伴う工事などの影響により減となっている。</a:t>
          </a:r>
          <a:endPar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公債費は、経常経費分析表（経常収支比率の分析）でも述べたように、平成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11</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年度に長期財政計画、平成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年度に公債費負担適正化計画を策定し、ピーク時（平成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年度末）に</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81.7</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億円あった地方債残高を</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年度末には約</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27.8</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％減の</a:t>
          </a:r>
          <a:r>
            <a:rPr kumimoji="0" lang="en-US"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59.0</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億円まで圧縮した結果、近年横ばいで推移している。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本町の目的別歳出を全体的に見ても類似団体平均</a:t>
          </a:r>
          <a:r>
            <a:rPr kumimoji="0" lang="ja-JP" altLang="en-US"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と比べて良い結果となっているが</a:t>
          </a:r>
          <a:r>
            <a:rPr kumimoji="0" lang="ja-JP" altLang="ja-JP" sz="10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、性質別歳出と同様に民生費の扶助費について適正な運用で漫然と肥大化させないことが今後の課題であり、町民の声に応える弾力的な財政運営を目指していく必要がある。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標準財政規模について、普通交付税</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は微増であったが、</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標準税収入額</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が前年度から</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利子相当分の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百万円増のみであ</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、標準財政規模に対する比率については昨年度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から微減</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実質収支額につい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翌年度に繰り越すべき財源が増となったことで、前年度に比べ</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いずれの会計も黒字決算であり、特に問題はない。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一般会計の率が低くなっているのは、平成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例年にない数の災害が起き、多額の一般財源を繰越財源として要した</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年度においては、町営工業団地事業に関する地方債の繰上償還の財源とした減債基金への積み戻しをしたことや数年後に計画している庁舎建設基金の積み立てへ財源配分をしたため、平成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月豪雨により災害復旧費に多額の一般財源を繰越財源として要したためである。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上水道企業会計は、起債償還額のピークを過ぎたことや世帯数の増加により利用料が増収になっていることから黒字額が増加した。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一方、国民健康保険、介護保険、後期高齢者医療保険事業などについても、一般会計からの繰出金を適正に行っていることから、平均的な水準となっている。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今後についても、適正に予算編成及び執行管理することで黒字を維持していく。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普通会計の元利償還金は、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を切り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、その後も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減少傾向であるとともに、実質公債費比率についても平成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％をピークに年々改善している。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分子については、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公営住宅建て替えや情報セキュリティ強化対策事業に伴う借り入れの元金償還が開始したが、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に借り入れた道路改良事業の償還完了</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額が上回ったため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、普通会計の元利償還金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しており、昨年度から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一部事務組合（東彼保健福祉組合）普通交付税で措置される事業費補正・公債費補正が公債費を上回っ</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ことから一部事務組合に係る準元利償還金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発生し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ていない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が、公営企業債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公共下水道事業債</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増加傾向である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ことと、平成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年度から工業用水道事業の元金償還が開始されたこともあり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、算定分子の大きな改善につながりにくい状況となっている。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また、過去の大型事業</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償還が続いている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ことや、今後東彼地区保健福祉組合のごみ処理施設建設分の元金償還が始まることが影響し、</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指数改善に</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つながらない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と考えられるため</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数年間は現在の指数で推移すると見込んでいる。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％まで改善し、</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悪化したものの、平成</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％となり改善傾向と</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工業用水道事業の元金償還開始に伴い</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百万円の増や東彼地区保健福祉組合のごみ処理施設建設に伴う多額の地方債発行によって当組合の地方債残高が</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百万円増加したものの、</a:t>
          </a:r>
          <a:r>
            <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元利償還額を上回らない地方債発行の抑制</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により、将来負担額合計では</a:t>
          </a:r>
          <a:r>
            <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0"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一方、上記の増加要因を含んだ将来負担額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から差し引かれる充当可能特定財源等について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、順調に基金積立を行っていることで充当可能基金が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となっていることから</a:t>
          </a:r>
          <a:r>
            <a:rPr kumimoji="0"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、将来負担額の増を基金の増が上回ったことで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は昨年度に比べ改善する形となった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おいて、地方債残高はさらに減少見込みであるが、老朽化に伴う施設改修への基金充当と近年の社会保障関連の著しい伸びによる基金積立額の鈍化、普通交付税で措置されている公債費補正等の減少、職員数の増加に伴う退職手当見込み額増など状況は変化していくと考えられるため、増加</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傾向で推移すると見込んでいる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長崎県波佐見町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や減債基金については、数年間同規模であるが、その他特定目的基金については、ふるさとづくり応援寄附金の増加に伴うふるさとづくり応援基金の増加や庁舎建設に備えるため庁舎建設基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財政調整基金は、現在の規模が適正であると考えるため同水準となり、減債基金は繰上償還財源とするため、減少していく見込みである。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特定目的基金については、各条例の使途に沿った事業に対し積極的に活用するが、建物等の老朽化対策は今後も続いていくことが予想されるため、特に教育施設整備基金については現在の規模を維持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・下水道事業基金：下水道事業に要する費用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・ふるさとづくり応援基金：条例に定められた使途（事業）に要する費用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・ふるさと創生基金：産業活性化、雇用創出、交流人口の拡大など将来に向け、活力あるふるさとを創る事業に要する費用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・教育施設整備基金：学校教育施設及び社会教育施設整備に要する費用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ふるさとづくり応援寄附金の伸びに伴い、ふるさとづくり応援基金の積立額が前年度より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百万円であったことが主な増加要因であるが、その他にも新庁舎建設の財源とするため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百万円積み立てたため、その他の特定目的基金で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条例に定める目的での使途となるが、特にふるさとづくり応援基金については、寄附額の増加に伴って積立額も著しく増加していることから、寄附者の意向に沿った事業で、町の活性化に繋がる事業や財源不足等によって実施することができなかった事業を計画し、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その他、建物等の老朽化対策として活用できる基金は積極的に活用していく。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当基金については、取り崩しをしていないため、毎年度利子のみの積み立てによって増加している。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％の範囲が適正であると考える（平成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月総務書自治財務局公表）ため、現状を維持していく。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年度において、町営工業団地整備事業に関する地方債の繰上償還財源として取り崩しを行ったが、平成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年度については取り崩しは行っていない。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過去の利率が高いものについては、積極的に繰上償還を行い、今後の建設事業に伴う元利償還金の増加を出来る限り抑えていく。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67C81D-8468-42FA-8618-087B03F82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B04804F-00B8-4C09-9AD0-C559B1C0D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905DC0B-6DB9-4F4C-AC01-7A5B37BDA1B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0FFAFD0C-0303-427B-8F55-7B18049A8E4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F61A0DAC-C534-4F3A-BDD0-E541DC9C4B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DFDF504-100F-45BC-9FF1-7FE501798EC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68DABFD9-0F91-4055-8657-30C4D12C7AD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749BA23-54BC-458F-A275-1BA35E630B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C25CF4C2-120B-40C1-8943-2C77CB58F59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0B31BF0-6D5B-47EE-90F9-0222D25BF2C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4187C6F4-ABB0-4076-B751-0E8CEC77A3A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E4A7D5D3-E49A-44FA-B0C9-A1E9648935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9925A59-2ED1-4706-AF6B-A1206C09DAC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66E8F72A-2FDA-4BBC-BD48-D1C21063BD9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E937537-238B-4879-9AD1-34CB751DD5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C0E9C1B9-454F-430E-B736-0A40D56887B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2843CFD-0E88-4B5E-8256-8B0F17C247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F1485A7-A374-4367-8378-EF1A82DAD49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CAB83BB-0D84-4AE6-915E-94C839F5F43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59419E6-24E9-4F48-A308-F7049C0F2DE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17C4494-FFB2-4BC6-A2AF-3A1FE7ECCA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5D97390C-13BF-49DA-98A1-08E3783E53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F30A4C3B-A9D8-498A-802F-91873790373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A8178C33-98A6-4CF6-9F44-72B619A3FE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F5C3A480-6016-489D-8439-B95763A9C9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DC31215-4079-4714-A629-80A8106FA5A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5886621-FFFF-45F0-98B9-87A0F24010C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439F00B-A031-401D-8620-C597ADC8CB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803F226-EA19-474D-9FD1-E7139525F9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E198A76-C67D-421A-A9C4-47FB584DBAE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2ED392F-FA0D-4BBE-9C2B-95CDCA6E66F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3BD32E22-85EF-4FEA-A982-5C22093CF5C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D24A637C-9E43-4D27-B1CF-7A4A9C1D906A}"/>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29FBCE47-ED50-4AB3-9E3B-F860E78D90B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67D2F7B6-7B01-42F7-8497-B13F57584AF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6917662-1F6E-483B-BF1D-8821D8629AB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274F2D9D-D01B-4017-A89E-F5AB5415B5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4D5B7F4-1094-4C26-A054-770624E3CF0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1EBF4691-E084-4D8C-BC79-FEF4D5A0F44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BBF770B-200B-4DD5-ADD2-B70E9E1A5A5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BF16DE09-9CEA-4C82-94A6-CFF5BC551E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5642A6B4-FBD2-4D1E-AEF3-31DC674B656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1D4E2C1A-3C9C-4A98-87C7-71550E68118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66206591-856F-41D9-A18D-69FAD7689A1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7B1AA890-D72B-449C-9B1C-EA8AD10252E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FEFD6EF9-9289-4FDB-BF8F-E45786BB85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B0278604-8955-4C9B-9F2D-965EC960481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37F12973-DB56-44B5-BB0F-1CFBED06F68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いては、他の類似団体等に比べて扶助費等の義務的経費の割合や増加率が高い傾向にあり、その影響で投資的経費が抑制されてきた経緯がある。そのため、建物（庁舎や学校等）や工作物（道路等）において、耐用年数を考慮した十分な再投資が行われておらず、全国平均、県平均を上回る償却率となっている。</a:t>
          </a:r>
        </a:p>
        <a:p>
          <a:r>
            <a:rPr kumimoji="1" lang="ja-JP" altLang="en-US" sz="1100">
              <a:latin typeface="ＭＳ Ｐゴシック" panose="020B0600070205080204" pitchFamily="50" charset="-128"/>
              <a:ea typeface="ＭＳ Ｐゴシック" panose="020B0600070205080204" pitchFamily="50" charset="-128"/>
            </a:rPr>
            <a:t>　今後、施設の老朽化に伴う改修や再整備のための経費が増大することが懸念されるため、中長期的な事業計画の策定が求められる。</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5CD8FEF6-3D24-42B7-AF59-A4FDD51E6F3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40187AFB-71A0-4B9B-85EC-A2816F4545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a:extLst>
            <a:ext uri="{FF2B5EF4-FFF2-40B4-BE49-F238E27FC236}">
              <a16:creationId xmlns:a16="http://schemas.microsoft.com/office/drawing/2014/main" id="{F4C0B433-7328-4E71-A405-F5420AE078D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a:extLst>
            <a:ext uri="{FF2B5EF4-FFF2-40B4-BE49-F238E27FC236}">
              <a16:creationId xmlns:a16="http://schemas.microsoft.com/office/drawing/2014/main" id="{3C449394-93D1-4C77-AF0F-7EB368770EB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a:extLst>
            <a:ext uri="{FF2B5EF4-FFF2-40B4-BE49-F238E27FC236}">
              <a16:creationId xmlns:a16="http://schemas.microsoft.com/office/drawing/2014/main" id="{BC9A78DC-AA36-46FD-B587-5AC9D988E6A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a:extLst>
            <a:ext uri="{FF2B5EF4-FFF2-40B4-BE49-F238E27FC236}">
              <a16:creationId xmlns:a16="http://schemas.microsoft.com/office/drawing/2014/main" id="{F0555807-5633-432D-8587-6FF8D163034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a:extLst>
            <a:ext uri="{FF2B5EF4-FFF2-40B4-BE49-F238E27FC236}">
              <a16:creationId xmlns:a16="http://schemas.microsoft.com/office/drawing/2014/main" id="{B8AF2938-232B-45F6-8AE4-BDF96FC9CAA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a:extLst>
            <a:ext uri="{FF2B5EF4-FFF2-40B4-BE49-F238E27FC236}">
              <a16:creationId xmlns:a16="http://schemas.microsoft.com/office/drawing/2014/main" id="{22F4839C-0FFA-40E4-AFBD-6F7C8166F4E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a:extLst>
            <a:ext uri="{FF2B5EF4-FFF2-40B4-BE49-F238E27FC236}">
              <a16:creationId xmlns:a16="http://schemas.microsoft.com/office/drawing/2014/main" id="{877B645B-E8F8-412B-A5B3-68434A55276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a:extLst>
            <a:ext uri="{FF2B5EF4-FFF2-40B4-BE49-F238E27FC236}">
              <a16:creationId xmlns:a16="http://schemas.microsoft.com/office/drawing/2014/main" id="{6ED426DD-88A4-42D8-8EF9-4F0791E70B2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a:extLst>
            <a:ext uri="{FF2B5EF4-FFF2-40B4-BE49-F238E27FC236}">
              <a16:creationId xmlns:a16="http://schemas.microsoft.com/office/drawing/2014/main" id="{949A870E-ED49-4FAF-9C4B-72390F6A29B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a:extLst>
            <a:ext uri="{FF2B5EF4-FFF2-40B4-BE49-F238E27FC236}">
              <a16:creationId xmlns:a16="http://schemas.microsoft.com/office/drawing/2014/main" id="{E12B4930-FB60-4CAA-A17D-AAE13AAE458B}"/>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a:extLst>
            <a:ext uri="{FF2B5EF4-FFF2-40B4-BE49-F238E27FC236}">
              <a16:creationId xmlns:a16="http://schemas.microsoft.com/office/drawing/2014/main" id="{E6FC58C2-EC67-4988-80E9-16493A4D3DC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a:extLst>
            <a:ext uri="{FF2B5EF4-FFF2-40B4-BE49-F238E27FC236}">
              <a16:creationId xmlns:a16="http://schemas.microsoft.com/office/drawing/2014/main" id="{A7A32DDE-32DC-4BC9-A678-5F5DC1C7F82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a:extLst>
            <a:ext uri="{FF2B5EF4-FFF2-40B4-BE49-F238E27FC236}">
              <a16:creationId xmlns:a16="http://schemas.microsoft.com/office/drawing/2014/main" id="{3B857B78-FA6A-440A-AA54-681477667A4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C955FFF2-BF08-4E56-AFE6-B48FF6395B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705E5146-C711-461B-880B-16D7D7AAD55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6E7CE6F9-6EEA-40B1-975D-DB6EE16137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8" name="直線コネクタ 67">
          <a:extLst>
            <a:ext uri="{FF2B5EF4-FFF2-40B4-BE49-F238E27FC236}">
              <a16:creationId xmlns:a16="http://schemas.microsoft.com/office/drawing/2014/main" id="{2A1F2720-F35A-4A60-A29C-A7A583043B15}"/>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9" name="有形固定資産減価償却率最小値テキスト">
          <a:extLst>
            <a:ext uri="{FF2B5EF4-FFF2-40B4-BE49-F238E27FC236}">
              <a16:creationId xmlns:a16="http://schemas.microsoft.com/office/drawing/2014/main" id="{8BA61AE7-0B1E-4353-AED8-80D7604B780C}"/>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0" name="直線コネクタ 69">
          <a:extLst>
            <a:ext uri="{FF2B5EF4-FFF2-40B4-BE49-F238E27FC236}">
              <a16:creationId xmlns:a16="http://schemas.microsoft.com/office/drawing/2014/main" id="{8E334852-FF3E-458E-9CBA-C7332D876071}"/>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1" name="有形固定資産減価償却率最大値テキスト">
          <a:extLst>
            <a:ext uri="{FF2B5EF4-FFF2-40B4-BE49-F238E27FC236}">
              <a16:creationId xmlns:a16="http://schemas.microsoft.com/office/drawing/2014/main" id="{1E865B46-6406-41C9-A0D7-83D837FB4003}"/>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2" name="直線コネクタ 71">
          <a:extLst>
            <a:ext uri="{FF2B5EF4-FFF2-40B4-BE49-F238E27FC236}">
              <a16:creationId xmlns:a16="http://schemas.microsoft.com/office/drawing/2014/main" id="{F0188263-00F4-42A9-9FE7-31D810A00AAA}"/>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3" name="有形固定資産減価償却率平均値テキスト">
          <a:extLst>
            <a:ext uri="{FF2B5EF4-FFF2-40B4-BE49-F238E27FC236}">
              <a16:creationId xmlns:a16="http://schemas.microsoft.com/office/drawing/2014/main" id="{EB63DF99-3350-4DAB-BDBE-4A155E8E375B}"/>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4" name="フローチャート: 判断 73">
          <a:extLst>
            <a:ext uri="{FF2B5EF4-FFF2-40B4-BE49-F238E27FC236}">
              <a16:creationId xmlns:a16="http://schemas.microsoft.com/office/drawing/2014/main" id="{C669E59B-7757-4B4F-B765-3D9F093A9D11}"/>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5" name="フローチャート: 判断 74">
          <a:extLst>
            <a:ext uri="{FF2B5EF4-FFF2-40B4-BE49-F238E27FC236}">
              <a16:creationId xmlns:a16="http://schemas.microsoft.com/office/drawing/2014/main" id="{931A6C32-4296-4C07-B10F-5FB85F6A6E6B}"/>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6" name="フローチャート: 判断 75">
          <a:extLst>
            <a:ext uri="{FF2B5EF4-FFF2-40B4-BE49-F238E27FC236}">
              <a16:creationId xmlns:a16="http://schemas.microsoft.com/office/drawing/2014/main" id="{342541F0-45A9-4366-B616-B5F0083E2B0A}"/>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7" name="フローチャート: 判断 76">
          <a:extLst>
            <a:ext uri="{FF2B5EF4-FFF2-40B4-BE49-F238E27FC236}">
              <a16:creationId xmlns:a16="http://schemas.microsoft.com/office/drawing/2014/main" id="{7636C86C-FC4C-43D4-8C56-5283F68F709D}"/>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0934FE3-02CD-4776-B058-C54FC82B11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50E370-BB1A-4E34-9938-BAC40DB9B4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CFBF06E-4DC9-4104-9970-334F3DBA89A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2ED4435-481B-4D85-BF39-D0412C0281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85D4D4E-DDD6-477E-B18D-A1E2BBDEBA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141242</xdr:rowOff>
    </xdr:from>
    <xdr:to>
      <xdr:col>23</xdr:col>
      <xdr:colOff>136525</xdr:colOff>
      <xdr:row>29</xdr:row>
      <xdr:rowOff>71392</xdr:rowOff>
    </xdr:to>
    <xdr:sp macro="" textlink="">
      <xdr:nvSpPr>
        <xdr:cNvPr id="83" name="楕円 82">
          <a:extLst>
            <a:ext uri="{FF2B5EF4-FFF2-40B4-BE49-F238E27FC236}">
              <a16:creationId xmlns:a16="http://schemas.microsoft.com/office/drawing/2014/main" id="{4B87AAB2-F36C-4A27-997E-CDD701F8D8DD}"/>
            </a:ext>
          </a:extLst>
        </xdr:cNvPr>
        <xdr:cNvSpPr/>
      </xdr:nvSpPr>
      <xdr:spPr>
        <a:xfrm>
          <a:off x="47117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164119</xdr:rowOff>
    </xdr:from>
    <xdr:ext cx="405111" cy="259045"/>
    <xdr:sp macro="" textlink="">
      <xdr:nvSpPr>
        <xdr:cNvPr id="84" name="有形固定資産減価償却率該当値テキスト">
          <a:extLst>
            <a:ext uri="{FF2B5EF4-FFF2-40B4-BE49-F238E27FC236}">
              <a16:creationId xmlns:a16="http://schemas.microsoft.com/office/drawing/2014/main" id="{99863CC3-3A27-41EE-8553-0670EE8FAF79}"/>
            </a:ext>
          </a:extLst>
        </xdr:cNvPr>
        <xdr:cNvSpPr txBox="1"/>
      </xdr:nvSpPr>
      <xdr:spPr>
        <a:xfrm>
          <a:off x="48133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85" name="楕円 84">
          <a:extLst>
            <a:ext uri="{FF2B5EF4-FFF2-40B4-BE49-F238E27FC236}">
              <a16:creationId xmlns:a16="http://schemas.microsoft.com/office/drawing/2014/main" id="{BFDA630F-30F1-4138-BF42-5E06DD6821B5}"/>
            </a:ext>
          </a:extLst>
        </xdr:cNvPr>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20592</xdr:rowOff>
    </xdr:from>
    <xdr:to>
      <xdr:col>23</xdr:col>
      <xdr:colOff>85725</xdr:colOff>
      <xdr:row>29</xdr:row>
      <xdr:rowOff>48351</xdr:rowOff>
    </xdr:to>
    <xdr:cxnSp macro="">
      <xdr:nvCxnSpPr>
        <xdr:cNvPr id="86" name="直線コネクタ 85">
          <a:extLst>
            <a:ext uri="{FF2B5EF4-FFF2-40B4-BE49-F238E27FC236}">
              <a16:creationId xmlns:a16="http://schemas.microsoft.com/office/drawing/2014/main" id="{3CA6F734-A9CB-4120-8627-067F8E9CF816}"/>
            </a:ext>
          </a:extLst>
        </xdr:cNvPr>
        <xdr:cNvCxnSpPr/>
      </xdr:nvCxnSpPr>
      <xdr:spPr>
        <a:xfrm flipV="1">
          <a:off x="4051300" y="576416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7" name="楕円 86">
          <a:extLst>
            <a:ext uri="{FF2B5EF4-FFF2-40B4-BE49-F238E27FC236}">
              <a16:creationId xmlns:a16="http://schemas.microsoft.com/office/drawing/2014/main" id="{106D3F96-D907-470C-A399-2A5A5F32302E}"/>
            </a:ext>
          </a:extLst>
        </xdr:cNvPr>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29</xdr:row>
      <xdr:rowOff>94615</xdr:rowOff>
    </xdr:to>
    <xdr:cxnSp macro="">
      <xdr:nvCxnSpPr>
        <xdr:cNvPr id="88" name="直線コネクタ 87">
          <a:extLst>
            <a:ext uri="{FF2B5EF4-FFF2-40B4-BE49-F238E27FC236}">
              <a16:creationId xmlns:a16="http://schemas.microsoft.com/office/drawing/2014/main" id="{97994855-566E-4D94-9493-DDD49561A489}"/>
            </a:ext>
          </a:extLst>
        </xdr:cNvPr>
        <xdr:cNvCxnSpPr/>
      </xdr:nvCxnSpPr>
      <xdr:spPr>
        <a:xfrm flipV="1">
          <a:off x="3289300" y="579192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89" name="楕円 88">
          <a:extLst>
            <a:ext uri="{FF2B5EF4-FFF2-40B4-BE49-F238E27FC236}">
              <a16:creationId xmlns:a16="http://schemas.microsoft.com/office/drawing/2014/main" id="{72F8E464-1BD2-4389-B1ED-DFA269A03961}"/>
            </a:ext>
          </a:extLst>
        </xdr:cNvPr>
        <xdr:cNvSpPr/>
      </xdr:nvSpPr>
      <xdr:spPr>
        <a:xfrm>
          <a:off x="2476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31</xdr:row>
      <xdr:rowOff>87902</xdr:rowOff>
    </xdr:to>
    <xdr:cxnSp macro="">
      <xdr:nvCxnSpPr>
        <xdr:cNvPr id="90" name="直線コネクタ 89">
          <a:extLst>
            <a:ext uri="{FF2B5EF4-FFF2-40B4-BE49-F238E27FC236}">
              <a16:creationId xmlns:a16="http://schemas.microsoft.com/office/drawing/2014/main" id="{635AE260-FCC7-4EF0-B53B-1886C9CC34AF}"/>
            </a:ext>
          </a:extLst>
        </xdr:cNvPr>
        <xdr:cNvCxnSpPr/>
      </xdr:nvCxnSpPr>
      <xdr:spPr>
        <a:xfrm flipV="1">
          <a:off x="2527300" y="5838190"/>
          <a:ext cx="762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1" name="n_1aveValue有形固定資産減価償却率">
          <a:extLst>
            <a:ext uri="{FF2B5EF4-FFF2-40B4-BE49-F238E27FC236}">
              <a16:creationId xmlns:a16="http://schemas.microsoft.com/office/drawing/2014/main" id="{EF26A78A-C86C-4804-8D2C-BDF174EE9438}"/>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2" name="n_2aveValue有形固定資産減価償却率">
          <a:extLst>
            <a:ext uri="{FF2B5EF4-FFF2-40B4-BE49-F238E27FC236}">
              <a16:creationId xmlns:a16="http://schemas.microsoft.com/office/drawing/2014/main" id="{CD1F32AF-A608-45CC-A0AC-D64CBB24253F}"/>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3" name="n_3aveValue有形固定資産減価償却率">
          <a:extLst>
            <a:ext uri="{FF2B5EF4-FFF2-40B4-BE49-F238E27FC236}">
              <a16:creationId xmlns:a16="http://schemas.microsoft.com/office/drawing/2014/main" id="{8A35DA12-514F-48CE-A43A-D4FA9CD90771}"/>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94" name="n_1mainValue有形固定資産減価償却率">
          <a:extLst>
            <a:ext uri="{FF2B5EF4-FFF2-40B4-BE49-F238E27FC236}">
              <a16:creationId xmlns:a16="http://schemas.microsoft.com/office/drawing/2014/main" id="{04B70B77-D5B7-4AF6-8B13-CFFFEE65D169}"/>
            </a:ext>
          </a:extLst>
        </xdr:cNvPr>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5" name="n_2mainValue有形固定資産減価償却率">
          <a:extLst>
            <a:ext uri="{FF2B5EF4-FFF2-40B4-BE49-F238E27FC236}">
              <a16:creationId xmlns:a16="http://schemas.microsoft.com/office/drawing/2014/main" id="{B0520513-AEBE-4667-A63B-D9A1B8427C05}"/>
            </a:ext>
          </a:extLst>
        </xdr:cNvPr>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96" name="n_3mainValue有形固定資産減価償却率">
          <a:extLst>
            <a:ext uri="{FF2B5EF4-FFF2-40B4-BE49-F238E27FC236}">
              <a16:creationId xmlns:a16="http://schemas.microsoft.com/office/drawing/2014/main" id="{3BC12D45-067B-4B05-A90A-62CF226650CB}"/>
            </a:ext>
          </a:extLst>
        </xdr:cNvPr>
        <xdr:cNvSpPr txBox="1"/>
      </xdr:nvSpPr>
      <xdr:spPr>
        <a:xfrm>
          <a:off x="2324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F860083-6148-4FCA-8119-7C222C1846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945E309-3F46-4A0F-A2F8-617B9F607B6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B3D2AC5-F51B-4DDB-99D5-056468581B8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CF22583-4550-43D4-903D-EC368F7001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2D8AA72A-6921-40D3-8E4D-989CD8D939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F6E18F2-921F-4664-B094-F9FED165975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5CE3E72-6ADA-40F2-AD7E-B1757B5BC3C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87711E9-1459-4496-8CC1-218818FF37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2BA3644-8C1A-47D0-8F74-4DECBD9EFF8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843E726-7458-4A46-97CF-5AA573FF31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EB3E230-4525-43F0-82C2-2239E51F692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4DE93B4-5B94-45E9-B9AC-2BB2A852EE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7CBA312-5C1A-409B-88D9-9118B2864C6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工業用水道事業の元金償還開始や東彼地区福祉組合のごみ処理施設の地方債発行により将来負担額が増加しているため昨年に比べ債務比率は上昇している。しかしながら、近年の行財政改革により、財政健全化に向けた事業の見直しや新規起債の厳選、繰上償還等により、起債残高の抑制を図っていること、ふるさと納税事業等により基金の積立を増やしていることなどから、国県に比べると低い比率とな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33B3D4D-E5A4-4C53-842F-74F169B758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50BD219-2D3C-44A9-AC9B-ED880DC155B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A539C8E1-0D31-4893-8CF7-FCC1E3E6F5B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a:extLst>
            <a:ext uri="{FF2B5EF4-FFF2-40B4-BE49-F238E27FC236}">
              <a16:creationId xmlns:a16="http://schemas.microsoft.com/office/drawing/2014/main" id="{82D00C9C-AB4D-4E8F-92C7-6DF92E8BAF0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F26EE545-24B6-4B50-B887-AFD49A0B960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4337C94F-A695-46A3-9E5D-59EF09833D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7DFC81D9-E599-44AB-90EE-32E58FD8784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6566D198-8BB6-4849-BEAC-6BE88163BE8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F0CB7560-BF38-41E1-9F97-5EE89F113F1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551C929F-60B9-4A19-9A40-AEB78A961E2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C9A2DC5F-3634-4481-A546-7DF902E5A2A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a:extLst>
            <a:ext uri="{FF2B5EF4-FFF2-40B4-BE49-F238E27FC236}">
              <a16:creationId xmlns:a16="http://schemas.microsoft.com/office/drawing/2014/main" id="{3E451687-8CCA-43AF-90CE-4E72FB05BCC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8D1711A-B05A-4FDA-B9CE-0C51CC2BEBC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a:extLst>
            <a:ext uri="{FF2B5EF4-FFF2-40B4-BE49-F238E27FC236}">
              <a16:creationId xmlns:a16="http://schemas.microsoft.com/office/drawing/2014/main" id="{4906F98B-5C37-44E6-99C4-3F77367A4A5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FBEE1E52-9C12-441C-A6E4-07EFB481961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5" name="直線コネクタ 124">
          <a:extLst>
            <a:ext uri="{FF2B5EF4-FFF2-40B4-BE49-F238E27FC236}">
              <a16:creationId xmlns:a16="http://schemas.microsoft.com/office/drawing/2014/main" id="{27AF2013-EA25-466D-A6E8-65B1DA411FEC}"/>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a:extLst>
            <a:ext uri="{FF2B5EF4-FFF2-40B4-BE49-F238E27FC236}">
              <a16:creationId xmlns:a16="http://schemas.microsoft.com/office/drawing/2014/main" id="{E9003038-455C-4C8E-A999-8D2468DF749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a:extLst>
            <a:ext uri="{FF2B5EF4-FFF2-40B4-BE49-F238E27FC236}">
              <a16:creationId xmlns:a16="http://schemas.microsoft.com/office/drawing/2014/main" id="{8855308A-DEDF-4E7A-9BBB-74D64D73E7A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8" name="債務償還比率最大値テキスト">
          <a:extLst>
            <a:ext uri="{FF2B5EF4-FFF2-40B4-BE49-F238E27FC236}">
              <a16:creationId xmlns:a16="http://schemas.microsoft.com/office/drawing/2014/main" id="{F2CA046D-6661-4C51-A997-8747AE8ABAD8}"/>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9" name="直線コネクタ 128">
          <a:extLst>
            <a:ext uri="{FF2B5EF4-FFF2-40B4-BE49-F238E27FC236}">
              <a16:creationId xmlns:a16="http://schemas.microsoft.com/office/drawing/2014/main" id="{4CEE9D32-4016-4AA4-9744-A23DFEB9A77C}"/>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0" name="債務償還比率平均値テキスト">
          <a:extLst>
            <a:ext uri="{FF2B5EF4-FFF2-40B4-BE49-F238E27FC236}">
              <a16:creationId xmlns:a16="http://schemas.microsoft.com/office/drawing/2014/main" id="{59213442-C7A3-4E0F-BD32-638F075BE441}"/>
            </a:ext>
          </a:extLst>
        </xdr:cNvPr>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1" name="フローチャート: 判断 130">
          <a:extLst>
            <a:ext uri="{FF2B5EF4-FFF2-40B4-BE49-F238E27FC236}">
              <a16:creationId xmlns:a16="http://schemas.microsoft.com/office/drawing/2014/main" id="{C3D86F31-426B-4610-AEC0-1F098FA4DA02}"/>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2" name="フローチャート: 判断 131">
          <a:extLst>
            <a:ext uri="{FF2B5EF4-FFF2-40B4-BE49-F238E27FC236}">
              <a16:creationId xmlns:a16="http://schemas.microsoft.com/office/drawing/2014/main" id="{94FBBE9B-C6A5-4635-9564-418B87F8EF57}"/>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568D315-A131-44F9-BE9F-0A342A713B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807F0BC-1EF9-442F-B3E6-21AB2F0BB97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9B9408ED-C6D9-4FAE-99CD-76ABCB1AEA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F9506E9-2BA3-427A-94A4-99CFDC9160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2B9A392-0661-48A1-BF77-1A0576CEFB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8" name="楕円 137">
          <a:extLst>
            <a:ext uri="{FF2B5EF4-FFF2-40B4-BE49-F238E27FC236}">
              <a16:creationId xmlns:a16="http://schemas.microsoft.com/office/drawing/2014/main" id="{76524D26-477B-4E3D-9295-46CEF78B5C01}"/>
            </a:ext>
          </a:extLst>
        </xdr:cNvPr>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469744" cy="259045"/>
    <xdr:sp macro="" textlink="">
      <xdr:nvSpPr>
        <xdr:cNvPr id="139" name="債務償還比率該当値テキスト">
          <a:extLst>
            <a:ext uri="{FF2B5EF4-FFF2-40B4-BE49-F238E27FC236}">
              <a16:creationId xmlns:a16="http://schemas.microsoft.com/office/drawing/2014/main" id="{DC9129B8-AC1B-48C7-B015-78954212F6DD}"/>
            </a:ext>
          </a:extLst>
        </xdr:cNvPr>
        <xdr:cNvSpPr txBox="1"/>
      </xdr:nvSpPr>
      <xdr:spPr>
        <a:xfrm>
          <a:off x="14846300" y="610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64107</xdr:rowOff>
    </xdr:from>
    <xdr:to>
      <xdr:col>72</xdr:col>
      <xdr:colOff>123825</xdr:colOff>
      <xdr:row>31</xdr:row>
      <xdr:rowOff>165707</xdr:rowOff>
    </xdr:to>
    <xdr:sp macro="" textlink="">
      <xdr:nvSpPr>
        <xdr:cNvPr id="140" name="楕円 139">
          <a:extLst>
            <a:ext uri="{FF2B5EF4-FFF2-40B4-BE49-F238E27FC236}">
              <a16:creationId xmlns:a16="http://schemas.microsoft.com/office/drawing/2014/main" id="{88A0E348-F8A8-4BB1-9CAA-83907263C379}"/>
            </a:ext>
          </a:extLst>
        </xdr:cNvPr>
        <xdr:cNvSpPr/>
      </xdr:nvSpPr>
      <xdr:spPr>
        <a:xfrm>
          <a:off x="14033500" y="61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89958</xdr:rowOff>
    </xdr:from>
    <xdr:to>
      <xdr:col>76</xdr:col>
      <xdr:colOff>22225</xdr:colOff>
      <xdr:row>31</xdr:row>
      <xdr:rowOff>114907</xdr:rowOff>
    </xdr:to>
    <xdr:cxnSp macro="">
      <xdr:nvCxnSpPr>
        <xdr:cNvPr id="141" name="直線コネクタ 140">
          <a:extLst>
            <a:ext uri="{FF2B5EF4-FFF2-40B4-BE49-F238E27FC236}">
              <a16:creationId xmlns:a16="http://schemas.microsoft.com/office/drawing/2014/main" id="{09A8DF71-3392-4D31-8653-6A3A8DA7C96B}"/>
            </a:ext>
          </a:extLst>
        </xdr:cNvPr>
        <xdr:cNvCxnSpPr/>
      </xdr:nvCxnSpPr>
      <xdr:spPr>
        <a:xfrm flipV="1">
          <a:off x="14084300" y="6176433"/>
          <a:ext cx="711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2" name="n_1aveValue債務償還比率">
          <a:extLst>
            <a:ext uri="{FF2B5EF4-FFF2-40B4-BE49-F238E27FC236}">
              <a16:creationId xmlns:a16="http://schemas.microsoft.com/office/drawing/2014/main" id="{9E0EBBCA-0175-4305-8CE8-8C108E1036D6}"/>
            </a:ext>
          </a:extLst>
        </xdr:cNvPr>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156834</xdr:rowOff>
    </xdr:from>
    <xdr:ext cx="469744" cy="259045"/>
    <xdr:sp macro="" textlink="">
      <xdr:nvSpPr>
        <xdr:cNvPr id="143" name="n_1mainValue債務償還比率">
          <a:extLst>
            <a:ext uri="{FF2B5EF4-FFF2-40B4-BE49-F238E27FC236}">
              <a16:creationId xmlns:a16="http://schemas.microsoft.com/office/drawing/2014/main" id="{09159253-316D-4346-9F51-A36F7708DC9B}"/>
            </a:ext>
          </a:extLst>
        </xdr:cNvPr>
        <xdr:cNvSpPr txBox="1"/>
      </xdr:nvSpPr>
      <xdr:spPr>
        <a:xfrm>
          <a:off x="13836727" y="624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6B6B2CE1-ACAA-4B4D-918C-E3B3719B88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9F3E871A-09DB-4597-B1B6-F2474063AA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CE23FFAB-2DF9-4BE4-80DB-CB9C36015A3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8433DB18-3993-4025-A2FA-888ECEA635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365FB849-8B4B-4E90-AEAA-8C8487EED43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E5DEA2B4-5C4B-45A2-BA3F-995F282307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DB7D77-080B-4596-BE6D-CE88048CC3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AFFBE4-966B-48B8-BA7E-E3753E0CE8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0DB875-F53B-4000-8AF7-24BBB6A47F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147834-DCD5-46E2-9339-46E295AD15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540FC0-ACA2-42D5-9EB1-D1DFFE8A1E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4CD6E0-E09A-4CC9-AB07-134F6BC68B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A39BB3-02AF-455B-A893-095B285594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542C55-83D4-4664-B71F-374AEB0099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FFD4AF-3B49-407D-AAAB-979C2CFD01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87B7C9-831D-41D2-A9C9-82DF5801E54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AA83FA-C76B-4155-92D9-C24EC76684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48EA3D-23F5-4C88-ABB3-0D930FF921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BDD56B-2315-47A2-88C7-C7D112D0BC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360378-F60B-4F64-9F03-39EE186DD3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AA2F3B-E825-49B3-B614-8DAF90F067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1FFE9B1-3E0E-4532-9907-7CBEEE44E7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AB928A-69EB-44E5-A2CE-AD0CCEC07B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77B1DC-FAF9-404A-9254-CD4CA4C6A3B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E0B605-1747-4BAD-854C-D0435BC997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F4545F-5FD3-416E-8BB8-8739EC34FF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372E58-F4AD-42C6-8D7B-108A4E5AD1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2B8029-A42E-4A2F-AE8E-774685E631C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8728CF-7E5B-4994-B9B4-FBFE49A048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515FA4-B025-4875-94B0-D4160FAF0F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B723E6-BF0E-41BF-92FE-3A09930769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212AA8-6814-4CAD-B36B-D37142BE9A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B1AC8F-D777-4B30-A314-E4CEE431BF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C4669A-95C7-40C3-B5CB-709756E7DF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64389F-AF97-478A-AE97-329E9B1E62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017C520-2CF8-4A07-9D50-CFB17E9EDCB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4967632-F89C-4354-917D-3F726165FA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9DD4CAD-0F79-4292-92E4-E88D41A6F6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CC74944-1A14-4901-B598-4184E26C368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2087C59-DD2C-4958-AF76-DCEFFA1956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713FCE2-2B01-4136-9BC0-7BC33D70CE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2AD6974-6210-404A-BE3D-63938A15E1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F726B33-B1EF-484C-BBCB-D7DDC7E9F8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F0847B3-13D9-485A-8B1A-3CE9B7AFB1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F761BF2-841C-456F-A5EF-D5ED010129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614172D-0F0C-4E94-89F2-A087B23DBC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578C29C-6A9C-4057-94D1-62DE93B593F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4B6EB0C-9E74-4330-B7C5-333CFFD19B5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E4218CD-82DC-48E4-BAC0-86F7A8C56A3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2FF506E-9DF7-4789-ADFF-26527EC5834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C417228-4B0A-4DE4-9B8E-D11285C68E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CE27220-2FE2-45CC-9A0E-AC68EE17AA3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532C9200-9EAB-4188-B8D5-23FA2994B99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A267679-0140-4DB0-8ACB-864AF51E73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9EDBD80-0309-436A-AC79-F76126DFE2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C597FE9-3D1B-41DC-944D-144BDC89813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549F1B-7284-4EAA-8BA8-E8C1E65BE4C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B0E26F5-FC9C-4239-9AE8-B4A17F589AC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D377542-C28F-48D0-9E05-CD82787A753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0AC611F-620F-41DA-862A-987219BDF69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D796F631-9C56-4A3F-89EE-96F4C5BF6E97}"/>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66D75BF3-148F-4B2D-A305-03364CE67B9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F304974F-5DC8-41D0-A587-5B70965CB5CD}"/>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C7C6235B-7708-4B76-8FB0-D8E5AD754C3B}"/>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978E50AD-D783-4A31-981B-DED976502197}"/>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6F256B83-BB28-4B6D-9A8C-36673799BC16}"/>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1F064025-E734-4B60-8F25-300B13A01DA9}"/>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943BA234-F361-47BA-AC69-5CD9364842A4}"/>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82B2B0A3-2EAA-43C4-A11D-5EBEEA655B77}"/>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F0DE87A4-9553-4112-AC91-3E69F057B658}"/>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B2818DA-8CAC-435F-8F08-4A3AF90CEA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31852B-5CA0-4283-980E-3548D870DD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F33001-B877-42CF-96A3-ED313C8CDE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C3AC15-A7DD-44AE-BD8C-41498C6554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5AA86F-F29D-44E7-B86A-289FBC03F3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1" name="楕円 70">
          <a:extLst>
            <a:ext uri="{FF2B5EF4-FFF2-40B4-BE49-F238E27FC236}">
              <a16:creationId xmlns:a16="http://schemas.microsoft.com/office/drawing/2014/main" id="{C495AC1B-4067-482F-A0D9-B124385786C6}"/>
            </a:ext>
          </a:extLst>
        </xdr:cNvPr>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2" name="【道路】&#10;有形固定資産減価償却率該当値テキスト">
          <a:extLst>
            <a:ext uri="{FF2B5EF4-FFF2-40B4-BE49-F238E27FC236}">
              <a16:creationId xmlns:a16="http://schemas.microsoft.com/office/drawing/2014/main" id="{35FA1B02-5D68-442F-8247-A21B5A8BB137}"/>
            </a:ext>
          </a:extLst>
        </xdr:cNvPr>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a:extLst>
            <a:ext uri="{FF2B5EF4-FFF2-40B4-BE49-F238E27FC236}">
              <a16:creationId xmlns:a16="http://schemas.microsoft.com/office/drawing/2014/main" id="{3E28CD52-73F2-483F-B656-0F21A6A86BE1}"/>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30480</xdr:rowOff>
    </xdr:to>
    <xdr:cxnSp macro="">
      <xdr:nvCxnSpPr>
        <xdr:cNvPr id="74" name="直線コネクタ 73">
          <a:extLst>
            <a:ext uri="{FF2B5EF4-FFF2-40B4-BE49-F238E27FC236}">
              <a16:creationId xmlns:a16="http://schemas.microsoft.com/office/drawing/2014/main" id="{8CB8D719-2BF1-4B2D-8BBA-2FA1DB8099C7}"/>
            </a:ext>
          </a:extLst>
        </xdr:cNvPr>
        <xdr:cNvCxnSpPr/>
      </xdr:nvCxnSpPr>
      <xdr:spPr>
        <a:xfrm flipV="1">
          <a:off x="3797300" y="6370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170180</xdr:rowOff>
    </xdr:from>
    <xdr:to>
      <xdr:col>15</xdr:col>
      <xdr:colOff>101600</xdr:colOff>
      <xdr:row>37</xdr:row>
      <xdr:rowOff>100330</xdr:rowOff>
    </xdr:to>
    <xdr:sp macro="" textlink="">
      <xdr:nvSpPr>
        <xdr:cNvPr id="75" name="楕円 74">
          <a:extLst>
            <a:ext uri="{FF2B5EF4-FFF2-40B4-BE49-F238E27FC236}">
              <a16:creationId xmlns:a16="http://schemas.microsoft.com/office/drawing/2014/main" id="{2F9CFFA2-02BB-40D8-9E27-74B7C3B1AC1D}"/>
            </a:ext>
          </a:extLst>
        </xdr:cNvPr>
        <xdr:cNvSpPr/>
      </xdr:nvSpPr>
      <xdr:spPr>
        <a:xfrm>
          <a:off x="2857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49530</xdr:rowOff>
    </xdr:to>
    <xdr:cxnSp macro="">
      <xdr:nvCxnSpPr>
        <xdr:cNvPr id="76" name="直線コネクタ 75">
          <a:extLst>
            <a:ext uri="{FF2B5EF4-FFF2-40B4-BE49-F238E27FC236}">
              <a16:creationId xmlns:a16="http://schemas.microsoft.com/office/drawing/2014/main" id="{B1183522-43F0-4C6F-87E3-5379A7B69762}"/>
            </a:ext>
          </a:extLst>
        </xdr:cNvPr>
        <xdr:cNvCxnSpPr/>
      </xdr:nvCxnSpPr>
      <xdr:spPr>
        <a:xfrm flipV="1">
          <a:off x="2908300" y="6374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7" name="楕円 76">
          <a:extLst>
            <a:ext uri="{FF2B5EF4-FFF2-40B4-BE49-F238E27FC236}">
              <a16:creationId xmlns:a16="http://schemas.microsoft.com/office/drawing/2014/main" id="{136C2D78-595C-4F49-A53E-C73A1001C53A}"/>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112395</xdr:rowOff>
    </xdr:to>
    <xdr:cxnSp macro="">
      <xdr:nvCxnSpPr>
        <xdr:cNvPr id="78" name="直線コネクタ 77">
          <a:extLst>
            <a:ext uri="{FF2B5EF4-FFF2-40B4-BE49-F238E27FC236}">
              <a16:creationId xmlns:a16="http://schemas.microsoft.com/office/drawing/2014/main" id="{17BD905D-8720-44E6-A376-65B31EAA28B4}"/>
            </a:ext>
          </a:extLst>
        </xdr:cNvPr>
        <xdr:cNvCxnSpPr/>
      </xdr:nvCxnSpPr>
      <xdr:spPr>
        <a:xfrm flipV="1">
          <a:off x="2019300" y="63931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0A810199-E67F-4AAC-B20C-5A75F491C8DB}"/>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a:extLst>
            <a:ext uri="{FF2B5EF4-FFF2-40B4-BE49-F238E27FC236}">
              <a16:creationId xmlns:a16="http://schemas.microsoft.com/office/drawing/2014/main" id="{05FBB06C-B941-4400-B1B7-BD842D1002D5}"/>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a:extLst>
            <a:ext uri="{FF2B5EF4-FFF2-40B4-BE49-F238E27FC236}">
              <a16:creationId xmlns:a16="http://schemas.microsoft.com/office/drawing/2014/main" id="{3D9F315F-705F-4F98-A26D-5F58BA56BC35}"/>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2" name="n_1mainValue【道路】&#10;有形固定資産減価償却率">
          <a:extLst>
            <a:ext uri="{FF2B5EF4-FFF2-40B4-BE49-F238E27FC236}">
              <a16:creationId xmlns:a16="http://schemas.microsoft.com/office/drawing/2014/main" id="{0E14319A-F87A-4773-88C4-9E252859D3F5}"/>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3" name="n_2mainValue【道路】&#10;有形固定資産減価償却率">
          <a:extLst>
            <a:ext uri="{FF2B5EF4-FFF2-40B4-BE49-F238E27FC236}">
              <a16:creationId xmlns:a16="http://schemas.microsoft.com/office/drawing/2014/main" id="{3433CFB8-76B3-4B71-9E71-419797BCE115}"/>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4" name="n_3mainValue【道路】&#10;有形固定資産減価償却率">
          <a:extLst>
            <a:ext uri="{FF2B5EF4-FFF2-40B4-BE49-F238E27FC236}">
              <a16:creationId xmlns:a16="http://schemas.microsoft.com/office/drawing/2014/main" id="{B5BC61A8-F9D9-435D-9FAE-76F6F68162B3}"/>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BAA323C-76EA-403B-8900-8E950CDDB7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2CE869F-E55E-4D84-9DE2-711E4208F1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19885A96-9017-4DD7-B6D5-2E9EF1B180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E32818AE-5E5C-41FE-A7FF-3AD1F4BAD9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2B585BA4-DB65-4DFD-838C-6C72FD1F2BB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9589F240-ED6F-46BE-B5DB-E009DBE11E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4B3610C0-4794-467D-831F-9DF3193F51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7B823ED-C53C-4726-9BF0-CF3619B0FE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A3AC258-7252-435A-A04E-07B0E97A23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F6508BB-3478-4DEE-8440-7CBA09AECC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55350B92-61D5-408B-B745-EDE13A98A9D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9CDFD517-0B65-4F98-B860-898A1A2A6AD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51C9AD3-D2F7-4447-823B-D8EA6C688BC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C6630D4F-2FDA-4B19-AF1C-EB1CB8815A1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AD65937E-9DAA-408F-ACF7-63281642BC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557B710-AA7B-461F-B555-59B5B26713F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45C39968-51FE-4C0A-A1D7-B65A745405A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EB7EBF03-97D6-4542-8A12-F7A630741AD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7E76C47A-7AC6-4DAD-8CE5-1C0E614BC9D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BE3BF121-5B8B-4943-A045-1C756BB49CE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9FB01D67-80ED-46CF-8AC7-2D8C922934D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2CBD5183-DD02-40B9-907A-D874EC6FEEF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4C167BC5-6B7A-4BF1-B627-AA74BDE6AF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9B24EDB1-A266-4647-9540-FDB66BBEC84A}"/>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13EDE990-2EC1-4560-8459-22F54DAC313C}"/>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26391E4C-7E8E-4EF0-AAB9-DB513BB3F19B}"/>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BC99FE34-4F54-4FF9-9DAB-BA03D0181820}"/>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5F4417E9-527B-455C-BE23-28B9D3BFFB89}"/>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3" name="【道路】&#10;一人当たり延長平均値テキスト">
          <a:extLst>
            <a:ext uri="{FF2B5EF4-FFF2-40B4-BE49-F238E27FC236}">
              <a16:creationId xmlns:a16="http://schemas.microsoft.com/office/drawing/2014/main" id="{FB5C8192-FC4E-41EA-82BF-E583483703E6}"/>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61E77386-14C2-47D9-8C53-49206E635C88}"/>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4B94B580-BA08-4336-812A-9028E59382EB}"/>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17FF80F6-D541-4A7E-8A30-CD1A52313D99}"/>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968A3C40-0E2A-4588-8F2B-474427605375}"/>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7159B7A-94B9-4354-B88C-E4E0B7BB5E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1DA4B9C-5D13-4424-A100-F64E968D9B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969DBB9-5E64-4B58-A3A4-67BC3B57D50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0FF27DC-7839-4308-98D9-595EFC8B0A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16ABA5D-08CA-4D62-85D4-5D23633997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86131</xdr:rowOff>
    </xdr:from>
    <xdr:to>
      <xdr:col>55</xdr:col>
      <xdr:colOff>50800</xdr:colOff>
      <xdr:row>41</xdr:row>
      <xdr:rowOff>16281</xdr:rowOff>
    </xdr:to>
    <xdr:sp macro="" textlink="">
      <xdr:nvSpPr>
        <xdr:cNvPr id="123" name="楕円 122">
          <a:extLst>
            <a:ext uri="{FF2B5EF4-FFF2-40B4-BE49-F238E27FC236}">
              <a16:creationId xmlns:a16="http://schemas.microsoft.com/office/drawing/2014/main" id="{F66F04D3-6767-4AB4-8DA2-FDBAB866F66B}"/>
            </a:ext>
          </a:extLst>
        </xdr:cNvPr>
        <xdr:cNvSpPr/>
      </xdr:nvSpPr>
      <xdr:spPr>
        <a:xfrm>
          <a:off x="10426700" y="69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1058</xdr:rowOff>
    </xdr:from>
    <xdr:ext cx="534377" cy="259045"/>
    <xdr:sp macro="" textlink="">
      <xdr:nvSpPr>
        <xdr:cNvPr id="124" name="【道路】&#10;一人当たり延長該当値テキスト">
          <a:extLst>
            <a:ext uri="{FF2B5EF4-FFF2-40B4-BE49-F238E27FC236}">
              <a16:creationId xmlns:a16="http://schemas.microsoft.com/office/drawing/2014/main" id="{64E2D518-B06A-436B-8A9E-B2961847C089}"/>
            </a:ext>
          </a:extLst>
        </xdr:cNvPr>
        <xdr:cNvSpPr txBox="1"/>
      </xdr:nvSpPr>
      <xdr:spPr>
        <a:xfrm>
          <a:off x="10515600" y="68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142557</xdr:rowOff>
    </xdr:from>
    <xdr:to>
      <xdr:col>50</xdr:col>
      <xdr:colOff>165100</xdr:colOff>
      <xdr:row>41</xdr:row>
      <xdr:rowOff>72707</xdr:rowOff>
    </xdr:to>
    <xdr:sp macro="" textlink="">
      <xdr:nvSpPr>
        <xdr:cNvPr id="125" name="楕円 124">
          <a:extLst>
            <a:ext uri="{FF2B5EF4-FFF2-40B4-BE49-F238E27FC236}">
              <a16:creationId xmlns:a16="http://schemas.microsoft.com/office/drawing/2014/main" id="{6D0E071D-81FB-46E1-97FC-FF123862CA93}"/>
            </a:ext>
          </a:extLst>
        </xdr:cNvPr>
        <xdr:cNvSpPr/>
      </xdr:nvSpPr>
      <xdr:spPr>
        <a:xfrm>
          <a:off x="95885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136931</xdr:rowOff>
    </xdr:from>
    <xdr:to>
      <xdr:col>55</xdr:col>
      <xdr:colOff>0</xdr:colOff>
      <xdr:row>41</xdr:row>
      <xdr:rowOff>21907</xdr:rowOff>
    </xdr:to>
    <xdr:cxnSp macro="">
      <xdr:nvCxnSpPr>
        <xdr:cNvPr id="126" name="直線コネクタ 125">
          <a:extLst>
            <a:ext uri="{FF2B5EF4-FFF2-40B4-BE49-F238E27FC236}">
              <a16:creationId xmlns:a16="http://schemas.microsoft.com/office/drawing/2014/main" id="{EF2882AD-D0D2-4B87-B66A-E794A2D1B052}"/>
            </a:ext>
          </a:extLst>
        </xdr:cNvPr>
        <xdr:cNvCxnSpPr/>
      </xdr:nvCxnSpPr>
      <xdr:spPr>
        <a:xfrm flipV="1">
          <a:off x="9639300" y="6994931"/>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145700</xdr:rowOff>
    </xdr:from>
    <xdr:to>
      <xdr:col>46</xdr:col>
      <xdr:colOff>38100</xdr:colOff>
      <xdr:row>41</xdr:row>
      <xdr:rowOff>75850</xdr:rowOff>
    </xdr:to>
    <xdr:sp macro="" textlink="">
      <xdr:nvSpPr>
        <xdr:cNvPr id="127" name="楕円 126">
          <a:extLst>
            <a:ext uri="{FF2B5EF4-FFF2-40B4-BE49-F238E27FC236}">
              <a16:creationId xmlns:a16="http://schemas.microsoft.com/office/drawing/2014/main" id="{D9D2E4CA-4086-4F4E-8684-F38F3872E28E}"/>
            </a:ext>
          </a:extLst>
        </xdr:cNvPr>
        <xdr:cNvSpPr/>
      </xdr:nvSpPr>
      <xdr:spPr>
        <a:xfrm>
          <a:off x="8699500" y="70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21907</xdr:rowOff>
    </xdr:from>
    <xdr:to>
      <xdr:col>50</xdr:col>
      <xdr:colOff>114300</xdr:colOff>
      <xdr:row>41</xdr:row>
      <xdr:rowOff>25050</xdr:rowOff>
    </xdr:to>
    <xdr:cxnSp macro="">
      <xdr:nvCxnSpPr>
        <xdr:cNvPr id="128" name="直線コネクタ 127">
          <a:extLst>
            <a:ext uri="{FF2B5EF4-FFF2-40B4-BE49-F238E27FC236}">
              <a16:creationId xmlns:a16="http://schemas.microsoft.com/office/drawing/2014/main" id="{08A07AF2-A706-48C9-BC17-3585E147170A}"/>
            </a:ext>
          </a:extLst>
        </xdr:cNvPr>
        <xdr:cNvCxnSpPr/>
      </xdr:nvCxnSpPr>
      <xdr:spPr>
        <a:xfrm flipV="1">
          <a:off x="8750300" y="7051357"/>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95180</xdr:rowOff>
    </xdr:from>
    <xdr:to>
      <xdr:col>41</xdr:col>
      <xdr:colOff>101600</xdr:colOff>
      <xdr:row>41</xdr:row>
      <xdr:rowOff>25330</xdr:rowOff>
    </xdr:to>
    <xdr:sp macro="" textlink="">
      <xdr:nvSpPr>
        <xdr:cNvPr id="129" name="楕円 128">
          <a:extLst>
            <a:ext uri="{FF2B5EF4-FFF2-40B4-BE49-F238E27FC236}">
              <a16:creationId xmlns:a16="http://schemas.microsoft.com/office/drawing/2014/main" id="{8B2DE6EB-E732-4F7E-BA89-C9AA9C61F367}"/>
            </a:ext>
          </a:extLst>
        </xdr:cNvPr>
        <xdr:cNvSpPr/>
      </xdr:nvSpPr>
      <xdr:spPr>
        <a:xfrm>
          <a:off x="7810500" y="69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145980</xdr:rowOff>
    </xdr:from>
    <xdr:to>
      <xdr:col>45</xdr:col>
      <xdr:colOff>177800</xdr:colOff>
      <xdr:row>41</xdr:row>
      <xdr:rowOff>25050</xdr:rowOff>
    </xdr:to>
    <xdr:cxnSp macro="">
      <xdr:nvCxnSpPr>
        <xdr:cNvPr id="130" name="直線コネクタ 129">
          <a:extLst>
            <a:ext uri="{FF2B5EF4-FFF2-40B4-BE49-F238E27FC236}">
              <a16:creationId xmlns:a16="http://schemas.microsoft.com/office/drawing/2014/main" id="{5FAA9164-B470-4F1A-BA4A-8CBB0BBDE05E}"/>
            </a:ext>
          </a:extLst>
        </xdr:cNvPr>
        <xdr:cNvCxnSpPr/>
      </xdr:nvCxnSpPr>
      <xdr:spPr>
        <a:xfrm>
          <a:off x="7861300" y="7003980"/>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31" name="n_1aveValue【道路】&#10;一人当たり延長">
          <a:extLst>
            <a:ext uri="{FF2B5EF4-FFF2-40B4-BE49-F238E27FC236}">
              <a16:creationId xmlns:a16="http://schemas.microsoft.com/office/drawing/2014/main" id="{7B92B2E8-FF8B-4E22-AF56-0EABE26B3E3F}"/>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32" name="n_2aveValue【道路】&#10;一人当たり延長">
          <a:extLst>
            <a:ext uri="{FF2B5EF4-FFF2-40B4-BE49-F238E27FC236}">
              <a16:creationId xmlns:a16="http://schemas.microsoft.com/office/drawing/2014/main" id="{8F187AC8-79AB-4F81-9C2B-B380AD9C2466}"/>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33" name="n_3aveValue【道路】&#10;一人当たり延長">
          <a:extLst>
            <a:ext uri="{FF2B5EF4-FFF2-40B4-BE49-F238E27FC236}">
              <a16:creationId xmlns:a16="http://schemas.microsoft.com/office/drawing/2014/main" id="{4507E375-A8C1-4D3E-8D77-AFA108E8C143}"/>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63834</xdr:rowOff>
    </xdr:from>
    <xdr:ext cx="469744" cy="259045"/>
    <xdr:sp macro="" textlink="">
      <xdr:nvSpPr>
        <xdr:cNvPr id="134" name="n_1mainValue【道路】&#10;一人当たり延長">
          <a:extLst>
            <a:ext uri="{FF2B5EF4-FFF2-40B4-BE49-F238E27FC236}">
              <a16:creationId xmlns:a16="http://schemas.microsoft.com/office/drawing/2014/main" id="{2E5DE69D-7D7A-4AC1-9C7E-C6B2A6204F62}"/>
            </a:ext>
          </a:extLst>
        </xdr:cNvPr>
        <xdr:cNvSpPr txBox="1"/>
      </xdr:nvSpPr>
      <xdr:spPr>
        <a:xfrm>
          <a:off x="9391727" y="709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66977</xdr:rowOff>
    </xdr:from>
    <xdr:ext cx="469744" cy="259045"/>
    <xdr:sp macro="" textlink="">
      <xdr:nvSpPr>
        <xdr:cNvPr id="135" name="n_2mainValue【道路】&#10;一人当たり延長">
          <a:extLst>
            <a:ext uri="{FF2B5EF4-FFF2-40B4-BE49-F238E27FC236}">
              <a16:creationId xmlns:a16="http://schemas.microsoft.com/office/drawing/2014/main" id="{526FF596-A0CE-4486-8774-D1CFA537098F}"/>
            </a:ext>
          </a:extLst>
        </xdr:cNvPr>
        <xdr:cNvSpPr txBox="1"/>
      </xdr:nvSpPr>
      <xdr:spPr>
        <a:xfrm>
          <a:off x="8515427" y="70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16457</xdr:rowOff>
    </xdr:from>
    <xdr:ext cx="534377" cy="259045"/>
    <xdr:sp macro="" textlink="">
      <xdr:nvSpPr>
        <xdr:cNvPr id="136" name="n_3mainValue【道路】&#10;一人当たり延長">
          <a:extLst>
            <a:ext uri="{FF2B5EF4-FFF2-40B4-BE49-F238E27FC236}">
              <a16:creationId xmlns:a16="http://schemas.microsoft.com/office/drawing/2014/main" id="{E1682EFA-7A15-4D09-8A1D-D457BD7F4FB0}"/>
            </a:ext>
          </a:extLst>
        </xdr:cNvPr>
        <xdr:cNvSpPr txBox="1"/>
      </xdr:nvSpPr>
      <xdr:spPr>
        <a:xfrm>
          <a:off x="7594111" y="704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D0B242B5-38AF-4B14-BBF7-FFB431C90F7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1837345E-453A-4209-BCF1-26A4186C85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F5F64D27-53E0-4A7B-A728-BAFF449165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3A04C537-8702-4900-A5B4-32A9C6FC7CF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FD8469B9-D1BB-4B0C-BF46-B6AF374E6F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320EB495-B662-474B-A7AD-5EFC41EA12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EABFB69-E166-455B-B258-612D487E01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C4AA6F5-7D5A-446F-8D81-F33DC0756B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26B12626-1FF2-43E0-89E9-5A848DDDB9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C390A3BC-B954-40A6-8068-397E5747A5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CFEF6AF-0807-4465-9766-92ABD31319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79F77757-0F87-465A-ABA5-0C52ED148D8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88B5898A-F2A5-4C3D-A790-B6B6DA92C3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1F71D6DC-D22C-495F-8CC0-EC6D074E62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75B2E8FF-67AF-44BF-A532-B1B37DE9DB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7F10257C-50B4-4F78-A2EE-7AF4B841D5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641078E3-DA80-405E-A9FE-774FF5AFDB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89DABDE6-3C5B-42A4-9563-3D51F44CB79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C1188D35-D849-44B9-97CB-56D685FBC3D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EC9981C0-C92B-4A6A-8EA8-899112D5C4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88F83288-F600-47B2-8E4C-0A2FDB72DC0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E536E8F6-ADE5-42EF-A83F-52275984842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1916D44-6AF0-47CF-9D4E-BC25CD3100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3F351FF-86E7-40CC-B453-9817DFA578D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6C83118F-6141-4E3A-BD79-A85CB304190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3380C986-ED0A-431B-B8BE-056B235C9AED}"/>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7F57969B-1A6F-48AF-AE0D-52C9872C063A}"/>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922C31B5-64AA-49BB-9CEA-C99BC1F7D5F4}"/>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2256344C-A46D-4D2A-A32C-0EF974000D3F}"/>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9BFC9F68-8DB4-4AD8-90C1-7E5D9BE3102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3D561E81-7C35-471A-A415-59BB8CE28CB1}"/>
            </a:ext>
          </a:extLst>
        </xdr:cNvPr>
        <xdr:cNvSpPr txBox="1"/>
      </xdr:nvSpPr>
      <xdr:spPr>
        <a:xfrm>
          <a:off x="4673600" y="996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D5C9A3DA-FB37-41EB-96DE-8A4814310222}"/>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1D801759-0955-4246-9293-8E8F8C4497A4}"/>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A18712FC-9457-4EBF-B344-E1D7D2DE9F98}"/>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FC7D350F-646F-49BC-A824-C27E97E94A7A}"/>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5D9EB0D-4200-4853-AF12-04FF986330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A09FA5E-6EFE-49A6-B0AE-413F337C32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F43D1B0-D5A5-4C5B-ABCB-1BE173CF07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D3A87E0-9CB0-48AE-BAB9-74B0321265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A8AE2F1-E127-4972-A60D-11F2D02065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7" name="楕円 176">
          <a:extLst>
            <a:ext uri="{FF2B5EF4-FFF2-40B4-BE49-F238E27FC236}">
              <a16:creationId xmlns:a16="http://schemas.microsoft.com/office/drawing/2014/main" id="{982B4C59-7377-41E7-BFE0-3E93A55E869E}"/>
            </a:ext>
          </a:extLst>
        </xdr:cNvPr>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7EC736F5-45B6-4A8C-82A0-BB84343CEA47}"/>
            </a:ext>
          </a:extLst>
        </xdr:cNvPr>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79" name="楕円 178">
          <a:extLst>
            <a:ext uri="{FF2B5EF4-FFF2-40B4-BE49-F238E27FC236}">
              <a16:creationId xmlns:a16="http://schemas.microsoft.com/office/drawing/2014/main" id="{82A7025D-A99D-4125-8204-5E367FED1344}"/>
            </a:ext>
          </a:extLst>
        </xdr:cNvPr>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68580</xdr:rowOff>
    </xdr:to>
    <xdr:cxnSp macro="">
      <xdr:nvCxnSpPr>
        <xdr:cNvPr id="180" name="直線コネクタ 179">
          <a:extLst>
            <a:ext uri="{FF2B5EF4-FFF2-40B4-BE49-F238E27FC236}">
              <a16:creationId xmlns:a16="http://schemas.microsoft.com/office/drawing/2014/main" id="{03CE25BF-6179-4A82-BF46-2DDFE5AB42E0}"/>
            </a:ext>
          </a:extLst>
        </xdr:cNvPr>
        <xdr:cNvCxnSpPr/>
      </xdr:nvCxnSpPr>
      <xdr:spPr>
        <a:xfrm>
          <a:off x="3797300" y="101759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81" name="楕円 180">
          <a:extLst>
            <a:ext uri="{FF2B5EF4-FFF2-40B4-BE49-F238E27FC236}">
              <a16:creationId xmlns:a16="http://schemas.microsoft.com/office/drawing/2014/main" id="{3543F133-4CEA-4496-94C5-6430100F99D6}"/>
            </a:ext>
          </a:extLst>
        </xdr:cNvPr>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60416</xdr:rowOff>
    </xdr:from>
    <xdr:to>
      <xdr:col>19</xdr:col>
      <xdr:colOff>177800</xdr:colOff>
      <xdr:row>59</xdr:row>
      <xdr:rowOff>93073</xdr:rowOff>
    </xdr:to>
    <xdr:cxnSp macro="">
      <xdr:nvCxnSpPr>
        <xdr:cNvPr id="182" name="直線コネクタ 181">
          <a:extLst>
            <a:ext uri="{FF2B5EF4-FFF2-40B4-BE49-F238E27FC236}">
              <a16:creationId xmlns:a16="http://schemas.microsoft.com/office/drawing/2014/main" id="{0BED2748-657E-4E02-B019-8DFF2ADB4601}"/>
            </a:ext>
          </a:extLst>
        </xdr:cNvPr>
        <xdr:cNvCxnSpPr/>
      </xdr:nvCxnSpPr>
      <xdr:spPr>
        <a:xfrm flipV="1">
          <a:off x="2908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60234</xdr:rowOff>
    </xdr:from>
    <xdr:to>
      <xdr:col>10</xdr:col>
      <xdr:colOff>165100</xdr:colOff>
      <xdr:row>59</xdr:row>
      <xdr:rowOff>161834</xdr:rowOff>
    </xdr:to>
    <xdr:sp macro="" textlink="">
      <xdr:nvSpPr>
        <xdr:cNvPr id="183" name="楕円 182">
          <a:extLst>
            <a:ext uri="{FF2B5EF4-FFF2-40B4-BE49-F238E27FC236}">
              <a16:creationId xmlns:a16="http://schemas.microsoft.com/office/drawing/2014/main" id="{DEEE1500-BEB8-4645-87C8-B51401B2CF2D}"/>
            </a:ext>
          </a:extLst>
        </xdr:cNvPr>
        <xdr:cNvSpPr/>
      </xdr:nvSpPr>
      <xdr:spPr>
        <a:xfrm>
          <a:off x="1968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111034</xdr:rowOff>
    </xdr:to>
    <xdr:cxnSp macro="">
      <xdr:nvCxnSpPr>
        <xdr:cNvPr id="184" name="直線コネクタ 183">
          <a:extLst>
            <a:ext uri="{FF2B5EF4-FFF2-40B4-BE49-F238E27FC236}">
              <a16:creationId xmlns:a16="http://schemas.microsoft.com/office/drawing/2014/main" id="{1F03F6F8-7F34-4EA3-937F-66F2EEC7F100}"/>
            </a:ext>
          </a:extLst>
        </xdr:cNvPr>
        <xdr:cNvCxnSpPr/>
      </xdr:nvCxnSpPr>
      <xdr:spPr>
        <a:xfrm flipV="1">
          <a:off x="2019300" y="102086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122844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AB7397E9-648A-4DC1-ADA3-A00FE52F709B}"/>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43C53F7A-D99C-4EAF-A04C-A6BF4FFF88EB}"/>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2F9C5877-825E-4EF9-BEC5-FFBE3267EF34}"/>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102343</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C6393AD-6693-4B8E-A456-A09B94F2D790}"/>
            </a:ext>
          </a:extLst>
        </xdr:cNvPr>
        <xdr:cNvSpPr txBox="1"/>
      </xdr:nvSpPr>
      <xdr:spPr>
        <a:xfrm>
          <a:off x="3582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CA73314D-3EC2-48C8-AB06-E295D27AF3A2}"/>
            </a:ext>
          </a:extLst>
        </xdr:cNvPr>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152961</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68EC1988-6FFA-40C5-954C-09098D2DAC45}"/>
            </a:ext>
          </a:extLst>
        </xdr:cNvPr>
        <xdr:cNvSpPr txBox="1"/>
      </xdr:nvSpPr>
      <xdr:spPr>
        <a:xfrm>
          <a:off x="1816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DDADD426-4B7D-41F3-84E2-7335F83FA1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8096DBD6-BE2E-497C-9278-D2164C1A94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B7985BB5-E29A-4F71-9B81-E7B4B3DB46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B5B01029-B0C4-4618-ACAF-D2AFF198E0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6BC546B1-A2B9-4C83-B884-B4C0FDC958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93D031F3-644C-48E6-A2B3-4422BC1C8A5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50E9450-5BB0-49A0-85AA-2DBD010D64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E7C8C0CB-95F5-4351-82B1-6B32A3B9CE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5DEB41B1-6897-45FD-A3F1-9CCC183555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A68F486E-34BD-4736-A4E6-CAA27281614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195450B5-1DB9-4AB7-88D8-20CE7EA6D1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43E90E6E-6EF5-4ED4-917D-877174683AC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1D180251-DC5D-4F4D-931C-B8631E99D27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5F2B411C-72FC-4F28-B657-57378CE1A5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B97539A0-D365-4C14-8E78-6EA3EDC3D3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559FD06B-4C51-48A9-9D98-1316B063052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9C6C1642-2656-4C28-BBBD-741B7B93A17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E97955AB-F4FA-4429-B6D9-325B135C3D7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99C43C1-9D2A-4360-B234-92EAEF38C9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EB9458E8-A655-477B-BDE6-D01E5EF345B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6DE1E427-89CF-4F69-BECD-3A388D25C8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54AF3689-742C-46A4-8F6E-9B3EFAEA84F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380EAE85-6137-4150-8672-BEB41A66ADD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61741DE1-BF6E-4BF6-8069-AF6E76E79404}"/>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92517E03-14B9-4379-90FE-D5EFBE2C5F65}"/>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BF48EA4E-B6A8-4077-97BA-80CE262E7CF2}"/>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71A19E59-70FE-4A5E-86A0-9A4FB2C6DDB5}"/>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8AE78F2C-4BDB-4E45-B992-84A699C8E4F5}"/>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E55783F8-6C79-439C-9119-A045A724EBA8}"/>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8A9EE0C7-FAEB-4477-BA1A-304218804CAD}"/>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769818D0-F8DA-4418-94CD-AB5E344D962C}"/>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040F020E-A675-4DBD-9E8C-89645D3A117A}"/>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7F595C70-9F1A-4139-8D1A-DEBCE6D5DBC5}"/>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DDEB546-B9AF-4F3F-AA7F-70D1363F06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7E8E1DA-2979-4002-BBF4-A9E391CF43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BD0C693-A8A6-4D6F-BDDF-3BE20BD9A9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4ABDD77-F5F4-4DFC-BEF2-C4DAD828CC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9510B34-1E0B-42D5-95C9-7AA85E78AFE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59889</xdr:rowOff>
    </xdr:from>
    <xdr:to>
      <xdr:col>55</xdr:col>
      <xdr:colOff>50800</xdr:colOff>
      <xdr:row>62</xdr:row>
      <xdr:rowOff>161489</xdr:rowOff>
    </xdr:to>
    <xdr:sp macro="" textlink="">
      <xdr:nvSpPr>
        <xdr:cNvPr id="229" name="楕円 228">
          <a:extLst>
            <a:ext uri="{FF2B5EF4-FFF2-40B4-BE49-F238E27FC236}">
              <a16:creationId xmlns:a16="http://schemas.microsoft.com/office/drawing/2014/main" id="{39C92A45-5F98-4FF2-A1C7-08EE7EBA5DF6}"/>
            </a:ext>
          </a:extLst>
        </xdr:cNvPr>
        <xdr:cNvSpPr/>
      </xdr:nvSpPr>
      <xdr:spPr>
        <a:xfrm>
          <a:off x="10426700" y="106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82766</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D71F2764-789E-4A1A-8964-3ADA22881B12}"/>
            </a:ext>
          </a:extLst>
        </xdr:cNvPr>
        <xdr:cNvSpPr txBox="1"/>
      </xdr:nvSpPr>
      <xdr:spPr>
        <a:xfrm>
          <a:off x="10515600" y="1054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73179</xdr:rowOff>
    </xdr:from>
    <xdr:to>
      <xdr:col>50</xdr:col>
      <xdr:colOff>165100</xdr:colOff>
      <xdr:row>63</xdr:row>
      <xdr:rowOff>3329</xdr:rowOff>
    </xdr:to>
    <xdr:sp macro="" textlink="">
      <xdr:nvSpPr>
        <xdr:cNvPr id="231" name="楕円 230">
          <a:extLst>
            <a:ext uri="{FF2B5EF4-FFF2-40B4-BE49-F238E27FC236}">
              <a16:creationId xmlns:a16="http://schemas.microsoft.com/office/drawing/2014/main" id="{317B2C02-2EEF-422E-80F6-9E4E6B8C0893}"/>
            </a:ext>
          </a:extLst>
        </xdr:cNvPr>
        <xdr:cNvSpPr/>
      </xdr:nvSpPr>
      <xdr:spPr>
        <a:xfrm>
          <a:off x="9588500" y="107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110689</xdr:rowOff>
    </xdr:from>
    <xdr:to>
      <xdr:col>55</xdr:col>
      <xdr:colOff>0</xdr:colOff>
      <xdr:row>62</xdr:row>
      <xdr:rowOff>123979</xdr:rowOff>
    </xdr:to>
    <xdr:cxnSp macro="">
      <xdr:nvCxnSpPr>
        <xdr:cNvPr id="232" name="直線コネクタ 231">
          <a:extLst>
            <a:ext uri="{FF2B5EF4-FFF2-40B4-BE49-F238E27FC236}">
              <a16:creationId xmlns:a16="http://schemas.microsoft.com/office/drawing/2014/main" id="{A9209005-0BF5-4461-A1E2-152287B6169A}"/>
            </a:ext>
          </a:extLst>
        </xdr:cNvPr>
        <xdr:cNvCxnSpPr/>
      </xdr:nvCxnSpPr>
      <xdr:spPr>
        <a:xfrm flipV="1">
          <a:off x="9639300" y="10740589"/>
          <a:ext cx="8382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75747</xdr:rowOff>
    </xdr:from>
    <xdr:to>
      <xdr:col>46</xdr:col>
      <xdr:colOff>38100</xdr:colOff>
      <xdr:row>63</xdr:row>
      <xdr:rowOff>5897</xdr:rowOff>
    </xdr:to>
    <xdr:sp macro="" textlink="">
      <xdr:nvSpPr>
        <xdr:cNvPr id="233" name="楕円 232">
          <a:extLst>
            <a:ext uri="{FF2B5EF4-FFF2-40B4-BE49-F238E27FC236}">
              <a16:creationId xmlns:a16="http://schemas.microsoft.com/office/drawing/2014/main" id="{1537F1F9-E958-48EF-B6FC-84CEB8DAF68B}"/>
            </a:ext>
          </a:extLst>
        </xdr:cNvPr>
        <xdr:cNvSpPr/>
      </xdr:nvSpPr>
      <xdr:spPr>
        <a:xfrm>
          <a:off x="8699500" y="107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123979</xdr:rowOff>
    </xdr:from>
    <xdr:to>
      <xdr:col>50</xdr:col>
      <xdr:colOff>114300</xdr:colOff>
      <xdr:row>62</xdr:row>
      <xdr:rowOff>126547</xdr:rowOff>
    </xdr:to>
    <xdr:cxnSp macro="">
      <xdr:nvCxnSpPr>
        <xdr:cNvPr id="234" name="直線コネクタ 233">
          <a:extLst>
            <a:ext uri="{FF2B5EF4-FFF2-40B4-BE49-F238E27FC236}">
              <a16:creationId xmlns:a16="http://schemas.microsoft.com/office/drawing/2014/main" id="{9A4FC6DD-5E2A-4926-ACA6-99E006375A85}"/>
            </a:ext>
          </a:extLst>
        </xdr:cNvPr>
        <xdr:cNvCxnSpPr/>
      </xdr:nvCxnSpPr>
      <xdr:spPr>
        <a:xfrm flipV="1">
          <a:off x="8750300" y="10753879"/>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25111</xdr:rowOff>
    </xdr:from>
    <xdr:to>
      <xdr:col>41</xdr:col>
      <xdr:colOff>101600</xdr:colOff>
      <xdr:row>64</xdr:row>
      <xdr:rowOff>126711</xdr:rowOff>
    </xdr:to>
    <xdr:sp macro="" textlink="">
      <xdr:nvSpPr>
        <xdr:cNvPr id="235" name="楕円 234">
          <a:extLst>
            <a:ext uri="{FF2B5EF4-FFF2-40B4-BE49-F238E27FC236}">
              <a16:creationId xmlns:a16="http://schemas.microsoft.com/office/drawing/2014/main" id="{CB058F17-8892-4CBD-95B8-C09C31EA8A34}"/>
            </a:ext>
          </a:extLst>
        </xdr:cNvPr>
        <xdr:cNvSpPr/>
      </xdr:nvSpPr>
      <xdr:spPr>
        <a:xfrm>
          <a:off x="7810500" y="109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126547</xdr:rowOff>
    </xdr:from>
    <xdr:to>
      <xdr:col>45</xdr:col>
      <xdr:colOff>177800</xdr:colOff>
      <xdr:row>64</xdr:row>
      <xdr:rowOff>75911</xdr:rowOff>
    </xdr:to>
    <xdr:cxnSp macro="">
      <xdr:nvCxnSpPr>
        <xdr:cNvPr id="236" name="直線コネクタ 235">
          <a:extLst>
            <a:ext uri="{FF2B5EF4-FFF2-40B4-BE49-F238E27FC236}">
              <a16:creationId xmlns:a16="http://schemas.microsoft.com/office/drawing/2014/main" id="{02A44D0F-C25A-4DBB-B0A6-A456661E11F4}"/>
            </a:ext>
          </a:extLst>
        </xdr:cNvPr>
        <xdr:cNvCxnSpPr/>
      </xdr:nvCxnSpPr>
      <xdr:spPr>
        <a:xfrm flipV="1">
          <a:off x="7861300" y="10756447"/>
          <a:ext cx="889000" cy="2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4D575893-CF0E-4D44-B86F-5FA349DA68B1}"/>
            </a:ext>
          </a:extLst>
        </xdr:cNvPr>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E96BA7F9-55C7-41FD-9C01-AC8237261506}"/>
            </a:ext>
          </a:extLst>
        </xdr:cNvPr>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53389D78-C529-476D-8C51-12EE2A3B0F30}"/>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19856</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102006A1-7A72-45FE-B105-D9924320424D}"/>
            </a:ext>
          </a:extLst>
        </xdr:cNvPr>
        <xdr:cNvSpPr txBox="1"/>
      </xdr:nvSpPr>
      <xdr:spPr>
        <a:xfrm>
          <a:off x="9327095" y="1047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22424</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0ED6DA96-8FF0-480B-83FC-F10480ED871F}"/>
            </a:ext>
          </a:extLst>
        </xdr:cNvPr>
        <xdr:cNvSpPr txBox="1"/>
      </xdr:nvSpPr>
      <xdr:spPr>
        <a:xfrm>
          <a:off x="8450795" y="104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117838</xdr:rowOff>
    </xdr:from>
    <xdr:ext cx="378565" cy="259045"/>
    <xdr:sp macro="" textlink="">
      <xdr:nvSpPr>
        <xdr:cNvPr id="242" name="n_3mainValue【橋りょう・トンネル】&#10;一人当たり有形固定資産（償却資産）額">
          <a:extLst>
            <a:ext uri="{FF2B5EF4-FFF2-40B4-BE49-F238E27FC236}">
              <a16:creationId xmlns:a16="http://schemas.microsoft.com/office/drawing/2014/main" id="{758D4D0B-AE0D-453C-8A93-D19D4827FD7C}"/>
            </a:ext>
          </a:extLst>
        </xdr:cNvPr>
        <xdr:cNvSpPr txBox="1"/>
      </xdr:nvSpPr>
      <xdr:spPr>
        <a:xfrm>
          <a:off x="7672017" y="1109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61D5A821-E787-4470-A456-DF16B5FCF9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7847EF07-5D6A-44A0-AA51-8E380F4FB7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F4E50C2C-70A6-4A7C-9589-DD7E4004A2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228B0548-0306-4B40-9DC3-CAA2BB9CF6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823B33A6-71E9-4125-8EA7-5937C2B85A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86FBCEE6-2DA4-400F-AB39-B3DC35D10E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1461B710-9ABD-43C4-B0F8-4C0CE96D1F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C4E85970-2EF3-4893-8200-D18847B7A82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6152F231-8216-43DD-AC35-46054F4477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9CF6474B-CAD1-486E-BE4C-9E8823A96E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11ED786-0E0D-4CA4-A39A-519D33A416B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8432EE13-FCDE-4144-98E9-816FE97CF89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ACE3ADAD-D2C5-40EB-AE71-FCC7A293195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838562A8-7487-4541-8468-91CBB20346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A898F493-CAD0-416D-B532-C91066E16A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255CF7F1-C8D3-4575-BC6D-01B8AC650F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D136568C-54E2-4497-A2B5-879D30D676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2C9B09CA-C5BC-43B4-8514-B5748E5CADB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EB611FE-432E-4783-8505-018D2CC56C4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4BD35088-6C67-465A-996D-7A38AC1E513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8ED6B522-E49E-4E0D-B9B3-E8D61A3C754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5F57549A-5505-4BF9-A707-4E8B5B6201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973080D0-944D-4E97-A9E1-6F6C320EAB1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DF423E0C-6839-4F73-B364-BFAD29ACB1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187E26D3-41C1-4F03-9C12-A29D87F9D6DB}"/>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8E21293B-0E0C-47D5-8C09-67B4CE813DF6}"/>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4B68BE26-4C00-4441-8CFF-A498035F07BD}"/>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2E83F5E8-2FAD-4E19-AD20-4E7EC382319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120C6180-D6E5-4E54-9C75-FE2FC6B19DD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17B752AC-B397-4801-BC17-39D726A49328}"/>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12B4CF57-767E-411D-A779-12A89C84FB74}"/>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3BAF9A82-07BD-4099-902C-AD09DEA68433}"/>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0EE24038-7BEE-443C-B148-0759DCBA7F1E}"/>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77F3436A-2AE5-49C7-8721-75F3BBC485AD}"/>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F042A64-D828-48CF-A967-8C56E54886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67E07ED-E7FF-4117-8752-4FED196724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7CD3349A-9E85-4D3D-B1D5-81172F0BE1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6F98DC7-671F-4FC6-BFCF-ED2FE2DA31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5AF6D7A-FD00-4306-A220-C2A294F7CF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82" name="楕円 281">
          <a:extLst>
            <a:ext uri="{FF2B5EF4-FFF2-40B4-BE49-F238E27FC236}">
              <a16:creationId xmlns:a16="http://schemas.microsoft.com/office/drawing/2014/main" id="{AADDBB1A-40EF-4BA7-A3D6-A7C94C829D04}"/>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1EC83572-ACD7-4969-AFC1-8C5590AAB91F}"/>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84" name="楕円 283">
          <a:extLst>
            <a:ext uri="{FF2B5EF4-FFF2-40B4-BE49-F238E27FC236}">
              <a16:creationId xmlns:a16="http://schemas.microsoft.com/office/drawing/2014/main" id="{111E4FD3-3B5B-487A-8DA8-25EAA8E7955B}"/>
            </a:ext>
          </a:extLst>
        </xdr:cNvPr>
        <xdr:cNvSpPr/>
      </xdr:nvSpPr>
      <xdr:spPr>
        <a:xfrm>
          <a:off x="3746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97155</xdr:rowOff>
    </xdr:to>
    <xdr:cxnSp macro="">
      <xdr:nvCxnSpPr>
        <xdr:cNvPr id="285" name="直線コネクタ 284">
          <a:extLst>
            <a:ext uri="{FF2B5EF4-FFF2-40B4-BE49-F238E27FC236}">
              <a16:creationId xmlns:a16="http://schemas.microsoft.com/office/drawing/2014/main" id="{AE2D5281-5C0D-465C-B1DF-D516F30D7F21}"/>
            </a:ext>
          </a:extLst>
        </xdr:cNvPr>
        <xdr:cNvCxnSpPr/>
      </xdr:nvCxnSpPr>
      <xdr:spPr>
        <a:xfrm flipV="1">
          <a:off x="3797300" y="142951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46355</xdr:rowOff>
    </xdr:from>
    <xdr:to>
      <xdr:col>15</xdr:col>
      <xdr:colOff>101600</xdr:colOff>
      <xdr:row>83</xdr:row>
      <xdr:rowOff>147955</xdr:rowOff>
    </xdr:to>
    <xdr:sp macro="" textlink="">
      <xdr:nvSpPr>
        <xdr:cNvPr id="286" name="楕円 285">
          <a:extLst>
            <a:ext uri="{FF2B5EF4-FFF2-40B4-BE49-F238E27FC236}">
              <a16:creationId xmlns:a16="http://schemas.microsoft.com/office/drawing/2014/main" id="{51BB44D1-B70C-465E-A3A1-989166BBA9B4}"/>
            </a:ext>
          </a:extLst>
        </xdr:cNvPr>
        <xdr:cNvSpPr/>
      </xdr:nvSpPr>
      <xdr:spPr>
        <a:xfrm>
          <a:off x="2857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97155</xdr:rowOff>
    </xdr:from>
    <xdr:to>
      <xdr:col>19</xdr:col>
      <xdr:colOff>177800</xdr:colOff>
      <xdr:row>83</xdr:row>
      <xdr:rowOff>97155</xdr:rowOff>
    </xdr:to>
    <xdr:cxnSp macro="">
      <xdr:nvCxnSpPr>
        <xdr:cNvPr id="287" name="直線コネクタ 286">
          <a:extLst>
            <a:ext uri="{FF2B5EF4-FFF2-40B4-BE49-F238E27FC236}">
              <a16:creationId xmlns:a16="http://schemas.microsoft.com/office/drawing/2014/main" id="{DB1D93D3-0728-474F-A0FA-9473DBF45C13}"/>
            </a:ext>
          </a:extLst>
        </xdr:cNvPr>
        <xdr:cNvCxnSpPr/>
      </xdr:nvCxnSpPr>
      <xdr:spPr>
        <a:xfrm>
          <a:off x="2908300" y="14327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118745</xdr:rowOff>
    </xdr:from>
    <xdr:to>
      <xdr:col>10</xdr:col>
      <xdr:colOff>165100</xdr:colOff>
      <xdr:row>84</xdr:row>
      <xdr:rowOff>48895</xdr:rowOff>
    </xdr:to>
    <xdr:sp macro="" textlink="">
      <xdr:nvSpPr>
        <xdr:cNvPr id="288" name="楕円 287">
          <a:extLst>
            <a:ext uri="{FF2B5EF4-FFF2-40B4-BE49-F238E27FC236}">
              <a16:creationId xmlns:a16="http://schemas.microsoft.com/office/drawing/2014/main" id="{A879C346-D355-4AC0-A8D9-B81EE17C5D52}"/>
            </a:ext>
          </a:extLst>
        </xdr:cNvPr>
        <xdr:cNvSpPr/>
      </xdr:nvSpPr>
      <xdr:spPr>
        <a:xfrm>
          <a:off x="196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97155</xdr:rowOff>
    </xdr:from>
    <xdr:to>
      <xdr:col>15</xdr:col>
      <xdr:colOff>50800</xdr:colOff>
      <xdr:row>83</xdr:row>
      <xdr:rowOff>169545</xdr:rowOff>
    </xdr:to>
    <xdr:cxnSp macro="">
      <xdr:nvCxnSpPr>
        <xdr:cNvPr id="289" name="直線コネクタ 288">
          <a:extLst>
            <a:ext uri="{FF2B5EF4-FFF2-40B4-BE49-F238E27FC236}">
              <a16:creationId xmlns:a16="http://schemas.microsoft.com/office/drawing/2014/main" id="{FE99ED6A-DCB4-4305-8E01-7B02BEC47FF4}"/>
            </a:ext>
          </a:extLst>
        </xdr:cNvPr>
        <xdr:cNvCxnSpPr/>
      </xdr:nvCxnSpPr>
      <xdr:spPr>
        <a:xfrm flipV="1">
          <a:off x="2019300" y="143275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a:extLst>
            <a:ext uri="{FF2B5EF4-FFF2-40B4-BE49-F238E27FC236}">
              <a16:creationId xmlns:a16="http://schemas.microsoft.com/office/drawing/2014/main" id="{6BBF5C6A-BE15-42D6-9189-32F90A6867FA}"/>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a:extLst>
            <a:ext uri="{FF2B5EF4-FFF2-40B4-BE49-F238E27FC236}">
              <a16:creationId xmlns:a16="http://schemas.microsoft.com/office/drawing/2014/main" id="{904F01A7-A315-4401-99A2-9C1C782EC198}"/>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a:extLst>
            <a:ext uri="{FF2B5EF4-FFF2-40B4-BE49-F238E27FC236}">
              <a16:creationId xmlns:a16="http://schemas.microsoft.com/office/drawing/2014/main" id="{1A8BE6F8-CF56-4F12-8726-8E345A267064}"/>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93" name="n_1mainValue【公営住宅】&#10;有形固定資産減価償却率">
          <a:extLst>
            <a:ext uri="{FF2B5EF4-FFF2-40B4-BE49-F238E27FC236}">
              <a16:creationId xmlns:a16="http://schemas.microsoft.com/office/drawing/2014/main" id="{B3F06BD9-71AB-45BC-93E6-9E399C350D28}"/>
            </a:ext>
          </a:extLst>
        </xdr:cNvPr>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94" name="n_2mainValue【公営住宅】&#10;有形固定資産減価償却率">
          <a:extLst>
            <a:ext uri="{FF2B5EF4-FFF2-40B4-BE49-F238E27FC236}">
              <a16:creationId xmlns:a16="http://schemas.microsoft.com/office/drawing/2014/main" id="{CAA29952-A9BF-4BD2-B34E-244F84833227}"/>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40022</xdr:rowOff>
    </xdr:from>
    <xdr:ext cx="405111" cy="259045"/>
    <xdr:sp macro="" textlink="">
      <xdr:nvSpPr>
        <xdr:cNvPr id="295" name="n_3mainValue【公営住宅】&#10;有形固定資産減価償却率">
          <a:extLst>
            <a:ext uri="{FF2B5EF4-FFF2-40B4-BE49-F238E27FC236}">
              <a16:creationId xmlns:a16="http://schemas.microsoft.com/office/drawing/2014/main" id="{450E7A68-DA5D-40CD-8187-A9F02EB9044A}"/>
            </a:ext>
          </a:extLst>
        </xdr:cNvPr>
        <xdr:cNvSpPr txBox="1"/>
      </xdr:nvSpPr>
      <xdr:spPr>
        <a:xfrm>
          <a:off x="1816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112F1A6F-CFB1-423E-9BF4-E8C9E55EDC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33AC8C67-C617-4DDD-9ADD-2EFC6251106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B325D789-A5F7-4BF0-8EF4-024AABB496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4AC510B9-74A2-4535-A092-0CBD0BFEAC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E5C0A7-3C5E-439E-A69E-0B203C72FF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D4CF2DFA-CF6C-4D94-8038-D8FECDE0CD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9CB95A2C-3CB5-4CD8-B86E-2E896614CC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86915439-0E8A-4975-90A6-6125DBE83B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599C3C1E-D45E-48AD-BD63-9AB026F32F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4CCDE34E-D8EB-4913-83FE-0BEA6F33C5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9879AEF1-19DB-4790-9F69-DAF8114C0C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724BC492-9954-4F03-9411-D60313DC95F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E554E04E-7396-44A6-B262-C4714315C23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797C1CC3-0F31-4A53-A502-F5EA667ECC4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E5FDA819-7897-47BB-A95D-2E4C35820E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4F677FB4-6254-4C7E-A3AA-F209E63480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363AA902-6418-4ABB-9E10-17ED901D2EE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47981491-7427-402F-A01E-98A67290505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F854D8AF-A932-4168-8B2A-A10C23C328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222FA68A-4236-4F57-BFCB-055DEE1A671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662A6636-3550-4FFD-96E4-2055DD7989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30D9E147-53DB-4AF9-8279-2998FF8EBC0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C4934D6C-5CC2-4D8A-9EE7-644EBF74D96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3002FBDD-D759-4C46-8CBC-160544AA8E98}"/>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B9B75016-E3EF-4E95-931B-C2737D2AB41E}"/>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0732B192-5B28-433B-9AFB-1BFE20315BD6}"/>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E6A7E377-43C3-4173-ADCD-7CE73906B064}"/>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C91B7E7B-50B6-4730-A302-CA337A394401}"/>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a:extLst>
            <a:ext uri="{FF2B5EF4-FFF2-40B4-BE49-F238E27FC236}">
              <a16:creationId xmlns:a16="http://schemas.microsoft.com/office/drawing/2014/main" id="{5ADADAB1-4CF9-411B-8D4A-CD1A43F251D0}"/>
            </a:ext>
          </a:extLst>
        </xdr:cNvPr>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A9D0D1F3-B44E-4BD3-B22F-DAFD60360A85}"/>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43830103-D6F5-4D29-8EB1-12BC9D6E2608}"/>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53D271EC-1705-4983-B56D-BC03D8352084}"/>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070B84A0-A1C9-48F3-8B38-6CAABC9E5C5D}"/>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E176521-724D-4009-A376-2FFF63C4E0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51DBFC3-C00F-492E-97F1-A24B66F9388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6BD70D4-CFF9-46F2-9B4B-BA8D768661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E3682C2-ED62-4625-94D6-337B857DBB9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00C7DA6-F82B-4C4C-922B-61A0083B500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117983</xdr:rowOff>
    </xdr:from>
    <xdr:to>
      <xdr:col>55</xdr:col>
      <xdr:colOff>50800</xdr:colOff>
      <xdr:row>84</xdr:row>
      <xdr:rowOff>48133</xdr:rowOff>
    </xdr:to>
    <xdr:sp macro="" textlink="">
      <xdr:nvSpPr>
        <xdr:cNvPr id="334" name="楕円 333">
          <a:extLst>
            <a:ext uri="{FF2B5EF4-FFF2-40B4-BE49-F238E27FC236}">
              <a16:creationId xmlns:a16="http://schemas.microsoft.com/office/drawing/2014/main" id="{BBFF8811-1BB4-4948-968B-930EE4807BAF}"/>
            </a:ext>
          </a:extLst>
        </xdr:cNvPr>
        <xdr:cNvSpPr/>
      </xdr:nvSpPr>
      <xdr:spPr>
        <a:xfrm>
          <a:off x="104267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140860</xdr:rowOff>
    </xdr:from>
    <xdr:ext cx="469744" cy="259045"/>
    <xdr:sp macro="" textlink="">
      <xdr:nvSpPr>
        <xdr:cNvPr id="335" name="【公営住宅】&#10;一人当たり面積該当値テキスト">
          <a:extLst>
            <a:ext uri="{FF2B5EF4-FFF2-40B4-BE49-F238E27FC236}">
              <a16:creationId xmlns:a16="http://schemas.microsoft.com/office/drawing/2014/main" id="{19F4DDF6-4077-46DC-B5DF-877420486B22}"/>
            </a:ext>
          </a:extLst>
        </xdr:cNvPr>
        <xdr:cNvSpPr txBox="1"/>
      </xdr:nvSpPr>
      <xdr:spPr>
        <a:xfrm>
          <a:off x="10515600" y="141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36" name="楕円 335">
          <a:extLst>
            <a:ext uri="{FF2B5EF4-FFF2-40B4-BE49-F238E27FC236}">
              <a16:creationId xmlns:a16="http://schemas.microsoft.com/office/drawing/2014/main" id="{737F7AF4-CA81-4F65-9396-F6DA4158AFF0}"/>
            </a:ext>
          </a:extLst>
        </xdr:cNvPr>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168783</xdr:rowOff>
    </xdr:from>
    <xdr:to>
      <xdr:col>55</xdr:col>
      <xdr:colOff>0</xdr:colOff>
      <xdr:row>84</xdr:row>
      <xdr:rowOff>0</xdr:rowOff>
    </xdr:to>
    <xdr:cxnSp macro="">
      <xdr:nvCxnSpPr>
        <xdr:cNvPr id="337" name="直線コネクタ 336">
          <a:extLst>
            <a:ext uri="{FF2B5EF4-FFF2-40B4-BE49-F238E27FC236}">
              <a16:creationId xmlns:a16="http://schemas.microsoft.com/office/drawing/2014/main" id="{1ED71071-FC6C-48E0-9FE8-6420288FF5D2}"/>
            </a:ext>
          </a:extLst>
        </xdr:cNvPr>
        <xdr:cNvCxnSpPr/>
      </xdr:nvCxnSpPr>
      <xdr:spPr>
        <a:xfrm flipV="1">
          <a:off x="9639300" y="1439913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122937</xdr:rowOff>
    </xdr:from>
    <xdr:to>
      <xdr:col>46</xdr:col>
      <xdr:colOff>38100</xdr:colOff>
      <xdr:row>84</xdr:row>
      <xdr:rowOff>53087</xdr:rowOff>
    </xdr:to>
    <xdr:sp macro="" textlink="">
      <xdr:nvSpPr>
        <xdr:cNvPr id="338" name="楕円 337">
          <a:extLst>
            <a:ext uri="{FF2B5EF4-FFF2-40B4-BE49-F238E27FC236}">
              <a16:creationId xmlns:a16="http://schemas.microsoft.com/office/drawing/2014/main" id="{9A284758-34B9-4FD6-84D0-4E61BA71AF1A}"/>
            </a:ext>
          </a:extLst>
        </xdr:cNvPr>
        <xdr:cNvSpPr/>
      </xdr:nvSpPr>
      <xdr:spPr>
        <a:xfrm>
          <a:off x="8699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2287</xdr:rowOff>
    </xdr:to>
    <xdr:cxnSp macro="">
      <xdr:nvCxnSpPr>
        <xdr:cNvPr id="339" name="直線コネクタ 338">
          <a:extLst>
            <a:ext uri="{FF2B5EF4-FFF2-40B4-BE49-F238E27FC236}">
              <a16:creationId xmlns:a16="http://schemas.microsoft.com/office/drawing/2014/main" id="{E409FA89-6882-43D8-B98E-6791122FED5A}"/>
            </a:ext>
          </a:extLst>
        </xdr:cNvPr>
        <xdr:cNvCxnSpPr/>
      </xdr:nvCxnSpPr>
      <xdr:spPr>
        <a:xfrm flipV="1">
          <a:off x="8750300" y="144018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124079</xdr:rowOff>
    </xdr:from>
    <xdr:to>
      <xdr:col>41</xdr:col>
      <xdr:colOff>101600</xdr:colOff>
      <xdr:row>84</xdr:row>
      <xdr:rowOff>54229</xdr:rowOff>
    </xdr:to>
    <xdr:sp macro="" textlink="">
      <xdr:nvSpPr>
        <xdr:cNvPr id="340" name="楕円 339">
          <a:extLst>
            <a:ext uri="{FF2B5EF4-FFF2-40B4-BE49-F238E27FC236}">
              <a16:creationId xmlns:a16="http://schemas.microsoft.com/office/drawing/2014/main" id="{232F4CE2-7B2F-4412-8F75-0C85B9F87E6E}"/>
            </a:ext>
          </a:extLst>
        </xdr:cNvPr>
        <xdr:cNvSpPr/>
      </xdr:nvSpPr>
      <xdr:spPr>
        <a:xfrm>
          <a:off x="7810500" y="143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3429</xdr:rowOff>
    </xdr:to>
    <xdr:cxnSp macro="">
      <xdr:nvCxnSpPr>
        <xdr:cNvPr id="341" name="直線コネクタ 340">
          <a:extLst>
            <a:ext uri="{FF2B5EF4-FFF2-40B4-BE49-F238E27FC236}">
              <a16:creationId xmlns:a16="http://schemas.microsoft.com/office/drawing/2014/main" id="{92A23D5F-413E-4017-89C3-698FC7735356}"/>
            </a:ext>
          </a:extLst>
        </xdr:cNvPr>
        <xdr:cNvCxnSpPr/>
      </xdr:nvCxnSpPr>
      <xdr:spPr>
        <a:xfrm flipV="1">
          <a:off x="7861300" y="144040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a:extLst>
            <a:ext uri="{FF2B5EF4-FFF2-40B4-BE49-F238E27FC236}">
              <a16:creationId xmlns:a16="http://schemas.microsoft.com/office/drawing/2014/main" id="{8BF6527D-12D0-454D-A07B-E34D5975B71D}"/>
            </a:ext>
          </a:extLst>
        </xdr:cNvPr>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a:extLst>
            <a:ext uri="{FF2B5EF4-FFF2-40B4-BE49-F238E27FC236}">
              <a16:creationId xmlns:a16="http://schemas.microsoft.com/office/drawing/2014/main" id="{83223503-4292-4D57-BA3B-44A9D0F1B80E}"/>
            </a:ext>
          </a:extLst>
        </xdr:cNvPr>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a:extLst>
            <a:ext uri="{FF2B5EF4-FFF2-40B4-BE49-F238E27FC236}">
              <a16:creationId xmlns:a16="http://schemas.microsoft.com/office/drawing/2014/main" id="{7F3EFA78-D9F6-4996-B2D6-006B323E3865}"/>
            </a:ext>
          </a:extLst>
        </xdr:cNvPr>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67327</xdr:rowOff>
    </xdr:from>
    <xdr:ext cx="469744" cy="259045"/>
    <xdr:sp macro="" textlink="">
      <xdr:nvSpPr>
        <xdr:cNvPr id="345" name="n_1mainValue【公営住宅】&#10;一人当たり面積">
          <a:extLst>
            <a:ext uri="{FF2B5EF4-FFF2-40B4-BE49-F238E27FC236}">
              <a16:creationId xmlns:a16="http://schemas.microsoft.com/office/drawing/2014/main" id="{D0A37D0A-69DF-4739-BAC6-527DEA2B1377}"/>
            </a:ext>
          </a:extLst>
        </xdr:cNvPr>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69614</xdr:rowOff>
    </xdr:from>
    <xdr:ext cx="469744" cy="259045"/>
    <xdr:sp macro="" textlink="">
      <xdr:nvSpPr>
        <xdr:cNvPr id="346" name="n_2mainValue【公営住宅】&#10;一人当たり面積">
          <a:extLst>
            <a:ext uri="{FF2B5EF4-FFF2-40B4-BE49-F238E27FC236}">
              <a16:creationId xmlns:a16="http://schemas.microsoft.com/office/drawing/2014/main" id="{B86D39FE-6720-4256-BE7D-38BD7A87E83D}"/>
            </a:ext>
          </a:extLst>
        </xdr:cNvPr>
        <xdr:cNvSpPr txBox="1"/>
      </xdr:nvSpPr>
      <xdr:spPr>
        <a:xfrm>
          <a:off x="8515427"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70756</xdr:rowOff>
    </xdr:from>
    <xdr:ext cx="469744" cy="259045"/>
    <xdr:sp macro="" textlink="">
      <xdr:nvSpPr>
        <xdr:cNvPr id="347" name="n_3mainValue【公営住宅】&#10;一人当たり面積">
          <a:extLst>
            <a:ext uri="{FF2B5EF4-FFF2-40B4-BE49-F238E27FC236}">
              <a16:creationId xmlns:a16="http://schemas.microsoft.com/office/drawing/2014/main" id="{1E8A14E7-2558-4F64-83F7-9B82CC49BA54}"/>
            </a:ext>
          </a:extLst>
        </xdr:cNvPr>
        <xdr:cNvSpPr txBox="1"/>
      </xdr:nvSpPr>
      <xdr:spPr>
        <a:xfrm>
          <a:off x="7626427" y="1412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C7D02662-0F90-4525-A9AA-2543C5286F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F1E6782C-8D5A-472E-974C-A773ED2D7F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8CD4B7AE-A164-4664-BB53-515EFC4BCD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F64C6133-A603-455B-8FFA-422614EA4E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5F09BDC7-69F9-439C-8859-479BF1CBE8D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D1EFF582-1759-4B2E-887D-6C58DDF7CA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7EACAC6B-848A-42AB-9D96-FA1C96AFAE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F5F9216F-D989-4BF2-8BBA-4BFD380C03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82B68E74-07BC-4C2B-9858-72CFC7DA2F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A2F90DE-1A67-46D3-8402-07120E80DE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C54A0F79-635C-4ADA-A9D3-42F8025AC7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A0337666-9BFD-49A8-B446-5E2CA618A4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1112828A-F187-40BC-AB9E-0540650B59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AF45996C-42CB-4CFA-BEAC-A339A8A98D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8C4F904C-A383-4CFB-B859-44C5021EDD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E9C5778E-4B84-428E-AB25-4B46285657E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451D8E21-2C31-4596-B6DC-A74E1CDB85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B9E4AACD-1183-4091-92AE-68554E07FF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5B0749C1-473A-4D47-AD20-630FAAA03C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AA4914B-821D-4A15-A9D2-C77CA91F50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7834D315-1867-4443-8609-CEABAE5A0B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2DE8F22B-2CB6-4B87-ABA1-F1CA2B199D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547D27D7-0977-4DBB-8E8B-3415F0DFD6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90FAD81F-4EF9-4BFF-95C1-83FE68E31EB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C9453F85-DA46-4996-80B6-BE838AD28C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4EA55B06-94B6-4046-B10F-B16DBF0720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1C0FA6B2-5906-43F3-B34D-4B5E851AB4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688CF885-F168-43E8-BDEF-F9E9826518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CBC26630-3421-4EFC-B17B-CFD972DB09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7F91F7AC-86E3-4FFC-9DA2-7C94B9C82C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890EBC6C-F066-4A91-B6CD-FB31A47139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CCBC7235-0069-4293-8350-413C9BFC7F4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C54E5428-5497-4B10-8536-8DDE10FCFB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8225E0F9-9D7B-4991-9988-489F9A4050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DEE62D39-3EFA-4F26-A1A2-0748B60C02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4C983E35-80AC-4C92-B308-EDBF0CC474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32990F94-1DD3-4C0C-8134-9C19E4688D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83FA187E-82B3-4FE1-9BAE-A5AE1ABDE1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BB873E21-94AE-416B-8392-2B4C02EA4EC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19F3F1EC-4775-40FC-8AE3-5C3D9AB3AF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8CD589E9-7E46-4EFF-B5A3-320C21BBB6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AA988BFB-DCEA-4166-AFE6-E47C214AB0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a:extLst>
            <a:ext uri="{FF2B5EF4-FFF2-40B4-BE49-F238E27FC236}">
              <a16:creationId xmlns:a16="http://schemas.microsoft.com/office/drawing/2014/main" id="{75F760AB-5838-47AC-B804-8DE2B08D22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a:extLst>
            <a:ext uri="{FF2B5EF4-FFF2-40B4-BE49-F238E27FC236}">
              <a16:creationId xmlns:a16="http://schemas.microsoft.com/office/drawing/2014/main" id="{DCAEB907-4C1B-4ED9-87CE-3E47370CEFA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a:extLst>
            <a:ext uri="{FF2B5EF4-FFF2-40B4-BE49-F238E27FC236}">
              <a16:creationId xmlns:a16="http://schemas.microsoft.com/office/drawing/2014/main" id="{BA5F52A6-3C08-46A3-926B-1828E630B60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a:extLst>
            <a:ext uri="{FF2B5EF4-FFF2-40B4-BE49-F238E27FC236}">
              <a16:creationId xmlns:a16="http://schemas.microsoft.com/office/drawing/2014/main" id="{4D1EFB6E-F554-49A7-A77D-417C751630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a:extLst>
            <a:ext uri="{FF2B5EF4-FFF2-40B4-BE49-F238E27FC236}">
              <a16:creationId xmlns:a16="http://schemas.microsoft.com/office/drawing/2014/main" id="{3EE95BCB-9825-44CC-B018-B5764A22AAC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a:extLst>
            <a:ext uri="{FF2B5EF4-FFF2-40B4-BE49-F238E27FC236}">
              <a16:creationId xmlns:a16="http://schemas.microsoft.com/office/drawing/2014/main" id="{7ECF2363-28EA-4FD9-8D7B-1C7EF3CBF07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a:extLst>
            <a:ext uri="{FF2B5EF4-FFF2-40B4-BE49-F238E27FC236}">
              <a16:creationId xmlns:a16="http://schemas.microsoft.com/office/drawing/2014/main" id="{2959897E-C8C1-4DC8-A3F5-93FF871750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a:extLst>
            <a:ext uri="{FF2B5EF4-FFF2-40B4-BE49-F238E27FC236}">
              <a16:creationId xmlns:a16="http://schemas.microsoft.com/office/drawing/2014/main" id="{1F1CA3CD-C0B1-4522-B03C-22A3D481366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a:extLst>
            <a:ext uri="{FF2B5EF4-FFF2-40B4-BE49-F238E27FC236}">
              <a16:creationId xmlns:a16="http://schemas.microsoft.com/office/drawing/2014/main" id="{2AADAEC1-7697-4EC3-B7BD-2B9312DBA3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a:extLst>
            <a:ext uri="{FF2B5EF4-FFF2-40B4-BE49-F238E27FC236}">
              <a16:creationId xmlns:a16="http://schemas.microsoft.com/office/drawing/2014/main" id="{574982F8-0BE2-4016-B72D-D5BC8AAC6D0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a:extLst>
            <a:ext uri="{FF2B5EF4-FFF2-40B4-BE49-F238E27FC236}">
              <a16:creationId xmlns:a16="http://schemas.microsoft.com/office/drawing/2014/main" id="{19792A7D-AAC6-4B3A-93A4-4EB9F11CCAB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a:extLst>
            <a:ext uri="{FF2B5EF4-FFF2-40B4-BE49-F238E27FC236}">
              <a16:creationId xmlns:a16="http://schemas.microsoft.com/office/drawing/2014/main" id="{0F9550A5-37E2-4223-BDA1-541EEAE5CDDD}"/>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353B0421-1D22-4A81-BB91-4FBDFF1EA1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0EC7430B-3E9B-4CBA-A98F-273298AEF77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a:extLst>
            <a:ext uri="{FF2B5EF4-FFF2-40B4-BE49-F238E27FC236}">
              <a16:creationId xmlns:a16="http://schemas.microsoft.com/office/drawing/2014/main" id="{A7439473-DDA2-47F5-8F5D-B574FA5D59D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05" name="直線コネクタ 404">
          <a:extLst>
            <a:ext uri="{FF2B5EF4-FFF2-40B4-BE49-F238E27FC236}">
              <a16:creationId xmlns:a16="http://schemas.microsoft.com/office/drawing/2014/main" id="{2D208F41-A1A4-43D0-B353-2CF24260801E}"/>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06" name="【学校施設】&#10;有形固定資産減価償却率最小値テキスト">
          <a:extLst>
            <a:ext uri="{FF2B5EF4-FFF2-40B4-BE49-F238E27FC236}">
              <a16:creationId xmlns:a16="http://schemas.microsoft.com/office/drawing/2014/main" id="{27EBD280-3C07-446C-8D1B-E2E07F39045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07" name="直線コネクタ 406">
          <a:extLst>
            <a:ext uri="{FF2B5EF4-FFF2-40B4-BE49-F238E27FC236}">
              <a16:creationId xmlns:a16="http://schemas.microsoft.com/office/drawing/2014/main" id="{68E9FF6E-641B-4726-8E33-528F23E57B39}"/>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08" name="【学校施設】&#10;有形固定資産減価償却率最大値テキスト">
          <a:extLst>
            <a:ext uri="{FF2B5EF4-FFF2-40B4-BE49-F238E27FC236}">
              <a16:creationId xmlns:a16="http://schemas.microsoft.com/office/drawing/2014/main" id="{69766044-4B9B-41AB-8479-C6B190640A3A}"/>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09" name="直線コネクタ 408">
          <a:extLst>
            <a:ext uri="{FF2B5EF4-FFF2-40B4-BE49-F238E27FC236}">
              <a16:creationId xmlns:a16="http://schemas.microsoft.com/office/drawing/2014/main" id="{7924BA01-6BD2-4ABE-9A02-08168E93E34E}"/>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10" name="【学校施設】&#10;有形固定資産減価償却率平均値テキスト">
          <a:extLst>
            <a:ext uri="{FF2B5EF4-FFF2-40B4-BE49-F238E27FC236}">
              <a16:creationId xmlns:a16="http://schemas.microsoft.com/office/drawing/2014/main" id="{C384D41C-1A7F-4A20-8A4C-763A7A10B8AC}"/>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11" name="フローチャート: 判断 410">
          <a:extLst>
            <a:ext uri="{FF2B5EF4-FFF2-40B4-BE49-F238E27FC236}">
              <a16:creationId xmlns:a16="http://schemas.microsoft.com/office/drawing/2014/main" id="{B5ECFAC8-6D07-478C-8FFC-83806B428C29}"/>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2" name="フローチャート: 判断 411">
          <a:extLst>
            <a:ext uri="{FF2B5EF4-FFF2-40B4-BE49-F238E27FC236}">
              <a16:creationId xmlns:a16="http://schemas.microsoft.com/office/drawing/2014/main" id="{ABF3ABEB-7601-4851-A030-3A8B16DD4256}"/>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13" name="フローチャート: 判断 412">
          <a:extLst>
            <a:ext uri="{FF2B5EF4-FFF2-40B4-BE49-F238E27FC236}">
              <a16:creationId xmlns:a16="http://schemas.microsoft.com/office/drawing/2014/main" id="{52506EC3-C135-42B7-B8D8-C10766D57C03}"/>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14" name="フローチャート: 判断 413">
          <a:extLst>
            <a:ext uri="{FF2B5EF4-FFF2-40B4-BE49-F238E27FC236}">
              <a16:creationId xmlns:a16="http://schemas.microsoft.com/office/drawing/2014/main" id="{1C732AB0-16EE-4225-B507-560366429E5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77D3B63C-3EB6-4523-86D6-28FC45B41C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2AA66CC-1ACF-43FD-AF72-18EF81C25C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2860A333-8AD3-405F-B7F5-09F5DF1ADC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E0DC698F-7D50-47B3-8F07-E1F5125B1C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4868BE4E-DA1C-4EB4-BFBC-F430DA5177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20" name="楕円 419">
          <a:extLst>
            <a:ext uri="{FF2B5EF4-FFF2-40B4-BE49-F238E27FC236}">
              <a16:creationId xmlns:a16="http://schemas.microsoft.com/office/drawing/2014/main" id="{F04A1BC2-910A-4F9D-A006-58D93F475AF5}"/>
            </a:ext>
          </a:extLst>
        </xdr:cNvPr>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421" name="【学校施設】&#10;有形固定資産減価償却率該当値テキスト">
          <a:extLst>
            <a:ext uri="{FF2B5EF4-FFF2-40B4-BE49-F238E27FC236}">
              <a16:creationId xmlns:a16="http://schemas.microsoft.com/office/drawing/2014/main" id="{F2443053-8C60-49CA-B693-CF115AAD768A}"/>
            </a:ext>
          </a:extLst>
        </xdr:cNvPr>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153307</xdr:rowOff>
    </xdr:from>
    <xdr:to>
      <xdr:col>81</xdr:col>
      <xdr:colOff>101600</xdr:colOff>
      <xdr:row>58</xdr:row>
      <xdr:rowOff>83457</xdr:rowOff>
    </xdr:to>
    <xdr:sp macro="" textlink="">
      <xdr:nvSpPr>
        <xdr:cNvPr id="422" name="楕円 421">
          <a:extLst>
            <a:ext uri="{FF2B5EF4-FFF2-40B4-BE49-F238E27FC236}">
              <a16:creationId xmlns:a16="http://schemas.microsoft.com/office/drawing/2014/main" id="{CCF57C42-937F-4A39-B828-CAA97FEDA821}"/>
            </a:ext>
          </a:extLst>
        </xdr:cNvPr>
        <xdr:cNvSpPr/>
      </xdr:nvSpPr>
      <xdr:spPr>
        <a:xfrm>
          <a:off x="15430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68580</xdr:rowOff>
    </xdr:to>
    <xdr:cxnSp macro="">
      <xdr:nvCxnSpPr>
        <xdr:cNvPr id="423" name="直線コネクタ 422">
          <a:extLst>
            <a:ext uri="{FF2B5EF4-FFF2-40B4-BE49-F238E27FC236}">
              <a16:creationId xmlns:a16="http://schemas.microsoft.com/office/drawing/2014/main" id="{9BE1C767-1457-4EF8-82B6-21423F63C740}"/>
            </a:ext>
          </a:extLst>
        </xdr:cNvPr>
        <xdr:cNvCxnSpPr/>
      </xdr:nvCxnSpPr>
      <xdr:spPr>
        <a:xfrm>
          <a:off x="15481300" y="99767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xdr:rowOff>
    </xdr:from>
    <xdr:to>
      <xdr:col>76</xdr:col>
      <xdr:colOff>165100</xdr:colOff>
      <xdr:row>58</xdr:row>
      <xdr:rowOff>117747</xdr:rowOff>
    </xdr:to>
    <xdr:sp macro="" textlink="">
      <xdr:nvSpPr>
        <xdr:cNvPr id="424" name="楕円 423">
          <a:extLst>
            <a:ext uri="{FF2B5EF4-FFF2-40B4-BE49-F238E27FC236}">
              <a16:creationId xmlns:a16="http://schemas.microsoft.com/office/drawing/2014/main" id="{D0C49A58-E89F-4A6E-9720-F581C8C3CED0}"/>
            </a:ext>
          </a:extLst>
        </xdr:cNvPr>
        <xdr:cNvSpPr/>
      </xdr:nvSpPr>
      <xdr:spPr>
        <a:xfrm>
          <a:off x="14541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32657</xdr:rowOff>
    </xdr:from>
    <xdr:to>
      <xdr:col>81</xdr:col>
      <xdr:colOff>50800</xdr:colOff>
      <xdr:row>58</xdr:row>
      <xdr:rowOff>66947</xdr:rowOff>
    </xdr:to>
    <xdr:cxnSp macro="">
      <xdr:nvCxnSpPr>
        <xdr:cNvPr id="425" name="直線コネクタ 424">
          <a:extLst>
            <a:ext uri="{FF2B5EF4-FFF2-40B4-BE49-F238E27FC236}">
              <a16:creationId xmlns:a16="http://schemas.microsoft.com/office/drawing/2014/main" id="{A5F5844F-4A23-4CA7-82E8-0AEFF1824C9D}"/>
            </a:ext>
          </a:extLst>
        </xdr:cNvPr>
        <xdr:cNvCxnSpPr/>
      </xdr:nvCxnSpPr>
      <xdr:spPr>
        <a:xfrm flipV="1">
          <a:off x="14592300" y="99767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426" name="楕円 425">
          <a:extLst>
            <a:ext uri="{FF2B5EF4-FFF2-40B4-BE49-F238E27FC236}">
              <a16:creationId xmlns:a16="http://schemas.microsoft.com/office/drawing/2014/main" id="{181D9FF0-67B8-442C-896A-D62F80E49A22}"/>
            </a:ext>
          </a:extLst>
        </xdr:cNvPr>
        <xdr:cNvSpPr/>
      </xdr:nvSpPr>
      <xdr:spPr>
        <a:xfrm>
          <a:off x="13652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66947</xdr:rowOff>
    </xdr:from>
    <xdr:to>
      <xdr:col>76</xdr:col>
      <xdr:colOff>114300</xdr:colOff>
      <xdr:row>58</xdr:row>
      <xdr:rowOff>99604</xdr:rowOff>
    </xdr:to>
    <xdr:cxnSp macro="">
      <xdr:nvCxnSpPr>
        <xdr:cNvPr id="427" name="直線コネクタ 426">
          <a:extLst>
            <a:ext uri="{FF2B5EF4-FFF2-40B4-BE49-F238E27FC236}">
              <a16:creationId xmlns:a16="http://schemas.microsoft.com/office/drawing/2014/main" id="{57061F63-B0C9-49CD-A049-96FCF7E16E75}"/>
            </a:ext>
          </a:extLst>
        </xdr:cNvPr>
        <xdr:cNvCxnSpPr/>
      </xdr:nvCxnSpPr>
      <xdr:spPr>
        <a:xfrm flipV="1">
          <a:off x="13703300" y="100110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28" name="n_1aveValue【学校施設】&#10;有形固定資産減価償却率">
          <a:extLst>
            <a:ext uri="{FF2B5EF4-FFF2-40B4-BE49-F238E27FC236}">
              <a16:creationId xmlns:a16="http://schemas.microsoft.com/office/drawing/2014/main" id="{996F1632-8E0E-4799-98C5-671D05B1505A}"/>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29" name="n_2aveValue【学校施設】&#10;有形固定資産減価償却率">
          <a:extLst>
            <a:ext uri="{FF2B5EF4-FFF2-40B4-BE49-F238E27FC236}">
              <a16:creationId xmlns:a16="http://schemas.microsoft.com/office/drawing/2014/main" id="{BA6BFE37-14D6-4D68-B6DA-F8F22286555D}"/>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123570</xdr:rowOff>
    </xdr:from>
    <xdr:ext cx="405111" cy="259045"/>
    <xdr:sp macro="" textlink="">
      <xdr:nvSpPr>
        <xdr:cNvPr id="430" name="n_3aveValue【学校施設】&#10;有形固定資産減価償却率">
          <a:extLst>
            <a:ext uri="{FF2B5EF4-FFF2-40B4-BE49-F238E27FC236}">
              <a16:creationId xmlns:a16="http://schemas.microsoft.com/office/drawing/2014/main" id="{2836BE9E-CDE3-450C-95BC-5873D42C9ACD}"/>
            </a:ext>
          </a:extLst>
        </xdr:cNvPr>
        <xdr:cNvSpPr txBox="1"/>
      </xdr:nvSpPr>
      <xdr:spPr>
        <a:xfrm>
          <a:off x="13500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99984</xdr:rowOff>
    </xdr:from>
    <xdr:ext cx="405111" cy="259045"/>
    <xdr:sp macro="" textlink="">
      <xdr:nvSpPr>
        <xdr:cNvPr id="431" name="n_1mainValue【学校施設】&#10;有形固定資産減価償却率">
          <a:extLst>
            <a:ext uri="{FF2B5EF4-FFF2-40B4-BE49-F238E27FC236}">
              <a16:creationId xmlns:a16="http://schemas.microsoft.com/office/drawing/2014/main" id="{585057EE-27D4-490E-9E39-7520740C619F}"/>
            </a:ext>
          </a:extLst>
        </xdr:cNvPr>
        <xdr:cNvSpPr txBox="1"/>
      </xdr:nvSpPr>
      <xdr:spPr>
        <a:xfrm>
          <a:off x="152660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134274</xdr:rowOff>
    </xdr:from>
    <xdr:ext cx="405111" cy="259045"/>
    <xdr:sp macro="" textlink="">
      <xdr:nvSpPr>
        <xdr:cNvPr id="432" name="n_2mainValue【学校施設】&#10;有形固定資産減価償却率">
          <a:extLst>
            <a:ext uri="{FF2B5EF4-FFF2-40B4-BE49-F238E27FC236}">
              <a16:creationId xmlns:a16="http://schemas.microsoft.com/office/drawing/2014/main" id="{738FE1F2-835F-43F2-886C-6767F99B2FC9}"/>
            </a:ext>
          </a:extLst>
        </xdr:cNvPr>
        <xdr:cNvSpPr txBox="1"/>
      </xdr:nvSpPr>
      <xdr:spPr>
        <a:xfrm>
          <a:off x="14389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433" name="n_3mainValue【学校施設】&#10;有形固定資産減価償却率">
          <a:extLst>
            <a:ext uri="{FF2B5EF4-FFF2-40B4-BE49-F238E27FC236}">
              <a16:creationId xmlns:a16="http://schemas.microsoft.com/office/drawing/2014/main" id="{3875AB02-5249-4B51-8682-95FEF1EA01AD}"/>
            </a:ext>
          </a:extLst>
        </xdr:cNvPr>
        <xdr:cNvSpPr txBox="1"/>
      </xdr:nvSpPr>
      <xdr:spPr>
        <a:xfrm>
          <a:off x="13500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DA7608CB-EFD5-456A-8E2C-2730BB0170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93C649D0-0997-4FEE-A04D-71BBFA3850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898E1CEF-050D-4247-A081-B29F74632F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C233137F-7639-40DD-9830-1A593F0958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DE4FAC5F-7004-4B2E-A75F-74EF412AE6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3C84670B-B7EF-4439-ADDA-5976C1BAE5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1E934BCE-A059-4DCB-B08A-C44460152A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C74274A8-FAFF-462B-A01E-934EB53136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8C41501A-CE75-468F-823A-AE78A2ABB5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12AB1C4B-6C4E-413C-93C6-AE2836874A9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E60CB18C-E9F2-44E4-B231-6CA9D000ECA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5" name="直線コネクタ 444">
          <a:extLst>
            <a:ext uri="{FF2B5EF4-FFF2-40B4-BE49-F238E27FC236}">
              <a16:creationId xmlns:a16="http://schemas.microsoft.com/office/drawing/2014/main" id="{1139148A-5A61-4486-AC94-399577BF0B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6" name="テキスト ボックス 445">
          <a:extLst>
            <a:ext uri="{FF2B5EF4-FFF2-40B4-BE49-F238E27FC236}">
              <a16:creationId xmlns:a16="http://schemas.microsoft.com/office/drawing/2014/main" id="{9BAA9169-4785-426B-A81D-42FC3E90B84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7" name="直線コネクタ 446">
          <a:extLst>
            <a:ext uri="{FF2B5EF4-FFF2-40B4-BE49-F238E27FC236}">
              <a16:creationId xmlns:a16="http://schemas.microsoft.com/office/drawing/2014/main" id="{0EB54BB1-2EE2-4212-8D4F-6A3A45FE2D1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8" name="テキスト ボックス 447">
          <a:extLst>
            <a:ext uri="{FF2B5EF4-FFF2-40B4-BE49-F238E27FC236}">
              <a16:creationId xmlns:a16="http://schemas.microsoft.com/office/drawing/2014/main" id="{57D7C756-716F-4ED2-8424-70393857C75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9" name="直線コネクタ 448">
          <a:extLst>
            <a:ext uri="{FF2B5EF4-FFF2-40B4-BE49-F238E27FC236}">
              <a16:creationId xmlns:a16="http://schemas.microsoft.com/office/drawing/2014/main" id="{0C40A0D6-8A31-47AF-B3A4-5D6DA02ACBD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0" name="テキスト ボックス 449">
          <a:extLst>
            <a:ext uri="{FF2B5EF4-FFF2-40B4-BE49-F238E27FC236}">
              <a16:creationId xmlns:a16="http://schemas.microsoft.com/office/drawing/2014/main" id="{C721C41D-C7C8-4E30-A223-B819CBF7BD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1" name="直線コネクタ 450">
          <a:extLst>
            <a:ext uri="{FF2B5EF4-FFF2-40B4-BE49-F238E27FC236}">
              <a16:creationId xmlns:a16="http://schemas.microsoft.com/office/drawing/2014/main" id="{B3D7C561-C663-4FE2-B785-A9774125A2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2" name="テキスト ボックス 451">
          <a:extLst>
            <a:ext uri="{FF2B5EF4-FFF2-40B4-BE49-F238E27FC236}">
              <a16:creationId xmlns:a16="http://schemas.microsoft.com/office/drawing/2014/main" id="{19F8B006-A350-4F1E-8065-26032A8EBDC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3" name="直線コネクタ 452">
          <a:extLst>
            <a:ext uri="{FF2B5EF4-FFF2-40B4-BE49-F238E27FC236}">
              <a16:creationId xmlns:a16="http://schemas.microsoft.com/office/drawing/2014/main" id="{472FBDC0-5513-4C08-B297-6F6BDA0F08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4" name="テキスト ボックス 453">
          <a:extLst>
            <a:ext uri="{FF2B5EF4-FFF2-40B4-BE49-F238E27FC236}">
              <a16:creationId xmlns:a16="http://schemas.microsoft.com/office/drawing/2014/main" id="{8BDB0812-1C76-4C24-AF5E-7BDB0B3F248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id="{C9745D5F-5E5B-4F71-8EBA-412B567EDEB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6" name="テキスト ボックス 455">
          <a:extLst>
            <a:ext uri="{FF2B5EF4-FFF2-40B4-BE49-F238E27FC236}">
              <a16:creationId xmlns:a16="http://schemas.microsoft.com/office/drawing/2014/main" id="{E45EFD0D-FE65-46CF-80B0-E583450EEA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a:extLst>
            <a:ext uri="{FF2B5EF4-FFF2-40B4-BE49-F238E27FC236}">
              <a16:creationId xmlns:a16="http://schemas.microsoft.com/office/drawing/2014/main" id="{6FDCC291-A0F4-4032-89B4-885604648F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58" name="直線コネクタ 457">
          <a:extLst>
            <a:ext uri="{FF2B5EF4-FFF2-40B4-BE49-F238E27FC236}">
              <a16:creationId xmlns:a16="http://schemas.microsoft.com/office/drawing/2014/main" id="{3BADB4B2-4BFA-4EE1-AEB5-71F976C07EDC}"/>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59" name="【学校施設】&#10;一人当たり面積最小値テキスト">
          <a:extLst>
            <a:ext uri="{FF2B5EF4-FFF2-40B4-BE49-F238E27FC236}">
              <a16:creationId xmlns:a16="http://schemas.microsoft.com/office/drawing/2014/main" id="{6EE9EB68-12E3-4268-A21E-5136A8E9FDBF}"/>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60" name="直線コネクタ 459">
          <a:extLst>
            <a:ext uri="{FF2B5EF4-FFF2-40B4-BE49-F238E27FC236}">
              <a16:creationId xmlns:a16="http://schemas.microsoft.com/office/drawing/2014/main" id="{74DB89DB-422E-4F20-9382-3023BE2BACD3}"/>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1" name="【学校施設】&#10;一人当たり面積最大値テキスト">
          <a:extLst>
            <a:ext uri="{FF2B5EF4-FFF2-40B4-BE49-F238E27FC236}">
              <a16:creationId xmlns:a16="http://schemas.microsoft.com/office/drawing/2014/main" id="{69078F65-32C3-43AA-890E-E9F90E9D5714}"/>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2" name="直線コネクタ 461">
          <a:extLst>
            <a:ext uri="{FF2B5EF4-FFF2-40B4-BE49-F238E27FC236}">
              <a16:creationId xmlns:a16="http://schemas.microsoft.com/office/drawing/2014/main" id="{12CBA792-59F9-442F-AD70-39E9771B11E7}"/>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463" name="【学校施設】&#10;一人当たり面積平均値テキスト">
          <a:extLst>
            <a:ext uri="{FF2B5EF4-FFF2-40B4-BE49-F238E27FC236}">
              <a16:creationId xmlns:a16="http://schemas.microsoft.com/office/drawing/2014/main" id="{3C728979-2A57-4811-96FF-30FD8515E47A}"/>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64" name="フローチャート: 判断 463">
          <a:extLst>
            <a:ext uri="{FF2B5EF4-FFF2-40B4-BE49-F238E27FC236}">
              <a16:creationId xmlns:a16="http://schemas.microsoft.com/office/drawing/2014/main" id="{AB984F87-19DD-4168-B512-8D3CE75AD39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65" name="フローチャート: 判断 464">
          <a:extLst>
            <a:ext uri="{FF2B5EF4-FFF2-40B4-BE49-F238E27FC236}">
              <a16:creationId xmlns:a16="http://schemas.microsoft.com/office/drawing/2014/main" id="{46E66988-9A71-43A2-95B7-AFE4443FF935}"/>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66" name="フローチャート: 判断 465">
          <a:extLst>
            <a:ext uri="{FF2B5EF4-FFF2-40B4-BE49-F238E27FC236}">
              <a16:creationId xmlns:a16="http://schemas.microsoft.com/office/drawing/2014/main" id="{90977C59-B2EA-47FB-9246-77BC11E1219D}"/>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67" name="フローチャート: 判断 466">
          <a:extLst>
            <a:ext uri="{FF2B5EF4-FFF2-40B4-BE49-F238E27FC236}">
              <a16:creationId xmlns:a16="http://schemas.microsoft.com/office/drawing/2014/main" id="{AE671829-6D72-4244-925F-BCD48F04BB0D}"/>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26253DA0-F51F-4BF4-8AD3-A13FEFE927A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9836D5E5-D621-477D-9922-F7C99DDB8FF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4329948E-BE3E-40FF-B15F-D7E90FC8FE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D82B42C6-83C6-4F28-BEB6-AD24AD3553E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209CF643-AF56-4B05-B4C1-36974814F64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xdr:rowOff>
    </xdr:from>
    <xdr:to>
      <xdr:col>116</xdr:col>
      <xdr:colOff>114300</xdr:colOff>
      <xdr:row>62</xdr:row>
      <xdr:rowOff>117475</xdr:rowOff>
    </xdr:to>
    <xdr:sp macro="" textlink="">
      <xdr:nvSpPr>
        <xdr:cNvPr id="473" name="楕円 472">
          <a:extLst>
            <a:ext uri="{FF2B5EF4-FFF2-40B4-BE49-F238E27FC236}">
              <a16:creationId xmlns:a16="http://schemas.microsoft.com/office/drawing/2014/main" id="{C25E402F-D9E4-4CBD-B1BF-69A9FA2C8512}"/>
            </a:ext>
          </a:extLst>
        </xdr:cNvPr>
        <xdr:cNvSpPr/>
      </xdr:nvSpPr>
      <xdr:spPr>
        <a:xfrm>
          <a:off x="22110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165752</xdr:rowOff>
    </xdr:from>
    <xdr:ext cx="469744" cy="259045"/>
    <xdr:sp macro="" textlink="">
      <xdr:nvSpPr>
        <xdr:cNvPr id="474" name="【学校施設】&#10;一人当たり面積該当値テキスト">
          <a:extLst>
            <a:ext uri="{FF2B5EF4-FFF2-40B4-BE49-F238E27FC236}">
              <a16:creationId xmlns:a16="http://schemas.microsoft.com/office/drawing/2014/main" id="{CD5CA683-4D10-47B0-AF14-CFE5188E1891}"/>
            </a:ext>
          </a:extLst>
        </xdr:cNvPr>
        <xdr:cNvSpPr txBox="1"/>
      </xdr:nvSpPr>
      <xdr:spPr>
        <a:xfrm>
          <a:off x="22199600" y="106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32639</xdr:rowOff>
    </xdr:from>
    <xdr:to>
      <xdr:col>112</xdr:col>
      <xdr:colOff>38100</xdr:colOff>
      <xdr:row>62</xdr:row>
      <xdr:rowOff>134239</xdr:rowOff>
    </xdr:to>
    <xdr:sp macro="" textlink="">
      <xdr:nvSpPr>
        <xdr:cNvPr id="475" name="楕円 474">
          <a:extLst>
            <a:ext uri="{FF2B5EF4-FFF2-40B4-BE49-F238E27FC236}">
              <a16:creationId xmlns:a16="http://schemas.microsoft.com/office/drawing/2014/main" id="{06ECD3C9-C1B6-43E7-9386-F126CCF059C7}"/>
            </a:ext>
          </a:extLst>
        </xdr:cNvPr>
        <xdr:cNvSpPr/>
      </xdr:nvSpPr>
      <xdr:spPr>
        <a:xfrm>
          <a:off x="21272500" y="106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66675</xdr:rowOff>
    </xdr:from>
    <xdr:to>
      <xdr:col>116</xdr:col>
      <xdr:colOff>63500</xdr:colOff>
      <xdr:row>62</xdr:row>
      <xdr:rowOff>83439</xdr:rowOff>
    </xdr:to>
    <xdr:cxnSp macro="">
      <xdr:nvCxnSpPr>
        <xdr:cNvPr id="476" name="直線コネクタ 475">
          <a:extLst>
            <a:ext uri="{FF2B5EF4-FFF2-40B4-BE49-F238E27FC236}">
              <a16:creationId xmlns:a16="http://schemas.microsoft.com/office/drawing/2014/main" id="{D8C2D6FB-0CEF-4F89-A986-17CC436BE12E}"/>
            </a:ext>
          </a:extLst>
        </xdr:cNvPr>
        <xdr:cNvCxnSpPr/>
      </xdr:nvCxnSpPr>
      <xdr:spPr>
        <a:xfrm flipV="1">
          <a:off x="21323300" y="10696575"/>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36449</xdr:rowOff>
    </xdr:from>
    <xdr:to>
      <xdr:col>107</xdr:col>
      <xdr:colOff>101600</xdr:colOff>
      <xdr:row>62</xdr:row>
      <xdr:rowOff>138049</xdr:rowOff>
    </xdr:to>
    <xdr:sp macro="" textlink="">
      <xdr:nvSpPr>
        <xdr:cNvPr id="477" name="楕円 476">
          <a:extLst>
            <a:ext uri="{FF2B5EF4-FFF2-40B4-BE49-F238E27FC236}">
              <a16:creationId xmlns:a16="http://schemas.microsoft.com/office/drawing/2014/main" id="{992C285A-2057-4D15-BCD2-ABE86FEA4310}"/>
            </a:ext>
          </a:extLst>
        </xdr:cNvPr>
        <xdr:cNvSpPr/>
      </xdr:nvSpPr>
      <xdr:spPr>
        <a:xfrm>
          <a:off x="20383500" y="106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83439</xdr:rowOff>
    </xdr:from>
    <xdr:to>
      <xdr:col>111</xdr:col>
      <xdr:colOff>177800</xdr:colOff>
      <xdr:row>62</xdr:row>
      <xdr:rowOff>87249</xdr:rowOff>
    </xdr:to>
    <xdr:cxnSp macro="">
      <xdr:nvCxnSpPr>
        <xdr:cNvPr id="478" name="直線コネクタ 477">
          <a:extLst>
            <a:ext uri="{FF2B5EF4-FFF2-40B4-BE49-F238E27FC236}">
              <a16:creationId xmlns:a16="http://schemas.microsoft.com/office/drawing/2014/main" id="{2D855F33-330F-4FEB-88A6-C7F47CAAADC4}"/>
            </a:ext>
          </a:extLst>
        </xdr:cNvPr>
        <xdr:cNvCxnSpPr/>
      </xdr:nvCxnSpPr>
      <xdr:spPr>
        <a:xfrm flipV="1">
          <a:off x="20434300" y="107133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41021</xdr:rowOff>
    </xdr:from>
    <xdr:to>
      <xdr:col>102</xdr:col>
      <xdr:colOff>165100</xdr:colOff>
      <xdr:row>62</xdr:row>
      <xdr:rowOff>142621</xdr:rowOff>
    </xdr:to>
    <xdr:sp macro="" textlink="">
      <xdr:nvSpPr>
        <xdr:cNvPr id="479" name="楕円 478">
          <a:extLst>
            <a:ext uri="{FF2B5EF4-FFF2-40B4-BE49-F238E27FC236}">
              <a16:creationId xmlns:a16="http://schemas.microsoft.com/office/drawing/2014/main" id="{C654D59B-58A6-4591-9B26-5CDB7FE72D45}"/>
            </a:ext>
          </a:extLst>
        </xdr:cNvPr>
        <xdr:cNvSpPr/>
      </xdr:nvSpPr>
      <xdr:spPr>
        <a:xfrm>
          <a:off x="19494500" y="106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87249</xdr:rowOff>
    </xdr:from>
    <xdr:to>
      <xdr:col>107</xdr:col>
      <xdr:colOff>50800</xdr:colOff>
      <xdr:row>62</xdr:row>
      <xdr:rowOff>91821</xdr:rowOff>
    </xdr:to>
    <xdr:cxnSp macro="">
      <xdr:nvCxnSpPr>
        <xdr:cNvPr id="480" name="直線コネクタ 479">
          <a:extLst>
            <a:ext uri="{FF2B5EF4-FFF2-40B4-BE49-F238E27FC236}">
              <a16:creationId xmlns:a16="http://schemas.microsoft.com/office/drawing/2014/main" id="{97256131-896D-4CC7-A40C-2B483C6E9C37}"/>
            </a:ext>
          </a:extLst>
        </xdr:cNvPr>
        <xdr:cNvCxnSpPr/>
      </xdr:nvCxnSpPr>
      <xdr:spPr>
        <a:xfrm flipV="1">
          <a:off x="19545300" y="107171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481" name="n_1aveValue【学校施設】&#10;一人当たり面積">
          <a:extLst>
            <a:ext uri="{FF2B5EF4-FFF2-40B4-BE49-F238E27FC236}">
              <a16:creationId xmlns:a16="http://schemas.microsoft.com/office/drawing/2014/main" id="{D716DA5F-01A3-4792-95F8-488B2B71EB6A}"/>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82" name="n_2aveValue【学校施設】&#10;一人当たり面積">
          <a:extLst>
            <a:ext uri="{FF2B5EF4-FFF2-40B4-BE49-F238E27FC236}">
              <a16:creationId xmlns:a16="http://schemas.microsoft.com/office/drawing/2014/main" id="{380624F5-B1AE-4C5C-BAC6-538B865D6DB4}"/>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3" name="n_3aveValue【学校施設】&#10;一人当たり面積">
          <a:extLst>
            <a:ext uri="{FF2B5EF4-FFF2-40B4-BE49-F238E27FC236}">
              <a16:creationId xmlns:a16="http://schemas.microsoft.com/office/drawing/2014/main" id="{2AB6167A-6783-411C-A97D-46B4117839E1}"/>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125366</xdr:rowOff>
    </xdr:from>
    <xdr:ext cx="469744" cy="259045"/>
    <xdr:sp macro="" textlink="">
      <xdr:nvSpPr>
        <xdr:cNvPr id="484" name="n_1mainValue【学校施設】&#10;一人当たり面積">
          <a:extLst>
            <a:ext uri="{FF2B5EF4-FFF2-40B4-BE49-F238E27FC236}">
              <a16:creationId xmlns:a16="http://schemas.microsoft.com/office/drawing/2014/main" id="{14678708-8D40-407A-B132-F8DB7F41C61A}"/>
            </a:ext>
          </a:extLst>
        </xdr:cNvPr>
        <xdr:cNvSpPr txBox="1"/>
      </xdr:nvSpPr>
      <xdr:spPr>
        <a:xfrm>
          <a:off x="21075727" y="1075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129176</xdr:rowOff>
    </xdr:from>
    <xdr:ext cx="469744" cy="259045"/>
    <xdr:sp macro="" textlink="">
      <xdr:nvSpPr>
        <xdr:cNvPr id="485" name="n_2mainValue【学校施設】&#10;一人当たり面積">
          <a:extLst>
            <a:ext uri="{FF2B5EF4-FFF2-40B4-BE49-F238E27FC236}">
              <a16:creationId xmlns:a16="http://schemas.microsoft.com/office/drawing/2014/main" id="{95E8509E-34F3-435C-8DC0-FA0EA696AD9D}"/>
            </a:ext>
          </a:extLst>
        </xdr:cNvPr>
        <xdr:cNvSpPr txBox="1"/>
      </xdr:nvSpPr>
      <xdr:spPr>
        <a:xfrm>
          <a:off x="20199427" y="1075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133748</xdr:rowOff>
    </xdr:from>
    <xdr:ext cx="469744" cy="259045"/>
    <xdr:sp macro="" textlink="">
      <xdr:nvSpPr>
        <xdr:cNvPr id="486" name="n_3mainValue【学校施設】&#10;一人当たり面積">
          <a:extLst>
            <a:ext uri="{FF2B5EF4-FFF2-40B4-BE49-F238E27FC236}">
              <a16:creationId xmlns:a16="http://schemas.microsoft.com/office/drawing/2014/main" id="{E937114F-7698-441B-8C45-6F76C74F5DFE}"/>
            </a:ext>
          </a:extLst>
        </xdr:cNvPr>
        <xdr:cNvSpPr txBox="1"/>
      </xdr:nvSpPr>
      <xdr:spPr>
        <a:xfrm>
          <a:off x="19310427" y="107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F9C63B10-E600-4818-B807-B846750E0C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1B9B18D2-CF06-4CC4-9938-D1A90A7659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C58AC47A-8F79-435F-A947-A635ABF948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CEAD489-4E72-481C-9F9B-7421F2B676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B3A75EA4-856D-43BD-AA1C-E5E222D207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79FD1F80-C48D-4C07-B8AC-D2B65DEA4E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D573EE2C-A875-4BC1-BECD-DB0C984C57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941BC645-DDF2-4841-9D9D-08F9B24435B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id="{49789978-A39A-4C10-80E4-DE6CAC12E0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id="{8F9E5705-0134-4418-AD98-A94AA8668B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id="{E17869B4-C055-4620-B2B4-BDE6880673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id="{FB179A63-358F-49BE-9FA4-9A1484221E9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id="{842844C3-1D00-4966-9043-A3BF858861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id="{0A8B72BD-A0AF-463A-9A91-79D8D7437C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id="{B6CC364F-699D-419C-BA99-5BC1B0CB44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id="{A2E94753-EBE7-42B3-9AFF-BA0D2ABB3C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2239979E-5B4D-4835-9EC3-A4931AB1A9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E290BB2C-1DAA-4760-8B34-958F4C509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A232A1CB-1623-45CC-B663-D3A0B9ECEC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561CD896-9C27-40A6-86D2-D4029FC02C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47D2EE60-9FFE-485B-ADD2-18EC18C487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7105E98B-2B02-4F73-8CF9-1386B928900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2339120E-10EF-4CC4-A73F-18B4E21198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29546747-B1CD-4DBE-9788-1E88FE11853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a:extLst>
            <a:ext uri="{FF2B5EF4-FFF2-40B4-BE49-F238E27FC236}">
              <a16:creationId xmlns:a16="http://schemas.microsoft.com/office/drawing/2014/main" id="{B5F48750-9C79-4602-A2C4-545066EE52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a:extLst>
            <a:ext uri="{FF2B5EF4-FFF2-40B4-BE49-F238E27FC236}">
              <a16:creationId xmlns:a16="http://schemas.microsoft.com/office/drawing/2014/main" id="{00138776-E945-4B45-A2BE-AEC58654D8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a:extLst>
            <a:ext uri="{FF2B5EF4-FFF2-40B4-BE49-F238E27FC236}">
              <a16:creationId xmlns:a16="http://schemas.microsoft.com/office/drawing/2014/main" id="{1A97976C-F489-4CED-B7BF-A85246E823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a:extLst>
            <a:ext uri="{FF2B5EF4-FFF2-40B4-BE49-F238E27FC236}">
              <a16:creationId xmlns:a16="http://schemas.microsoft.com/office/drawing/2014/main" id="{6C5B1C6F-3887-499B-B8F8-7D4AFCE1BE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a:extLst>
            <a:ext uri="{FF2B5EF4-FFF2-40B4-BE49-F238E27FC236}">
              <a16:creationId xmlns:a16="http://schemas.microsoft.com/office/drawing/2014/main" id="{CC649B95-FE09-4F63-9F99-C33807437C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a:extLst>
            <a:ext uri="{FF2B5EF4-FFF2-40B4-BE49-F238E27FC236}">
              <a16:creationId xmlns:a16="http://schemas.microsoft.com/office/drawing/2014/main" id="{DD66D5F9-DA59-4579-A3CE-55EC4D1E41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a:extLst>
            <a:ext uri="{FF2B5EF4-FFF2-40B4-BE49-F238E27FC236}">
              <a16:creationId xmlns:a16="http://schemas.microsoft.com/office/drawing/2014/main" id="{F6BB4C99-6361-4368-AD74-6BBEA03ADA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a:extLst>
            <a:ext uri="{FF2B5EF4-FFF2-40B4-BE49-F238E27FC236}">
              <a16:creationId xmlns:a16="http://schemas.microsoft.com/office/drawing/2014/main" id="{2D7B182F-CCAB-48B0-BCD3-AC7CF6F0C0D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a:extLst>
            <a:ext uri="{FF2B5EF4-FFF2-40B4-BE49-F238E27FC236}">
              <a16:creationId xmlns:a16="http://schemas.microsoft.com/office/drawing/2014/main" id="{3D5E149C-E0D4-40C8-AF6E-6B9A3DFFF65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a:extLst>
            <a:ext uri="{FF2B5EF4-FFF2-40B4-BE49-F238E27FC236}">
              <a16:creationId xmlns:a16="http://schemas.microsoft.com/office/drawing/2014/main" id="{D5EA87D4-F2D8-4C6B-BD80-3148191EE0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a:extLst>
            <a:ext uri="{FF2B5EF4-FFF2-40B4-BE49-F238E27FC236}">
              <a16:creationId xmlns:a16="http://schemas.microsoft.com/office/drawing/2014/main" id="{2CF25FCE-E159-40F1-BC00-3213C4139C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公営住宅は、償却率も低く（施設として新しい）、一人当たり面積も全国、類団平均以上となっていることから、比較的充実した整備が行われていると見えるが、平成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一部団地の建て替えが行われこたことによる減価償却率の押し下げ効果が出ているためである。詳細を確認すると、公営住宅の一部団地や学校施設、総資産の約半分を占めるインフラ資産（道路等）については、かなりの耐用年数を経過しながら応急処置的な整備改修で対応している部分も多々あり、やはり町全体的にハード面の老朽化が進んでいるといえる。</a:t>
          </a:r>
        </a:p>
        <a:p>
          <a:r>
            <a:rPr kumimoji="1" lang="ja-JP" altLang="en-US" sz="1300">
              <a:latin typeface="ＭＳ Ｐゴシック" panose="020B0600070205080204" pitchFamily="50" charset="-128"/>
              <a:ea typeface="ＭＳ Ｐゴシック" panose="020B0600070205080204" pitchFamily="50" charset="-128"/>
            </a:rPr>
            <a:t>　各施設について、一人当たり金額や財産量等も考慮しながら、建替え、改修、廃止等の方針について検討していく必要がある。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1D3C8E-3E4F-44BD-8D25-7E1CE22CF90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7FE687-9AC3-487E-814F-B1FCA5E5F4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645CBE-0179-4C51-9B4F-C805E6DAE7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85BC7C-4C5C-46EE-8AC8-D665FBD876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長崎県波佐見町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12F460-6568-4561-A2FA-D0C627D041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24AA02-5FCF-42D9-86F3-69C7E5E0E3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E1A14C-02BE-4A33-B2A7-3D43515D30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85E447-225A-497B-9D19-764FE43920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0D4BB6-1E9A-4EF1-B058-6573AF575D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9CC411-BEE9-4F14-8AAA-2497D5ED50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14,818
14,774
56.00
7,032,859
6,945,200
70,062
3,597,268
5,901,173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3204DA-55E6-467D-B529-061A5B34BB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C84EB6-FEC7-4CD5-AECC-16CFA3D433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6EFBC5-176D-4886-946E-3F7F57B2CF2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C526F8-0D9F-4519-9C65-84130EEDEB9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577070-CD84-4EC5-B3D6-65A9478569F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EA0F40-1663-4D34-9DF8-94A56A3DDF1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C3AB7D-A43F-4458-8D6E-CDC02E57BC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79BBE2-9ED2-462C-9C5B-E0BD4BE6C4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F8C331-EF7A-4BB1-B160-0CF38941E3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2240F5-242F-4574-BED4-C18A8E285A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C453B5-2C43-45A8-9634-771A45DB46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FD27EC-0ED7-41A3-8A49-9814DAC2C9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2C29E1-A243-4DE2-B74F-9964131EE3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83B8BF-53D6-4508-AA06-0AE13FE76C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87D2303-79FA-41B9-AA12-56924BD2CB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BAECF7-ECAC-49EC-80AC-65A7BEAF26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01BDD1-E141-411C-9150-1D6B9246A6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696A54-B7AA-41A3-B186-F845580E59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05FA33-A107-4C3D-8EF6-498756A3AD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6ABED3C-2529-46C1-AA15-D42168D221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D414AFD-F118-4916-A4B5-CBD52731C4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5BCA488-33FB-448D-83BC-AA1A98C829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9EE542B-49C6-485D-A1A2-A7E965A0D9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9272EA9-ED08-4C3E-9089-505A73AAC2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2EBC61A-C910-47B5-93E8-30707E0A2B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8341D4B-28DF-4110-9438-015DC35E3F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4A3B8C-BBB1-42DD-979E-595FA452B5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28A6476-13DE-4580-883E-E69AED73D8F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D0151D29-86BD-44C3-8CA3-BE422BB0C3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E6C7AB63-793C-4F7E-83B4-F90F86229A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7AA52912-E3DE-4B9E-B2C5-1F45A3CB3D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F65116A-5494-4DAC-928E-783B6E7EF2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96E8762B-4F37-41E3-8D6D-A8FC369AC8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EA83ACC-A274-41F6-A0A7-4D6E6AA84E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F351EE7-1788-4DC0-AF3C-14BC26BE9A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91EAF89F-B0AD-4827-9F00-D59C85AB431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8" name="テキスト ボックス 47">
          <a:extLst>
            <a:ext uri="{FF2B5EF4-FFF2-40B4-BE49-F238E27FC236}">
              <a16:creationId xmlns:a16="http://schemas.microsoft.com/office/drawing/2014/main" id="{C29865F2-D236-4C4F-84FF-39722C281F1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49" name="直線コネクタ 48">
          <a:extLst>
            <a:ext uri="{FF2B5EF4-FFF2-40B4-BE49-F238E27FC236}">
              <a16:creationId xmlns:a16="http://schemas.microsoft.com/office/drawing/2014/main" id="{99201B04-B1A1-4B25-A35B-AA790A58F7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0" name="直線コネクタ 49">
          <a:extLst>
            <a:ext uri="{FF2B5EF4-FFF2-40B4-BE49-F238E27FC236}">
              <a16:creationId xmlns:a16="http://schemas.microsoft.com/office/drawing/2014/main" id="{0163A2A8-C597-4986-A533-C112FC98999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1" name="テキスト ボックス 50">
          <a:extLst>
            <a:ext uri="{FF2B5EF4-FFF2-40B4-BE49-F238E27FC236}">
              <a16:creationId xmlns:a16="http://schemas.microsoft.com/office/drawing/2014/main" id="{985C2A3E-2CDF-448F-8422-A63C73A8366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2" name="直線コネクタ 51">
          <a:extLst>
            <a:ext uri="{FF2B5EF4-FFF2-40B4-BE49-F238E27FC236}">
              <a16:creationId xmlns:a16="http://schemas.microsoft.com/office/drawing/2014/main" id="{50840E20-28C2-4931-908E-3DFDAD1ADF7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53" name="テキスト ボックス 52">
          <a:extLst>
            <a:ext uri="{FF2B5EF4-FFF2-40B4-BE49-F238E27FC236}">
              <a16:creationId xmlns:a16="http://schemas.microsoft.com/office/drawing/2014/main" id="{E90BE7F2-1214-4DAA-855F-1C0E38D5A77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4" name="直線コネクタ 53">
          <a:extLst>
            <a:ext uri="{FF2B5EF4-FFF2-40B4-BE49-F238E27FC236}">
              <a16:creationId xmlns:a16="http://schemas.microsoft.com/office/drawing/2014/main" id="{72E09D5B-6049-4B11-A61D-6B349A7683A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55" name="テキスト ボックス 54">
          <a:extLst>
            <a:ext uri="{FF2B5EF4-FFF2-40B4-BE49-F238E27FC236}">
              <a16:creationId xmlns:a16="http://schemas.microsoft.com/office/drawing/2014/main" id="{79D018EC-A548-4A61-A23E-19CA33F7352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6" name="直線コネクタ 55">
          <a:extLst>
            <a:ext uri="{FF2B5EF4-FFF2-40B4-BE49-F238E27FC236}">
              <a16:creationId xmlns:a16="http://schemas.microsoft.com/office/drawing/2014/main" id="{44205222-BFAC-4F90-A359-D147DD466A1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57" name="テキスト ボックス 56">
          <a:extLst>
            <a:ext uri="{FF2B5EF4-FFF2-40B4-BE49-F238E27FC236}">
              <a16:creationId xmlns:a16="http://schemas.microsoft.com/office/drawing/2014/main" id="{B7C7E4E2-4088-442C-AE00-9DB5001A8F5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8" name="直線コネクタ 57">
          <a:extLst>
            <a:ext uri="{FF2B5EF4-FFF2-40B4-BE49-F238E27FC236}">
              <a16:creationId xmlns:a16="http://schemas.microsoft.com/office/drawing/2014/main" id="{D8134E50-A7D7-4BB6-BC19-1B1D2C6A6DD5}"/>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59" name="テキスト ボックス 58">
          <a:extLst>
            <a:ext uri="{FF2B5EF4-FFF2-40B4-BE49-F238E27FC236}">
              <a16:creationId xmlns:a16="http://schemas.microsoft.com/office/drawing/2014/main" id="{981E2D34-290E-4320-B8BC-DE018BAEAC2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0" name="直線コネクタ 59">
          <a:extLst>
            <a:ext uri="{FF2B5EF4-FFF2-40B4-BE49-F238E27FC236}">
              <a16:creationId xmlns:a16="http://schemas.microsoft.com/office/drawing/2014/main" id="{0FC02968-5303-4D63-BCA1-BD77E12A1F2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61" name="テキスト ボックス 60">
          <a:extLst>
            <a:ext uri="{FF2B5EF4-FFF2-40B4-BE49-F238E27FC236}">
              <a16:creationId xmlns:a16="http://schemas.microsoft.com/office/drawing/2014/main" id="{E7A46AE3-75A3-409B-B42F-E94449D5BAD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2" name="直線コネクタ 61">
          <a:extLst>
            <a:ext uri="{FF2B5EF4-FFF2-40B4-BE49-F238E27FC236}">
              <a16:creationId xmlns:a16="http://schemas.microsoft.com/office/drawing/2014/main" id="{C4175522-107D-4E32-B1DB-34357147D7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3" name="テキスト ボックス 62">
          <a:extLst>
            <a:ext uri="{FF2B5EF4-FFF2-40B4-BE49-F238E27FC236}">
              <a16:creationId xmlns:a16="http://schemas.microsoft.com/office/drawing/2014/main" id="{9B9CED46-DE8E-4FAB-B6A5-609563FB764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4" name="【図書館】&#10;一人当たり面積グラフ枠">
          <a:extLst>
            <a:ext uri="{FF2B5EF4-FFF2-40B4-BE49-F238E27FC236}">
              <a16:creationId xmlns:a16="http://schemas.microsoft.com/office/drawing/2014/main" id="{2AF0F80A-B33E-4F3B-82B1-9D1D48E319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65" name="直線コネクタ 64">
          <a:extLst>
            <a:ext uri="{FF2B5EF4-FFF2-40B4-BE49-F238E27FC236}">
              <a16:creationId xmlns:a16="http://schemas.microsoft.com/office/drawing/2014/main" id="{85A784E3-70E6-4414-A61F-B6DC6EF6BA84}"/>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66" name="【図書館】&#10;一人当たり面積最小値テキスト">
          <a:extLst>
            <a:ext uri="{FF2B5EF4-FFF2-40B4-BE49-F238E27FC236}">
              <a16:creationId xmlns:a16="http://schemas.microsoft.com/office/drawing/2014/main" id="{337E8B8B-C935-4E9C-BB5A-6D47DF62B821}"/>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67" name="直線コネクタ 66">
          <a:extLst>
            <a:ext uri="{FF2B5EF4-FFF2-40B4-BE49-F238E27FC236}">
              <a16:creationId xmlns:a16="http://schemas.microsoft.com/office/drawing/2014/main" id="{A9DE8997-0073-4B57-9B6B-C0F4F6BC01C2}"/>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68" name="【図書館】&#10;一人当たり面積最大値テキスト">
          <a:extLst>
            <a:ext uri="{FF2B5EF4-FFF2-40B4-BE49-F238E27FC236}">
              <a16:creationId xmlns:a16="http://schemas.microsoft.com/office/drawing/2014/main" id="{EB18A50A-D5EE-49EA-8E16-9B40D36CCB89}"/>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69" name="直線コネクタ 68">
          <a:extLst>
            <a:ext uri="{FF2B5EF4-FFF2-40B4-BE49-F238E27FC236}">
              <a16:creationId xmlns:a16="http://schemas.microsoft.com/office/drawing/2014/main" id="{1AE94858-5786-4A46-8466-EBF703E7D9CA}"/>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70" name="【図書館】&#10;一人当たり面積平均値テキスト">
          <a:extLst>
            <a:ext uri="{FF2B5EF4-FFF2-40B4-BE49-F238E27FC236}">
              <a16:creationId xmlns:a16="http://schemas.microsoft.com/office/drawing/2014/main" id="{2F336C97-02CC-488D-85F9-AD1A69498139}"/>
            </a:ext>
          </a:extLst>
        </xdr:cNvPr>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71" name="フローチャート: 判断 70">
          <a:extLst>
            <a:ext uri="{FF2B5EF4-FFF2-40B4-BE49-F238E27FC236}">
              <a16:creationId xmlns:a16="http://schemas.microsoft.com/office/drawing/2014/main" id="{90DEA9C7-6557-4804-B11A-AA514CD8C33C}"/>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72" name="フローチャート: 判断 71">
          <a:extLst>
            <a:ext uri="{FF2B5EF4-FFF2-40B4-BE49-F238E27FC236}">
              <a16:creationId xmlns:a16="http://schemas.microsoft.com/office/drawing/2014/main" id="{E6ADB1C1-46C8-47AF-A21A-290E436DAA7E}"/>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73" name="n_1aveValue【図書館】&#10;一人当たり面積">
          <a:extLst>
            <a:ext uri="{FF2B5EF4-FFF2-40B4-BE49-F238E27FC236}">
              <a16:creationId xmlns:a16="http://schemas.microsoft.com/office/drawing/2014/main" id="{A0668E1E-B3BB-4E73-A06B-7A6DEBED1C7A}"/>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74" name="フローチャート: 判断 73">
          <a:extLst>
            <a:ext uri="{FF2B5EF4-FFF2-40B4-BE49-F238E27FC236}">
              <a16:creationId xmlns:a16="http://schemas.microsoft.com/office/drawing/2014/main" id="{30891E1E-496B-42C0-9D1D-976E3E179FB8}"/>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75" name="n_2aveValue【図書館】&#10;一人当たり面積">
          <a:extLst>
            <a:ext uri="{FF2B5EF4-FFF2-40B4-BE49-F238E27FC236}">
              <a16:creationId xmlns:a16="http://schemas.microsoft.com/office/drawing/2014/main" id="{FAAA2C4F-6FC9-4FD2-8016-D3D8CD0F7A84}"/>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76" name="フローチャート: 判断 75">
          <a:extLst>
            <a:ext uri="{FF2B5EF4-FFF2-40B4-BE49-F238E27FC236}">
              <a16:creationId xmlns:a16="http://schemas.microsoft.com/office/drawing/2014/main" id="{C5B4F80C-FEB8-4FA5-B570-66778396506B}"/>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77" name="n_3aveValue【図書館】&#10;一人当たり面積">
          <a:extLst>
            <a:ext uri="{FF2B5EF4-FFF2-40B4-BE49-F238E27FC236}">
              <a16:creationId xmlns:a16="http://schemas.microsoft.com/office/drawing/2014/main" id="{600CA765-4003-4F81-8CFE-650143324E1F}"/>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78" name="テキスト ボックス 77">
          <a:extLst>
            <a:ext uri="{FF2B5EF4-FFF2-40B4-BE49-F238E27FC236}">
              <a16:creationId xmlns:a16="http://schemas.microsoft.com/office/drawing/2014/main" id="{9C355720-B62B-4BF5-B96C-8E5538A8E60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E83A4879-BABE-4A97-B5C8-A01DE5BF47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0" name="テキスト ボックス 79">
          <a:extLst>
            <a:ext uri="{FF2B5EF4-FFF2-40B4-BE49-F238E27FC236}">
              <a16:creationId xmlns:a16="http://schemas.microsoft.com/office/drawing/2014/main" id="{985758AD-4605-4783-BA03-9422F1851B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1" name="テキスト ボックス 80">
          <a:extLst>
            <a:ext uri="{FF2B5EF4-FFF2-40B4-BE49-F238E27FC236}">
              <a16:creationId xmlns:a16="http://schemas.microsoft.com/office/drawing/2014/main" id="{CE49AF46-BD80-4E74-B44E-163E0D4F1C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2" name="テキスト ボックス 81">
          <a:extLst>
            <a:ext uri="{FF2B5EF4-FFF2-40B4-BE49-F238E27FC236}">
              <a16:creationId xmlns:a16="http://schemas.microsoft.com/office/drawing/2014/main" id="{104DEC83-9AB3-412A-BA57-0DC8FE298B5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154396</xdr:rowOff>
    </xdr:from>
    <xdr:to>
      <xdr:col>55</xdr:col>
      <xdr:colOff>50800</xdr:colOff>
      <xdr:row>42</xdr:row>
      <xdr:rowOff>84546</xdr:rowOff>
    </xdr:to>
    <xdr:sp macro="" textlink="">
      <xdr:nvSpPr>
        <xdr:cNvPr id="83" name="楕円 82">
          <a:extLst>
            <a:ext uri="{FF2B5EF4-FFF2-40B4-BE49-F238E27FC236}">
              <a16:creationId xmlns:a16="http://schemas.microsoft.com/office/drawing/2014/main" id="{DC042E1C-973C-4A97-8708-F57DC51B4611}"/>
            </a:ext>
          </a:extLst>
        </xdr:cNvPr>
        <xdr:cNvSpPr/>
      </xdr:nvSpPr>
      <xdr:spPr>
        <a:xfrm>
          <a:off x="104267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69323</xdr:rowOff>
    </xdr:from>
    <xdr:ext cx="469744" cy="259045"/>
    <xdr:sp macro="" textlink="">
      <xdr:nvSpPr>
        <xdr:cNvPr id="84" name="【図書館】&#10;一人当たり面積該当値テキスト">
          <a:extLst>
            <a:ext uri="{FF2B5EF4-FFF2-40B4-BE49-F238E27FC236}">
              <a16:creationId xmlns:a16="http://schemas.microsoft.com/office/drawing/2014/main" id="{1C113E01-6C0C-420D-BA10-0EEDD2A577D0}"/>
            </a:ext>
          </a:extLst>
        </xdr:cNvPr>
        <xdr:cNvSpPr txBox="1"/>
      </xdr:nvSpPr>
      <xdr:spPr>
        <a:xfrm>
          <a:off x="10515600" y="70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154396</xdr:rowOff>
    </xdr:from>
    <xdr:to>
      <xdr:col>50</xdr:col>
      <xdr:colOff>165100</xdr:colOff>
      <xdr:row>42</xdr:row>
      <xdr:rowOff>84546</xdr:rowOff>
    </xdr:to>
    <xdr:sp macro="" textlink="">
      <xdr:nvSpPr>
        <xdr:cNvPr id="85" name="楕円 84">
          <a:extLst>
            <a:ext uri="{FF2B5EF4-FFF2-40B4-BE49-F238E27FC236}">
              <a16:creationId xmlns:a16="http://schemas.microsoft.com/office/drawing/2014/main" id="{C55AAB37-2645-4FA4-8BC1-B7D9C6BE7114}"/>
            </a:ext>
          </a:extLst>
        </xdr:cNvPr>
        <xdr:cNvSpPr/>
      </xdr:nvSpPr>
      <xdr:spPr>
        <a:xfrm>
          <a:off x="9588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33746</xdr:rowOff>
    </xdr:from>
    <xdr:to>
      <xdr:col>55</xdr:col>
      <xdr:colOff>0</xdr:colOff>
      <xdr:row>42</xdr:row>
      <xdr:rowOff>33746</xdr:rowOff>
    </xdr:to>
    <xdr:cxnSp macro="">
      <xdr:nvCxnSpPr>
        <xdr:cNvPr id="86" name="直線コネクタ 85">
          <a:extLst>
            <a:ext uri="{FF2B5EF4-FFF2-40B4-BE49-F238E27FC236}">
              <a16:creationId xmlns:a16="http://schemas.microsoft.com/office/drawing/2014/main" id="{45C382E3-22DF-4EA0-89C9-D6AAF483BAF3}"/>
            </a:ext>
          </a:extLst>
        </xdr:cNvPr>
        <xdr:cNvCxnSpPr/>
      </xdr:nvCxnSpPr>
      <xdr:spPr>
        <a:xfrm>
          <a:off x="9639300" y="7234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154396</xdr:rowOff>
    </xdr:from>
    <xdr:to>
      <xdr:col>46</xdr:col>
      <xdr:colOff>38100</xdr:colOff>
      <xdr:row>42</xdr:row>
      <xdr:rowOff>84546</xdr:rowOff>
    </xdr:to>
    <xdr:sp macro="" textlink="">
      <xdr:nvSpPr>
        <xdr:cNvPr id="87" name="楕円 86">
          <a:extLst>
            <a:ext uri="{FF2B5EF4-FFF2-40B4-BE49-F238E27FC236}">
              <a16:creationId xmlns:a16="http://schemas.microsoft.com/office/drawing/2014/main" id="{9DF09372-2B4E-4FE2-B0FB-29BC2F91FDA9}"/>
            </a:ext>
          </a:extLst>
        </xdr:cNvPr>
        <xdr:cNvSpPr/>
      </xdr:nvSpPr>
      <xdr:spPr>
        <a:xfrm>
          <a:off x="8699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33746</xdr:rowOff>
    </xdr:from>
    <xdr:to>
      <xdr:col>50</xdr:col>
      <xdr:colOff>114300</xdr:colOff>
      <xdr:row>42</xdr:row>
      <xdr:rowOff>33746</xdr:rowOff>
    </xdr:to>
    <xdr:cxnSp macro="">
      <xdr:nvCxnSpPr>
        <xdr:cNvPr id="88" name="直線コネクタ 87">
          <a:extLst>
            <a:ext uri="{FF2B5EF4-FFF2-40B4-BE49-F238E27FC236}">
              <a16:creationId xmlns:a16="http://schemas.microsoft.com/office/drawing/2014/main" id="{D244994D-79C1-47D0-8ED9-EF3A6C01238B}"/>
            </a:ext>
          </a:extLst>
        </xdr:cNvPr>
        <xdr:cNvCxnSpPr/>
      </xdr:nvCxnSpPr>
      <xdr:spPr>
        <a:xfrm>
          <a:off x="8750300" y="723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154396</xdr:rowOff>
    </xdr:from>
    <xdr:to>
      <xdr:col>41</xdr:col>
      <xdr:colOff>101600</xdr:colOff>
      <xdr:row>42</xdr:row>
      <xdr:rowOff>84546</xdr:rowOff>
    </xdr:to>
    <xdr:sp macro="" textlink="">
      <xdr:nvSpPr>
        <xdr:cNvPr id="89" name="楕円 88">
          <a:extLst>
            <a:ext uri="{FF2B5EF4-FFF2-40B4-BE49-F238E27FC236}">
              <a16:creationId xmlns:a16="http://schemas.microsoft.com/office/drawing/2014/main" id="{4F7BD7A1-6E13-4E64-90EB-F4059457DDF2}"/>
            </a:ext>
          </a:extLst>
        </xdr:cNvPr>
        <xdr:cNvSpPr/>
      </xdr:nvSpPr>
      <xdr:spPr>
        <a:xfrm>
          <a:off x="7810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33746</xdr:rowOff>
    </xdr:from>
    <xdr:to>
      <xdr:col>45</xdr:col>
      <xdr:colOff>177800</xdr:colOff>
      <xdr:row>42</xdr:row>
      <xdr:rowOff>33746</xdr:rowOff>
    </xdr:to>
    <xdr:cxnSp macro="">
      <xdr:nvCxnSpPr>
        <xdr:cNvPr id="90" name="直線コネクタ 89">
          <a:extLst>
            <a:ext uri="{FF2B5EF4-FFF2-40B4-BE49-F238E27FC236}">
              <a16:creationId xmlns:a16="http://schemas.microsoft.com/office/drawing/2014/main" id="{C6201142-3366-4FD0-9F5C-0EA6B43733B1}"/>
            </a:ext>
          </a:extLst>
        </xdr:cNvPr>
        <xdr:cNvCxnSpPr/>
      </xdr:nvCxnSpPr>
      <xdr:spPr>
        <a:xfrm>
          <a:off x="7861300" y="723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75673</xdr:rowOff>
    </xdr:from>
    <xdr:ext cx="469744" cy="259045"/>
    <xdr:sp macro="" textlink="">
      <xdr:nvSpPr>
        <xdr:cNvPr id="91" name="n_1mainValue【図書館】&#10;一人当たり面積">
          <a:extLst>
            <a:ext uri="{FF2B5EF4-FFF2-40B4-BE49-F238E27FC236}">
              <a16:creationId xmlns:a16="http://schemas.microsoft.com/office/drawing/2014/main" id="{2A691353-3381-48D5-8DD6-CF079F5E62E9}"/>
            </a:ext>
          </a:extLst>
        </xdr:cNvPr>
        <xdr:cNvSpPr txBox="1"/>
      </xdr:nvSpPr>
      <xdr:spPr>
        <a:xfrm>
          <a:off x="93917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75673</xdr:rowOff>
    </xdr:from>
    <xdr:ext cx="469744" cy="259045"/>
    <xdr:sp macro="" textlink="">
      <xdr:nvSpPr>
        <xdr:cNvPr id="92" name="n_2mainValue【図書館】&#10;一人当たり面積">
          <a:extLst>
            <a:ext uri="{FF2B5EF4-FFF2-40B4-BE49-F238E27FC236}">
              <a16:creationId xmlns:a16="http://schemas.microsoft.com/office/drawing/2014/main" id="{98816904-7E45-47C8-AF70-1BDF4783C0B3}"/>
            </a:ext>
          </a:extLst>
        </xdr:cNvPr>
        <xdr:cNvSpPr txBox="1"/>
      </xdr:nvSpPr>
      <xdr:spPr>
        <a:xfrm>
          <a:off x="8515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75673</xdr:rowOff>
    </xdr:from>
    <xdr:ext cx="469744" cy="259045"/>
    <xdr:sp macro="" textlink="">
      <xdr:nvSpPr>
        <xdr:cNvPr id="93" name="n_3mainValue【図書館】&#10;一人当たり面積">
          <a:extLst>
            <a:ext uri="{FF2B5EF4-FFF2-40B4-BE49-F238E27FC236}">
              <a16:creationId xmlns:a16="http://schemas.microsoft.com/office/drawing/2014/main" id="{FC579604-4C98-468B-AAB0-8C3CB0917EBE}"/>
            </a:ext>
          </a:extLst>
        </xdr:cNvPr>
        <xdr:cNvSpPr txBox="1"/>
      </xdr:nvSpPr>
      <xdr:spPr>
        <a:xfrm>
          <a:off x="7626427" y="72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a:extLst>
            <a:ext uri="{FF2B5EF4-FFF2-40B4-BE49-F238E27FC236}">
              <a16:creationId xmlns:a16="http://schemas.microsoft.com/office/drawing/2014/main" id="{4E9895BD-8751-4E46-8D9A-6F0CC0B510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5" name="正方形/長方形 94">
          <a:extLst>
            <a:ext uri="{FF2B5EF4-FFF2-40B4-BE49-F238E27FC236}">
              <a16:creationId xmlns:a16="http://schemas.microsoft.com/office/drawing/2014/main" id="{44D8C6F4-6359-4FC2-8802-789002A847D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6" name="正方形/長方形 95">
          <a:extLst>
            <a:ext uri="{FF2B5EF4-FFF2-40B4-BE49-F238E27FC236}">
              <a16:creationId xmlns:a16="http://schemas.microsoft.com/office/drawing/2014/main" id="{C6D78592-B197-472C-B784-06E59C3A98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7" name="正方形/長方形 96">
          <a:extLst>
            <a:ext uri="{FF2B5EF4-FFF2-40B4-BE49-F238E27FC236}">
              <a16:creationId xmlns:a16="http://schemas.microsoft.com/office/drawing/2014/main" id="{C4B17CEC-F59E-4B4D-BB1B-31870B3BA5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8" name="正方形/長方形 97">
          <a:extLst>
            <a:ext uri="{FF2B5EF4-FFF2-40B4-BE49-F238E27FC236}">
              <a16:creationId xmlns:a16="http://schemas.microsoft.com/office/drawing/2014/main" id="{FE72FF6C-6DAC-4D02-8568-91E42BC95B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9" name="正方形/長方形 98">
          <a:extLst>
            <a:ext uri="{FF2B5EF4-FFF2-40B4-BE49-F238E27FC236}">
              <a16:creationId xmlns:a16="http://schemas.microsoft.com/office/drawing/2014/main" id="{CB5D555F-E528-4B80-8446-0C4DCE523E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0" name="正方形/長方形 99">
          <a:extLst>
            <a:ext uri="{FF2B5EF4-FFF2-40B4-BE49-F238E27FC236}">
              <a16:creationId xmlns:a16="http://schemas.microsoft.com/office/drawing/2014/main" id="{1D2A3673-70F6-4033-BECB-0D457F828F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1" name="正方形/長方形 100">
          <a:extLst>
            <a:ext uri="{FF2B5EF4-FFF2-40B4-BE49-F238E27FC236}">
              <a16:creationId xmlns:a16="http://schemas.microsoft.com/office/drawing/2014/main" id="{E33AB8AD-5A94-4BD6-B572-B0C9005F493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2" name="テキスト ボックス 101">
          <a:extLst>
            <a:ext uri="{FF2B5EF4-FFF2-40B4-BE49-F238E27FC236}">
              <a16:creationId xmlns:a16="http://schemas.microsoft.com/office/drawing/2014/main" id="{B9569A3E-7CA3-4D5A-BC7F-D7EDBF9A721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3" name="直線コネクタ 102">
          <a:extLst>
            <a:ext uri="{FF2B5EF4-FFF2-40B4-BE49-F238E27FC236}">
              <a16:creationId xmlns:a16="http://schemas.microsoft.com/office/drawing/2014/main" id="{A69D02E1-2C97-4FDF-A6B2-2311547A97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04" name="テキスト ボックス 103">
          <a:extLst>
            <a:ext uri="{FF2B5EF4-FFF2-40B4-BE49-F238E27FC236}">
              <a16:creationId xmlns:a16="http://schemas.microsoft.com/office/drawing/2014/main" id="{AAF5E09C-D8B2-4B1B-BDC5-6CD9D63C59D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5" name="直線コネクタ 104">
          <a:extLst>
            <a:ext uri="{FF2B5EF4-FFF2-40B4-BE49-F238E27FC236}">
              <a16:creationId xmlns:a16="http://schemas.microsoft.com/office/drawing/2014/main" id="{50D1D16C-F18F-45DB-8C76-F97743CA48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6" name="テキスト ボックス 105">
          <a:extLst>
            <a:ext uri="{FF2B5EF4-FFF2-40B4-BE49-F238E27FC236}">
              <a16:creationId xmlns:a16="http://schemas.microsoft.com/office/drawing/2014/main" id="{C241B017-AFEC-44EE-B0DF-45398B057BC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7" name="直線コネクタ 106">
          <a:extLst>
            <a:ext uri="{FF2B5EF4-FFF2-40B4-BE49-F238E27FC236}">
              <a16:creationId xmlns:a16="http://schemas.microsoft.com/office/drawing/2014/main" id="{C685DE44-D283-44C8-96ED-8BF6D1DBDCC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8" name="テキスト ボックス 107">
          <a:extLst>
            <a:ext uri="{FF2B5EF4-FFF2-40B4-BE49-F238E27FC236}">
              <a16:creationId xmlns:a16="http://schemas.microsoft.com/office/drawing/2014/main" id="{B8B28A74-30F7-40A2-BCEA-914AEC8655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9" name="直線コネクタ 108">
          <a:extLst>
            <a:ext uri="{FF2B5EF4-FFF2-40B4-BE49-F238E27FC236}">
              <a16:creationId xmlns:a16="http://schemas.microsoft.com/office/drawing/2014/main" id="{8EC70162-A36E-4459-8C10-7A6162B30E9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0" name="テキスト ボックス 109">
          <a:extLst>
            <a:ext uri="{FF2B5EF4-FFF2-40B4-BE49-F238E27FC236}">
              <a16:creationId xmlns:a16="http://schemas.microsoft.com/office/drawing/2014/main" id="{169A3F8A-701A-46BA-A62B-01909CF73EC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1" name="直線コネクタ 110">
          <a:extLst>
            <a:ext uri="{FF2B5EF4-FFF2-40B4-BE49-F238E27FC236}">
              <a16:creationId xmlns:a16="http://schemas.microsoft.com/office/drawing/2014/main" id="{2DBEF7D3-350A-4103-A6B9-79EB65049BE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2" name="テキスト ボックス 111">
          <a:extLst>
            <a:ext uri="{FF2B5EF4-FFF2-40B4-BE49-F238E27FC236}">
              <a16:creationId xmlns:a16="http://schemas.microsoft.com/office/drawing/2014/main" id="{440F3A1B-1233-471C-BC8F-28D3DE9306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3" name="直線コネクタ 112">
          <a:extLst>
            <a:ext uri="{FF2B5EF4-FFF2-40B4-BE49-F238E27FC236}">
              <a16:creationId xmlns:a16="http://schemas.microsoft.com/office/drawing/2014/main" id="{D2062385-298A-4028-8135-C06C6B58492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14" name="テキスト ボックス 113">
          <a:extLst>
            <a:ext uri="{FF2B5EF4-FFF2-40B4-BE49-F238E27FC236}">
              <a16:creationId xmlns:a16="http://schemas.microsoft.com/office/drawing/2014/main" id="{EE545F76-034C-4C44-8B8D-A6BF6D8DDFE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a:extLst>
            <a:ext uri="{FF2B5EF4-FFF2-40B4-BE49-F238E27FC236}">
              <a16:creationId xmlns:a16="http://schemas.microsoft.com/office/drawing/2014/main" id="{20D649AB-8823-49B4-A0A1-8C424A220B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16" name="テキスト ボックス 115">
          <a:extLst>
            <a:ext uri="{FF2B5EF4-FFF2-40B4-BE49-F238E27FC236}">
              <a16:creationId xmlns:a16="http://schemas.microsoft.com/office/drawing/2014/main" id="{B1DD6389-0E4E-40E0-BFFC-55D8FD26C3B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体育館・プール】&#10;有形固定資産減価償却率グラフ枠">
          <a:extLst>
            <a:ext uri="{FF2B5EF4-FFF2-40B4-BE49-F238E27FC236}">
              <a16:creationId xmlns:a16="http://schemas.microsoft.com/office/drawing/2014/main" id="{B5C0A902-6C74-4351-881A-B24DF91DB5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18" name="直線コネクタ 117">
          <a:extLst>
            <a:ext uri="{FF2B5EF4-FFF2-40B4-BE49-F238E27FC236}">
              <a16:creationId xmlns:a16="http://schemas.microsoft.com/office/drawing/2014/main" id="{D82143D5-8789-44C0-B0BC-BB5178139AF5}"/>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19" name="【体育館・プール】&#10;有形固定資産減価償却率最小値テキスト">
          <a:extLst>
            <a:ext uri="{FF2B5EF4-FFF2-40B4-BE49-F238E27FC236}">
              <a16:creationId xmlns:a16="http://schemas.microsoft.com/office/drawing/2014/main" id="{8C5BC9B5-C8FE-4E9E-A37F-57175FFF0BD5}"/>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20" name="直線コネクタ 119">
          <a:extLst>
            <a:ext uri="{FF2B5EF4-FFF2-40B4-BE49-F238E27FC236}">
              <a16:creationId xmlns:a16="http://schemas.microsoft.com/office/drawing/2014/main" id="{C491F76A-EFF2-418C-8C5F-21B8D197C13C}"/>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21" name="【体育館・プール】&#10;有形固定資産減価償却率最大値テキスト">
          <a:extLst>
            <a:ext uri="{FF2B5EF4-FFF2-40B4-BE49-F238E27FC236}">
              <a16:creationId xmlns:a16="http://schemas.microsoft.com/office/drawing/2014/main" id="{D19A9B44-E3DF-4419-8870-629272AD7AB6}"/>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22" name="直線コネクタ 121">
          <a:extLst>
            <a:ext uri="{FF2B5EF4-FFF2-40B4-BE49-F238E27FC236}">
              <a16:creationId xmlns:a16="http://schemas.microsoft.com/office/drawing/2014/main" id="{117D4541-CB14-4749-B7AC-D79113AD6CF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23" name="【体育館・プール】&#10;有形固定資産減価償却率平均値テキスト">
          <a:extLst>
            <a:ext uri="{FF2B5EF4-FFF2-40B4-BE49-F238E27FC236}">
              <a16:creationId xmlns:a16="http://schemas.microsoft.com/office/drawing/2014/main" id="{B1023AF4-B1AF-4A92-BE91-7570B75FDEA3}"/>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24" name="フローチャート: 判断 123">
          <a:extLst>
            <a:ext uri="{FF2B5EF4-FFF2-40B4-BE49-F238E27FC236}">
              <a16:creationId xmlns:a16="http://schemas.microsoft.com/office/drawing/2014/main" id="{CB5E852C-EAF8-4C17-9685-23F2D6D83996}"/>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25" name="フローチャート: 判断 124">
          <a:extLst>
            <a:ext uri="{FF2B5EF4-FFF2-40B4-BE49-F238E27FC236}">
              <a16:creationId xmlns:a16="http://schemas.microsoft.com/office/drawing/2014/main" id="{85EAF81C-6875-425A-9389-91FF810FF021}"/>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126" name="n_1aveValue【体育館・プール】&#10;有形固定資産減価償却率">
          <a:extLst>
            <a:ext uri="{FF2B5EF4-FFF2-40B4-BE49-F238E27FC236}">
              <a16:creationId xmlns:a16="http://schemas.microsoft.com/office/drawing/2014/main" id="{51FB6082-771A-4034-BEE7-9C7C10564315}"/>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27" name="フローチャート: 判断 126">
          <a:extLst>
            <a:ext uri="{FF2B5EF4-FFF2-40B4-BE49-F238E27FC236}">
              <a16:creationId xmlns:a16="http://schemas.microsoft.com/office/drawing/2014/main" id="{FD59F6FC-08C5-4D4E-83A2-95562B278B5E}"/>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128" name="n_2aveValue【体育館・プール】&#10;有形固定資産減価償却率">
          <a:extLst>
            <a:ext uri="{FF2B5EF4-FFF2-40B4-BE49-F238E27FC236}">
              <a16:creationId xmlns:a16="http://schemas.microsoft.com/office/drawing/2014/main" id="{6BC7CC49-BDB7-4FEA-BCA9-D114E27841B3}"/>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29" name="フローチャート: 判断 128">
          <a:extLst>
            <a:ext uri="{FF2B5EF4-FFF2-40B4-BE49-F238E27FC236}">
              <a16:creationId xmlns:a16="http://schemas.microsoft.com/office/drawing/2014/main" id="{8A13C627-F0FD-4AD6-BCC5-E188B04E409E}"/>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130" name="n_3aveValue【体育館・プール】&#10;有形固定資産減価償却率">
          <a:extLst>
            <a:ext uri="{FF2B5EF4-FFF2-40B4-BE49-F238E27FC236}">
              <a16:creationId xmlns:a16="http://schemas.microsoft.com/office/drawing/2014/main" id="{51E521DA-6FA1-4A6B-8C73-F0E4A20D0565}"/>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23B19C44-8622-44C6-963E-7A8BCB661C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AFCD3336-9FEA-4285-9931-D79835A47C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D4B19CC2-5982-45C9-BF56-66269D2431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4EF67461-CD2A-45DC-80A9-48C703D401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564937E-B3E8-4764-BD50-FC8FC896F2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36" name="楕円 135">
          <a:extLst>
            <a:ext uri="{FF2B5EF4-FFF2-40B4-BE49-F238E27FC236}">
              <a16:creationId xmlns:a16="http://schemas.microsoft.com/office/drawing/2014/main" id="{4D6C0AFF-885A-4F59-BA23-6B29A0D619E3}"/>
            </a:ext>
          </a:extLst>
        </xdr:cNvPr>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37" name="【体育館・プール】&#10;有形固定資産減価償却率該当値テキスト">
          <a:extLst>
            <a:ext uri="{FF2B5EF4-FFF2-40B4-BE49-F238E27FC236}">
              <a16:creationId xmlns:a16="http://schemas.microsoft.com/office/drawing/2014/main" id="{DC44E010-6E62-47DB-8EEC-90FD8185A861}"/>
            </a:ext>
          </a:extLst>
        </xdr:cNvPr>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38" name="楕円 137">
          <a:extLst>
            <a:ext uri="{FF2B5EF4-FFF2-40B4-BE49-F238E27FC236}">
              <a16:creationId xmlns:a16="http://schemas.microsoft.com/office/drawing/2014/main" id="{600E17C3-5F69-4ED3-A3DE-EBCCAD2EA762}"/>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102870</xdr:rowOff>
    </xdr:to>
    <xdr:cxnSp macro="">
      <xdr:nvCxnSpPr>
        <xdr:cNvPr id="139" name="直線コネクタ 138">
          <a:extLst>
            <a:ext uri="{FF2B5EF4-FFF2-40B4-BE49-F238E27FC236}">
              <a16:creationId xmlns:a16="http://schemas.microsoft.com/office/drawing/2014/main" id="{FBE7C7F8-D1D8-4B63-A13C-A953E11F9F36}"/>
            </a:ext>
          </a:extLst>
        </xdr:cNvPr>
        <xdr:cNvCxnSpPr/>
      </xdr:nvCxnSpPr>
      <xdr:spPr>
        <a:xfrm flipV="1">
          <a:off x="3797300" y="10012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40" name="楕円 139">
          <a:extLst>
            <a:ext uri="{FF2B5EF4-FFF2-40B4-BE49-F238E27FC236}">
              <a16:creationId xmlns:a16="http://schemas.microsoft.com/office/drawing/2014/main" id="{D0B84859-4614-45F8-94A6-0DA8712F704D}"/>
            </a:ext>
          </a:extLst>
        </xdr:cNvPr>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141" name="直線コネクタ 140">
          <a:extLst>
            <a:ext uri="{FF2B5EF4-FFF2-40B4-BE49-F238E27FC236}">
              <a16:creationId xmlns:a16="http://schemas.microsoft.com/office/drawing/2014/main" id="{14BD26C8-7A0A-4ED2-AD3F-DEE6F57A7D11}"/>
            </a:ext>
          </a:extLst>
        </xdr:cNvPr>
        <xdr:cNvCxnSpPr/>
      </xdr:nvCxnSpPr>
      <xdr:spPr>
        <a:xfrm flipV="1">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42" name="楕円 141">
          <a:extLst>
            <a:ext uri="{FF2B5EF4-FFF2-40B4-BE49-F238E27FC236}">
              <a16:creationId xmlns:a16="http://schemas.microsoft.com/office/drawing/2014/main" id="{23EF2808-1AE9-4526-B4E5-803C5DC7927E}"/>
            </a:ext>
          </a:extLst>
        </xdr:cNvPr>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15240</xdr:rowOff>
    </xdr:to>
    <xdr:cxnSp macro="">
      <xdr:nvCxnSpPr>
        <xdr:cNvPr id="143" name="直線コネクタ 142">
          <a:extLst>
            <a:ext uri="{FF2B5EF4-FFF2-40B4-BE49-F238E27FC236}">
              <a16:creationId xmlns:a16="http://schemas.microsoft.com/office/drawing/2014/main" id="{3D705578-8961-4A00-B13B-2A6933FBF6E7}"/>
            </a:ext>
          </a:extLst>
        </xdr:cNvPr>
        <xdr:cNvCxnSpPr/>
      </xdr:nvCxnSpPr>
      <xdr:spPr>
        <a:xfrm flipV="1">
          <a:off x="2019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170197</xdr:rowOff>
    </xdr:from>
    <xdr:ext cx="405111" cy="259045"/>
    <xdr:sp macro="" textlink="">
      <xdr:nvSpPr>
        <xdr:cNvPr id="144" name="n_1mainValue【体育館・プール】&#10;有形固定資産減価償却率">
          <a:extLst>
            <a:ext uri="{FF2B5EF4-FFF2-40B4-BE49-F238E27FC236}">
              <a16:creationId xmlns:a16="http://schemas.microsoft.com/office/drawing/2014/main" id="{37B39286-111C-4C7A-92F3-D35DB007D65D}"/>
            </a:ext>
          </a:extLst>
        </xdr:cNvPr>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45" name="n_2mainValue【体育館・プール】&#10;有形固定資産減価償却率">
          <a:extLst>
            <a:ext uri="{FF2B5EF4-FFF2-40B4-BE49-F238E27FC236}">
              <a16:creationId xmlns:a16="http://schemas.microsoft.com/office/drawing/2014/main" id="{9D7758F1-035B-4CE2-97D9-1887E95D7EE7}"/>
            </a:ext>
          </a:extLst>
        </xdr:cNvPr>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46" name="n_3mainValue【体育館・プール】&#10;有形固定資産減価償却率">
          <a:extLst>
            <a:ext uri="{FF2B5EF4-FFF2-40B4-BE49-F238E27FC236}">
              <a16:creationId xmlns:a16="http://schemas.microsoft.com/office/drawing/2014/main" id="{6AC9A8A6-88B6-4C49-BCD6-C5103A4CF37F}"/>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058DC2CB-2D13-4ABC-A314-5FCA70DC05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B43BC09C-B44B-4DEF-9B45-F2198C29B4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0AF32EEB-0E5F-4CB7-A1BD-CFD164FECC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8567BC91-16C7-4B34-95D9-40B61FCCF2F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ACA69D94-3AC6-4D0D-8226-D055A7C201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A9167436-39FA-4376-8312-C6C3AFA067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687A5004-6BCC-4CCD-96CF-A572651003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DB2BAD19-5462-4392-93F5-A4C5720932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a:extLst>
            <a:ext uri="{FF2B5EF4-FFF2-40B4-BE49-F238E27FC236}">
              <a16:creationId xmlns:a16="http://schemas.microsoft.com/office/drawing/2014/main" id="{53D4B4C5-E92D-4E8A-8764-0BA50311B9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a:extLst>
            <a:ext uri="{FF2B5EF4-FFF2-40B4-BE49-F238E27FC236}">
              <a16:creationId xmlns:a16="http://schemas.microsoft.com/office/drawing/2014/main" id="{137B29C3-1A09-433D-B335-074F980597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7" name="直線コネクタ 156">
          <a:extLst>
            <a:ext uri="{FF2B5EF4-FFF2-40B4-BE49-F238E27FC236}">
              <a16:creationId xmlns:a16="http://schemas.microsoft.com/office/drawing/2014/main" id="{00676F0F-DDD4-4065-8F44-F5CF10066A6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CD71EE8-8525-47D6-BB3F-CF98E4CDACB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9" name="直線コネクタ 158">
          <a:extLst>
            <a:ext uri="{FF2B5EF4-FFF2-40B4-BE49-F238E27FC236}">
              <a16:creationId xmlns:a16="http://schemas.microsoft.com/office/drawing/2014/main" id="{BFE0D504-99DE-4898-9290-AF72E63C47D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0" name="テキスト ボックス 159">
          <a:extLst>
            <a:ext uri="{FF2B5EF4-FFF2-40B4-BE49-F238E27FC236}">
              <a16:creationId xmlns:a16="http://schemas.microsoft.com/office/drawing/2014/main" id="{C86A0F69-60EE-4782-B847-4B017C97AF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1" name="直線コネクタ 160">
          <a:extLst>
            <a:ext uri="{FF2B5EF4-FFF2-40B4-BE49-F238E27FC236}">
              <a16:creationId xmlns:a16="http://schemas.microsoft.com/office/drawing/2014/main" id="{033AA02E-E568-4BA8-9787-C07E733157D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2" name="テキスト ボックス 161">
          <a:extLst>
            <a:ext uri="{FF2B5EF4-FFF2-40B4-BE49-F238E27FC236}">
              <a16:creationId xmlns:a16="http://schemas.microsoft.com/office/drawing/2014/main" id="{B15AFB26-DCC8-4AC8-BB02-696F2C9DBAF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3" name="直線コネクタ 162">
          <a:extLst>
            <a:ext uri="{FF2B5EF4-FFF2-40B4-BE49-F238E27FC236}">
              <a16:creationId xmlns:a16="http://schemas.microsoft.com/office/drawing/2014/main" id="{B2502133-19B3-4495-A173-D61DD208336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4" name="テキスト ボックス 163">
          <a:extLst>
            <a:ext uri="{FF2B5EF4-FFF2-40B4-BE49-F238E27FC236}">
              <a16:creationId xmlns:a16="http://schemas.microsoft.com/office/drawing/2014/main" id="{040EB5BA-F279-4FBE-8148-C7CDFDD123C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5" name="直線コネクタ 164">
          <a:extLst>
            <a:ext uri="{FF2B5EF4-FFF2-40B4-BE49-F238E27FC236}">
              <a16:creationId xmlns:a16="http://schemas.microsoft.com/office/drawing/2014/main" id="{EFF9F3C6-8FEB-4F8D-BAA5-B4AAB894BF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6" name="テキスト ボックス 165">
          <a:extLst>
            <a:ext uri="{FF2B5EF4-FFF2-40B4-BE49-F238E27FC236}">
              <a16:creationId xmlns:a16="http://schemas.microsoft.com/office/drawing/2014/main" id="{794C38C6-0057-435C-A041-FAE788EA80E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7" name="直線コネクタ 166">
          <a:extLst>
            <a:ext uri="{FF2B5EF4-FFF2-40B4-BE49-F238E27FC236}">
              <a16:creationId xmlns:a16="http://schemas.microsoft.com/office/drawing/2014/main" id="{FE68A7BA-78AE-4581-9F1E-EC52ACB3083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68" name="テキスト ボックス 167">
          <a:extLst>
            <a:ext uri="{FF2B5EF4-FFF2-40B4-BE49-F238E27FC236}">
              <a16:creationId xmlns:a16="http://schemas.microsoft.com/office/drawing/2014/main" id="{60EE1A70-1497-49AB-8215-42E8476ABC7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9" name="直線コネクタ 168">
          <a:extLst>
            <a:ext uri="{FF2B5EF4-FFF2-40B4-BE49-F238E27FC236}">
              <a16:creationId xmlns:a16="http://schemas.microsoft.com/office/drawing/2014/main" id="{F91E87A9-F671-4B11-B2BC-E69BC8F8ACC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0" name="テキスト ボックス 169">
          <a:extLst>
            <a:ext uri="{FF2B5EF4-FFF2-40B4-BE49-F238E27FC236}">
              <a16:creationId xmlns:a16="http://schemas.microsoft.com/office/drawing/2014/main" id="{AA0A170B-0378-4261-98B6-EAA40B67CD4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1" name="【体育館・プール】&#10;一人当たり面積グラフ枠">
          <a:extLst>
            <a:ext uri="{FF2B5EF4-FFF2-40B4-BE49-F238E27FC236}">
              <a16:creationId xmlns:a16="http://schemas.microsoft.com/office/drawing/2014/main" id="{5B17FCC0-D58D-4FE9-A090-E37D38CA9D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72" name="直線コネクタ 171">
          <a:extLst>
            <a:ext uri="{FF2B5EF4-FFF2-40B4-BE49-F238E27FC236}">
              <a16:creationId xmlns:a16="http://schemas.microsoft.com/office/drawing/2014/main" id="{5FC0F244-7BA1-4B85-B86E-DEAFBC5AFE62}"/>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73" name="【体育館・プール】&#10;一人当たり面積最小値テキスト">
          <a:extLst>
            <a:ext uri="{FF2B5EF4-FFF2-40B4-BE49-F238E27FC236}">
              <a16:creationId xmlns:a16="http://schemas.microsoft.com/office/drawing/2014/main" id="{1E5ED308-DBC3-475B-ADAD-DB124FFBC72F}"/>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74" name="直線コネクタ 173">
          <a:extLst>
            <a:ext uri="{FF2B5EF4-FFF2-40B4-BE49-F238E27FC236}">
              <a16:creationId xmlns:a16="http://schemas.microsoft.com/office/drawing/2014/main" id="{DCDD1D78-0D92-4AAC-B6E1-F4C118AA9A4F}"/>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75" name="【体育館・プール】&#10;一人当たり面積最大値テキスト">
          <a:extLst>
            <a:ext uri="{FF2B5EF4-FFF2-40B4-BE49-F238E27FC236}">
              <a16:creationId xmlns:a16="http://schemas.microsoft.com/office/drawing/2014/main" id="{2498A142-2AF2-4C1F-AC6C-5EA6C32A4B7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76" name="直線コネクタ 175">
          <a:extLst>
            <a:ext uri="{FF2B5EF4-FFF2-40B4-BE49-F238E27FC236}">
              <a16:creationId xmlns:a16="http://schemas.microsoft.com/office/drawing/2014/main" id="{0F79F39D-91AB-4297-BC4B-7D4EB392791E}"/>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77" name="【体育館・プール】&#10;一人当たり面積平均値テキスト">
          <a:extLst>
            <a:ext uri="{FF2B5EF4-FFF2-40B4-BE49-F238E27FC236}">
              <a16:creationId xmlns:a16="http://schemas.microsoft.com/office/drawing/2014/main" id="{741192C7-F96C-409A-863A-EBC7B780D169}"/>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78" name="フローチャート: 判断 177">
          <a:extLst>
            <a:ext uri="{FF2B5EF4-FFF2-40B4-BE49-F238E27FC236}">
              <a16:creationId xmlns:a16="http://schemas.microsoft.com/office/drawing/2014/main" id="{A80EE640-3143-4596-95A8-CF6C25DC057A}"/>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79" name="フローチャート: 判断 178">
          <a:extLst>
            <a:ext uri="{FF2B5EF4-FFF2-40B4-BE49-F238E27FC236}">
              <a16:creationId xmlns:a16="http://schemas.microsoft.com/office/drawing/2014/main" id="{9D18E8B1-54BA-424E-8F21-9ACFEC5AD28A}"/>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80" name="n_1aveValue【体育館・プール】&#10;一人当たり面積">
          <a:extLst>
            <a:ext uri="{FF2B5EF4-FFF2-40B4-BE49-F238E27FC236}">
              <a16:creationId xmlns:a16="http://schemas.microsoft.com/office/drawing/2014/main" id="{ADD8A6B0-4F09-4B8D-A3F6-FAC7E8335FBA}"/>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81" name="フローチャート: 判断 180">
          <a:extLst>
            <a:ext uri="{FF2B5EF4-FFF2-40B4-BE49-F238E27FC236}">
              <a16:creationId xmlns:a16="http://schemas.microsoft.com/office/drawing/2014/main" id="{8237CDCE-592B-4240-A60E-C010D505FC9E}"/>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82" name="n_2aveValue【体育館・プール】&#10;一人当たり面積">
          <a:extLst>
            <a:ext uri="{FF2B5EF4-FFF2-40B4-BE49-F238E27FC236}">
              <a16:creationId xmlns:a16="http://schemas.microsoft.com/office/drawing/2014/main" id="{93CDB0CF-134F-476C-BD49-242CA617BF26}"/>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83" name="フローチャート: 判断 182">
          <a:extLst>
            <a:ext uri="{FF2B5EF4-FFF2-40B4-BE49-F238E27FC236}">
              <a16:creationId xmlns:a16="http://schemas.microsoft.com/office/drawing/2014/main" id="{14535A9F-2BF3-4C36-8087-8D15CF207626}"/>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84" name="n_3aveValue【体育館・プール】&#10;一人当たり面積">
          <a:extLst>
            <a:ext uri="{FF2B5EF4-FFF2-40B4-BE49-F238E27FC236}">
              <a16:creationId xmlns:a16="http://schemas.microsoft.com/office/drawing/2014/main" id="{D84CF128-A2AC-45C4-BD32-0E649004A869}"/>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6C288D-0B97-4E75-9CF3-6CF02BCF44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043C42F-2B0F-400A-87C3-D47E778A3AA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1EB6EEF-2D83-4547-91EB-AF79EF1FC3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9DCC033-20CB-49B6-A765-A8CF56F091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1AB7652-B300-45DC-84A2-57CE970D78B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95613</xdr:rowOff>
    </xdr:from>
    <xdr:to>
      <xdr:col>55</xdr:col>
      <xdr:colOff>50800</xdr:colOff>
      <xdr:row>64</xdr:row>
      <xdr:rowOff>25763</xdr:rowOff>
    </xdr:to>
    <xdr:sp macro="" textlink="">
      <xdr:nvSpPr>
        <xdr:cNvPr id="190" name="楕円 189">
          <a:extLst>
            <a:ext uri="{FF2B5EF4-FFF2-40B4-BE49-F238E27FC236}">
              <a16:creationId xmlns:a16="http://schemas.microsoft.com/office/drawing/2014/main" id="{69C8A0A9-37B5-4910-9BA9-1D024737BE39}"/>
            </a:ext>
          </a:extLst>
        </xdr:cNvPr>
        <xdr:cNvSpPr/>
      </xdr:nvSpPr>
      <xdr:spPr>
        <a:xfrm>
          <a:off x="104267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10540</xdr:rowOff>
    </xdr:from>
    <xdr:ext cx="469744" cy="259045"/>
    <xdr:sp macro="" textlink="">
      <xdr:nvSpPr>
        <xdr:cNvPr id="191" name="【体育館・プール】&#10;一人当たり面積該当値テキスト">
          <a:extLst>
            <a:ext uri="{FF2B5EF4-FFF2-40B4-BE49-F238E27FC236}">
              <a16:creationId xmlns:a16="http://schemas.microsoft.com/office/drawing/2014/main" id="{96AC56BC-7DA4-4744-A144-61AA0E11306C}"/>
            </a:ext>
          </a:extLst>
        </xdr:cNvPr>
        <xdr:cNvSpPr txBox="1"/>
      </xdr:nvSpPr>
      <xdr:spPr>
        <a:xfrm>
          <a:off x="10515600" y="108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96701</xdr:rowOff>
    </xdr:from>
    <xdr:to>
      <xdr:col>50</xdr:col>
      <xdr:colOff>165100</xdr:colOff>
      <xdr:row>64</xdr:row>
      <xdr:rowOff>26851</xdr:rowOff>
    </xdr:to>
    <xdr:sp macro="" textlink="">
      <xdr:nvSpPr>
        <xdr:cNvPr id="192" name="楕円 191">
          <a:extLst>
            <a:ext uri="{FF2B5EF4-FFF2-40B4-BE49-F238E27FC236}">
              <a16:creationId xmlns:a16="http://schemas.microsoft.com/office/drawing/2014/main" id="{57F556F6-49D6-4B49-ABE3-AD72E10CDBAA}"/>
            </a:ext>
          </a:extLst>
        </xdr:cNvPr>
        <xdr:cNvSpPr/>
      </xdr:nvSpPr>
      <xdr:spPr>
        <a:xfrm>
          <a:off x="9588500" y="108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146413</xdr:rowOff>
    </xdr:from>
    <xdr:to>
      <xdr:col>55</xdr:col>
      <xdr:colOff>0</xdr:colOff>
      <xdr:row>63</xdr:row>
      <xdr:rowOff>147501</xdr:rowOff>
    </xdr:to>
    <xdr:cxnSp macro="">
      <xdr:nvCxnSpPr>
        <xdr:cNvPr id="193" name="直線コネクタ 192">
          <a:extLst>
            <a:ext uri="{FF2B5EF4-FFF2-40B4-BE49-F238E27FC236}">
              <a16:creationId xmlns:a16="http://schemas.microsoft.com/office/drawing/2014/main" id="{E8ECF6F2-B844-4E1A-A53F-0BC4FB6E604E}"/>
            </a:ext>
          </a:extLst>
        </xdr:cNvPr>
        <xdr:cNvCxnSpPr/>
      </xdr:nvCxnSpPr>
      <xdr:spPr>
        <a:xfrm flipV="1">
          <a:off x="9639300" y="109477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194" name="楕円 193">
          <a:extLst>
            <a:ext uri="{FF2B5EF4-FFF2-40B4-BE49-F238E27FC236}">
              <a16:creationId xmlns:a16="http://schemas.microsoft.com/office/drawing/2014/main" id="{4C5A113A-466D-4368-ABEB-F2FEB95D8510}"/>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147501</xdr:rowOff>
    </xdr:from>
    <xdr:to>
      <xdr:col>50</xdr:col>
      <xdr:colOff>114300</xdr:colOff>
      <xdr:row>63</xdr:row>
      <xdr:rowOff>148590</xdr:rowOff>
    </xdr:to>
    <xdr:cxnSp macro="">
      <xdr:nvCxnSpPr>
        <xdr:cNvPr id="195" name="直線コネクタ 194">
          <a:extLst>
            <a:ext uri="{FF2B5EF4-FFF2-40B4-BE49-F238E27FC236}">
              <a16:creationId xmlns:a16="http://schemas.microsoft.com/office/drawing/2014/main" id="{AE36A576-B9D6-428E-A2E3-A9C92508FFB6}"/>
            </a:ext>
          </a:extLst>
        </xdr:cNvPr>
        <xdr:cNvCxnSpPr/>
      </xdr:nvCxnSpPr>
      <xdr:spPr>
        <a:xfrm flipV="1">
          <a:off x="8750300" y="109488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95613</xdr:rowOff>
    </xdr:from>
    <xdr:to>
      <xdr:col>41</xdr:col>
      <xdr:colOff>101600</xdr:colOff>
      <xdr:row>64</xdr:row>
      <xdr:rowOff>25763</xdr:rowOff>
    </xdr:to>
    <xdr:sp macro="" textlink="">
      <xdr:nvSpPr>
        <xdr:cNvPr id="196" name="楕円 195">
          <a:extLst>
            <a:ext uri="{FF2B5EF4-FFF2-40B4-BE49-F238E27FC236}">
              <a16:creationId xmlns:a16="http://schemas.microsoft.com/office/drawing/2014/main" id="{60634A02-305E-41AF-AC05-6360A2340BEF}"/>
            </a:ext>
          </a:extLst>
        </xdr:cNvPr>
        <xdr:cNvSpPr/>
      </xdr:nvSpPr>
      <xdr:spPr>
        <a:xfrm>
          <a:off x="7810500" y="108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146413</xdr:rowOff>
    </xdr:from>
    <xdr:to>
      <xdr:col>45</xdr:col>
      <xdr:colOff>177800</xdr:colOff>
      <xdr:row>63</xdr:row>
      <xdr:rowOff>148590</xdr:rowOff>
    </xdr:to>
    <xdr:cxnSp macro="">
      <xdr:nvCxnSpPr>
        <xdr:cNvPr id="197" name="直線コネクタ 196">
          <a:extLst>
            <a:ext uri="{FF2B5EF4-FFF2-40B4-BE49-F238E27FC236}">
              <a16:creationId xmlns:a16="http://schemas.microsoft.com/office/drawing/2014/main" id="{245393EE-DDD6-49CB-B684-A5000F2DABC7}"/>
            </a:ext>
          </a:extLst>
        </xdr:cNvPr>
        <xdr:cNvCxnSpPr/>
      </xdr:nvCxnSpPr>
      <xdr:spPr>
        <a:xfrm>
          <a:off x="7861300" y="1094776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17978</xdr:rowOff>
    </xdr:from>
    <xdr:ext cx="469744" cy="259045"/>
    <xdr:sp macro="" textlink="">
      <xdr:nvSpPr>
        <xdr:cNvPr id="198" name="n_1mainValue【体育館・プール】&#10;一人当たり面積">
          <a:extLst>
            <a:ext uri="{FF2B5EF4-FFF2-40B4-BE49-F238E27FC236}">
              <a16:creationId xmlns:a16="http://schemas.microsoft.com/office/drawing/2014/main" id="{CC90C79A-DA5E-4F53-BD02-DC23D5C553E6}"/>
            </a:ext>
          </a:extLst>
        </xdr:cNvPr>
        <xdr:cNvSpPr txBox="1"/>
      </xdr:nvSpPr>
      <xdr:spPr>
        <a:xfrm>
          <a:off x="9391727" y="109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199" name="n_2mainValue【体育館・プール】&#10;一人当たり面積">
          <a:extLst>
            <a:ext uri="{FF2B5EF4-FFF2-40B4-BE49-F238E27FC236}">
              <a16:creationId xmlns:a16="http://schemas.microsoft.com/office/drawing/2014/main" id="{464EB53E-11E8-49EC-9687-84D9AD559743}"/>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16890</xdr:rowOff>
    </xdr:from>
    <xdr:ext cx="469744" cy="259045"/>
    <xdr:sp macro="" textlink="">
      <xdr:nvSpPr>
        <xdr:cNvPr id="200" name="n_3mainValue【体育館・プール】&#10;一人当たり面積">
          <a:extLst>
            <a:ext uri="{FF2B5EF4-FFF2-40B4-BE49-F238E27FC236}">
              <a16:creationId xmlns:a16="http://schemas.microsoft.com/office/drawing/2014/main" id="{783C9794-3878-4A52-89A9-849143DBE6DA}"/>
            </a:ext>
          </a:extLst>
        </xdr:cNvPr>
        <xdr:cNvSpPr txBox="1"/>
      </xdr:nvSpPr>
      <xdr:spPr>
        <a:xfrm>
          <a:off x="7626427" y="1098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a:extLst>
            <a:ext uri="{FF2B5EF4-FFF2-40B4-BE49-F238E27FC236}">
              <a16:creationId xmlns:a16="http://schemas.microsoft.com/office/drawing/2014/main" id="{A63A55DF-8652-48D3-A772-52E6DA60E0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a:extLst>
            <a:ext uri="{FF2B5EF4-FFF2-40B4-BE49-F238E27FC236}">
              <a16:creationId xmlns:a16="http://schemas.microsoft.com/office/drawing/2014/main" id="{2C379203-4BDD-4B40-8CCD-EA17B76D6F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a:extLst>
            <a:ext uri="{FF2B5EF4-FFF2-40B4-BE49-F238E27FC236}">
              <a16:creationId xmlns:a16="http://schemas.microsoft.com/office/drawing/2014/main" id="{73468522-DA14-4657-9E1D-E79D2C2F8F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a:extLst>
            <a:ext uri="{FF2B5EF4-FFF2-40B4-BE49-F238E27FC236}">
              <a16:creationId xmlns:a16="http://schemas.microsoft.com/office/drawing/2014/main" id="{A506723A-20AC-4D5B-B745-F61367244F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a:extLst>
            <a:ext uri="{FF2B5EF4-FFF2-40B4-BE49-F238E27FC236}">
              <a16:creationId xmlns:a16="http://schemas.microsoft.com/office/drawing/2014/main" id="{A07CEB4F-FEEC-4ED3-B45F-40009EA186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a:extLst>
            <a:ext uri="{FF2B5EF4-FFF2-40B4-BE49-F238E27FC236}">
              <a16:creationId xmlns:a16="http://schemas.microsoft.com/office/drawing/2014/main" id="{79CF5E6B-D685-4665-8AC0-2DC960348D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a:extLst>
            <a:ext uri="{FF2B5EF4-FFF2-40B4-BE49-F238E27FC236}">
              <a16:creationId xmlns:a16="http://schemas.microsoft.com/office/drawing/2014/main" id="{8BFE8AC7-0DE6-4545-A76F-133A09287D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a:extLst>
            <a:ext uri="{FF2B5EF4-FFF2-40B4-BE49-F238E27FC236}">
              <a16:creationId xmlns:a16="http://schemas.microsoft.com/office/drawing/2014/main" id="{6DDB01C6-BCB0-45DD-A963-837D4F94630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0FE2E0CB-D85F-42F7-B02B-536F8922C5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A7A8E58C-07A3-4B21-A649-E6DE035615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A55B75A9-8710-48EB-BE5A-B4350CFE78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3A5E24F1-2315-44A4-B253-E5C0C45A36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9E096963-D874-474D-97C8-0B3EBBDE8C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56C0B1EC-7644-478A-9FCB-416D85780F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220441A2-216A-49EA-956D-A0B269FF562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93573547-F819-47E1-8D51-0FD033B6EA0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a:extLst>
            <a:ext uri="{FF2B5EF4-FFF2-40B4-BE49-F238E27FC236}">
              <a16:creationId xmlns:a16="http://schemas.microsoft.com/office/drawing/2014/main" id="{4BCF7E82-6E85-4604-B6D4-FA97FEF356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a:extLst>
            <a:ext uri="{FF2B5EF4-FFF2-40B4-BE49-F238E27FC236}">
              <a16:creationId xmlns:a16="http://schemas.microsoft.com/office/drawing/2014/main" id="{6BA32161-A333-4AAA-8EBA-4996BC4DDB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a:extLst>
            <a:ext uri="{FF2B5EF4-FFF2-40B4-BE49-F238E27FC236}">
              <a16:creationId xmlns:a16="http://schemas.microsoft.com/office/drawing/2014/main" id="{B2A1B79C-5615-4164-BE1C-7FB11486654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a:extLst>
            <a:ext uri="{FF2B5EF4-FFF2-40B4-BE49-F238E27FC236}">
              <a16:creationId xmlns:a16="http://schemas.microsoft.com/office/drawing/2014/main" id="{65C4E000-3814-4877-A23F-E6192435B2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a:extLst>
            <a:ext uri="{FF2B5EF4-FFF2-40B4-BE49-F238E27FC236}">
              <a16:creationId xmlns:a16="http://schemas.microsoft.com/office/drawing/2014/main" id="{6D49F290-0B73-4108-A261-6E906EC25C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a:extLst>
            <a:ext uri="{FF2B5EF4-FFF2-40B4-BE49-F238E27FC236}">
              <a16:creationId xmlns:a16="http://schemas.microsoft.com/office/drawing/2014/main" id="{1114110D-8C12-47DB-8FCB-10BB4B1D9B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a:extLst>
            <a:ext uri="{FF2B5EF4-FFF2-40B4-BE49-F238E27FC236}">
              <a16:creationId xmlns:a16="http://schemas.microsoft.com/office/drawing/2014/main" id="{594F9EDC-7BB4-48F9-A761-1EA8B098CA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a:extLst>
            <a:ext uri="{FF2B5EF4-FFF2-40B4-BE49-F238E27FC236}">
              <a16:creationId xmlns:a16="http://schemas.microsoft.com/office/drawing/2014/main" id="{C3B983F5-68B3-4D0E-93F2-32003F25B8A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a:extLst>
            <a:ext uri="{FF2B5EF4-FFF2-40B4-BE49-F238E27FC236}">
              <a16:creationId xmlns:a16="http://schemas.microsoft.com/office/drawing/2014/main" id="{22B38C85-5411-45FE-A25D-224EF15DDD6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a:extLst>
            <a:ext uri="{FF2B5EF4-FFF2-40B4-BE49-F238E27FC236}">
              <a16:creationId xmlns:a16="http://schemas.microsoft.com/office/drawing/2014/main" id="{0E49A4B6-FB0B-4D74-AAAF-35977FE536F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7" name="テキスト ボックス 226">
          <a:extLst>
            <a:ext uri="{FF2B5EF4-FFF2-40B4-BE49-F238E27FC236}">
              <a16:creationId xmlns:a16="http://schemas.microsoft.com/office/drawing/2014/main" id="{A9C95D78-65A7-4A7D-B705-CADD1A94F93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8" name="直線コネクタ 227">
          <a:extLst>
            <a:ext uri="{FF2B5EF4-FFF2-40B4-BE49-F238E27FC236}">
              <a16:creationId xmlns:a16="http://schemas.microsoft.com/office/drawing/2014/main" id="{E1458369-2620-4EB6-AB76-DBCF533EF06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9" name="テキスト ボックス 228">
          <a:extLst>
            <a:ext uri="{FF2B5EF4-FFF2-40B4-BE49-F238E27FC236}">
              <a16:creationId xmlns:a16="http://schemas.microsoft.com/office/drawing/2014/main" id="{DCEDEB08-0687-4EB4-8D5F-C396BEC53BC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0" name="直線コネクタ 229">
          <a:extLst>
            <a:ext uri="{FF2B5EF4-FFF2-40B4-BE49-F238E27FC236}">
              <a16:creationId xmlns:a16="http://schemas.microsoft.com/office/drawing/2014/main" id="{F8C26A34-3DCB-4834-8CCF-B095F252AFD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1" name="テキスト ボックス 230">
          <a:extLst>
            <a:ext uri="{FF2B5EF4-FFF2-40B4-BE49-F238E27FC236}">
              <a16:creationId xmlns:a16="http://schemas.microsoft.com/office/drawing/2014/main" id="{B6921E7F-BAFB-4C99-A4F6-CF2784D3A12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2" name="直線コネクタ 231">
          <a:extLst>
            <a:ext uri="{FF2B5EF4-FFF2-40B4-BE49-F238E27FC236}">
              <a16:creationId xmlns:a16="http://schemas.microsoft.com/office/drawing/2014/main" id="{90F3204F-893D-4243-B6C5-0AD2732A318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3" name="テキスト ボックス 232">
          <a:extLst>
            <a:ext uri="{FF2B5EF4-FFF2-40B4-BE49-F238E27FC236}">
              <a16:creationId xmlns:a16="http://schemas.microsoft.com/office/drawing/2014/main" id="{5930AE4B-B19C-4760-A680-A71C54E8887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4" name="直線コネクタ 233">
          <a:extLst>
            <a:ext uri="{FF2B5EF4-FFF2-40B4-BE49-F238E27FC236}">
              <a16:creationId xmlns:a16="http://schemas.microsoft.com/office/drawing/2014/main" id="{D53B5B91-05F4-472A-AE93-7230628B67A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5" name="テキスト ボックス 234">
          <a:extLst>
            <a:ext uri="{FF2B5EF4-FFF2-40B4-BE49-F238E27FC236}">
              <a16:creationId xmlns:a16="http://schemas.microsoft.com/office/drawing/2014/main" id="{CCE45EC3-65F6-4CFA-94C4-92E2C7E020C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6" name="直線コネクタ 235">
          <a:extLst>
            <a:ext uri="{FF2B5EF4-FFF2-40B4-BE49-F238E27FC236}">
              <a16:creationId xmlns:a16="http://schemas.microsoft.com/office/drawing/2014/main" id="{268448EB-5C0E-4163-9C61-93E9666A081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7" name="テキスト ボックス 236">
          <a:extLst>
            <a:ext uri="{FF2B5EF4-FFF2-40B4-BE49-F238E27FC236}">
              <a16:creationId xmlns:a16="http://schemas.microsoft.com/office/drawing/2014/main" id="{4373C39A-8ACA-490C-98A6-83A162E71459}"/>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8" name="直線コネクタ 237">
          <a:extLst>
            <a:ext uri="{FF2B5EF4-FFF2-40B4-BE49-F238E27FC236}">
              <a16:creationId xmlns:a16="http://schemas.microsoft.com/office/drawing/2014/main" id="{3F4F4E37-1FC4-410E-BBB1-7C8E9911E77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9" name="テキスト ボックス 238">
          <a:extLst>
            <a:ext uri="{FF2B5EF4-FFF2-40B4-BE49-F238E27FC236}">
              <a16:creationId xmlns:a16="http://schemas.microsoft.com/office/drawing/2014/main" id="{0DE73BAA-25B2-491E-B978-2CADB6B7A591}"/>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0" name="【市民会館】&#10;有形固定資産減価償却率グラフ枠">
          <a:extLst>
            <a:ext uri="{FF2B5EF4-FFF2-40B4-BE49-F238E27FC236}">
              <a16:creationId xmlns:a16="http://schemas.microsoft.com/office/drawing/2014/main" id="{8403AC79-088C-41FF-AE08-FE3C321D19E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41" name="直線コネクタ 240">
          <a:extLst>
            <a:ext uri="{FF2B5EF4-FFF2-40B4-BE49-F238E27FC236}">
              <a16:creationId xmlns:a16="http://schemas.microsoft.com/office/drawing/2014/main" id="{570CD2B5-9A2B-4C72-88A3-1B8EBFFDD064}"/>
            </a:ext>
          </a:extLst>
        </xdr:cNvPr>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42" name="【市民会館】&#10;有形固定資産減価償却率最小値テキスト">
          <a:extLst>
            <a:ext uri="{FF2B5EF4-FFF2-40B4-BE49-F238E27FC236}">
              <a16:creationId xmlns:a16="http://schemas.microsoft.com/office/drawing/2014/main" id="{5CCD220B-C4BC-4E75-8CFE-93192568DF0E}"/>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43" name="直線コネクタ 242">
          <a:extLst>
            <a:ext uri="{FF2B5EF4-FFF2-40B4-BE49-F238E27FC236}">
              <a16:creationId xmlns:a16="http://schemas.microsoft.com/office/drawing/2014/main" id="{D9DA89E4-0670-475B-B05B-B12486BECAD6}"/>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44" name="【市民会館】&#10;有形固定資産減価償却率最大値テキスト">
          <a:extLst>
            <a:ext uri="{FF2B5EF4-FFF2-40B4-BE49-F238E27FC236}">
              <a16:creationId xmlns:a16="http://schemas.microsoft.com/office/drawing/2014/main" id="{872A663E-0DCF-4D56-AC91-4E3A67F9E60A}"/>
            </a:ext>
          </a:extLst>
        </xdr:cNvPr>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45" name="直線コネクタ 244">
          <a:extLst>
            <a:ext uri="{FF2B5EF4-FFF2-40B4-BE49-F238E27FC236}">
              <a16:creationId xmlns:a16="http://schemas.microsoft.com/office/drawing/2014/main" id="{3D4E04B6-5EEE-4B03-A283-9E2F6C8F9AEE}"/>
            </a:ext>
          </a:extLst>
        </xdr:cNvPr>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158766</xdr:rowOff>
    </xdr:from>
    <xdr:ext cx="405111" cy="259045"/>
    <xdr:sp macro="" textlink="">
      <xdr:nvSpPr>
        <xdr:cNvPr id="246" name="【市民会館】&#10;有形固定資産減価償却率平均値テキスト">
          <a:extLst>
            <a:ext uri="{FF2B5EF4-FFF2-40B4-BE49-F238E27FC236}">
              <a16:creationId xmlns:a16="http://schemas.microsoft.com/office/drawing/2014/main" id="{B8E13B6D-8EEF-4135-8FDD-BF9A431299EF}"/>
            </a:ext>
          </a:extLst>
        </xdr:cNvPr>
        <xdr:cNvSpPr txBox="1"/>
      </xdr:nvSpPr>
      <xdr:spPr>
        <a:xfrm>
          <a:off x="46736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47" name="フローチャート: 判断 246">
          <a:extLst>
            <a:ext uri="{FF2B5EF4-FFF2-40B4-BE49-F238E27FC236}">
              <a16:creationId xmlns:a16="http://schemas.microsoft.com/office/drawing/2014/main" id="{6A2DA925-33A6-4C9C-A0E5-D59C18B51BB3}"/>
            </a:ext>
          </a:extLst>
        </xdr:cNvPr>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48" name="フローチャート: 判断 247">
          <a:extLst>
            <a:ext uri="{FF2B5EF4-FFF2-40B4-BE49-F238E27FC236}">
              <a16:creationId xmlns:a16="http://schemas.microsoft.com/office/drawing/2014/main" id="{F8190639-78DB-4CB6-BD46-D4F7C58FBB3B}"/>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49" name="n_1aveValue【市民会館】&#10;有形固定資産減価償却率">
          <a:extLst>
            <a:ext uri="{FF2B5EF4-FFF2-40B4-BE49-F238E27FC236}">
              <a16:creationId xmlns:a16="http://schemas.microsoft.com/office/drawing/2014/main" id="{621D6A15-808F-40CB-9F60-95027BA9E639}"/>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65405</xdr:rowOff>
    </xdr:from>
    <xdr:to>
      <xdr:col>15</xdr:col>
      <xdr:colOff>101600</xdr:colOff>
      <xdr:row>105</xdr:row>
      <xdr:rowOff>167005</xdr:rowOff>
    </xdr:to>
    <xdr:sp macro="" textlink="">
      <xdr:nvSpPr>
        <xdr:cNvPr id="250" name="フローチャート: 判断 249">
          <a:extLst>
            <a:ext uri="{FF2B5EF4-FFF2-40B4-BE49-F238E27FC236}">
              <a16:creationId xmlns:a16="http://schemas.microsoft.com/office/drawing/2014/main" id="{19E48152-31F5-4513-A67E-70E06152F1A7}"/>
            </a:ext>
          </a:extLst>
        </xdr:cNvPr>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12082</xdr:rowOff>
    </xdr:from>
    <xdr:ext cx="405111" cy="259045"/>
    <xdr:sp macro="" textlink="">
      <xdr:nvSpPr>
        <xdr:cNvPr id="251" name="n_2aveValue【市民会館】&#10;有形固定資産減価償却率">
          <a:extLst>
            <a:ext uri="{FF2B5EF4-FFF2-40B4-BE49-F238E27FC236}">
              <a16:creationId xmlns:a16="http://schemas.microsoft.com/office/drawing/2014/main" id="{353BAA1B-F0E9-42C3-ACEF-827A26895C60}"/>
            </a:ext>
          </a:extLst>
        </xdr:cNvPr>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128270</xdr:rowOff>
    </xdr:from>
    <xdr:to>
      <xdr:col>10</xdr:col>
      <xdr:colOff>165100</xdr:colOff>
      <xdr:row>106</xdr:row>
      <xdr:rowOff>58420</xdr:rowOff>
    </xdr:to>
    <xdr:sp macro="" textlink="">
      <xdr:nvSpPr>
        <xdr:cNvPr id="252" name="フローチャート: 判断 251">
          <a:extLst>
            <a:ext uri="{FF2B5EF4-FFF2-40B4-BE49-F238E27FC236}">
              <a16:creationId xmlns:a16="http://schemas.microsoft.com/office/drawing/2014/main" id="{01674440-D521-42CB-AA87-3837C2A555F9}"/>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74947</xdr:rowOff>
    </xdr:from>
    <xdr:ext cx="405111" cy="259045"/>
    <xdr:sp macro="" textlink="">
      <xdr:nvSpPr>
        <xdr:cNvPr id="253" name="n_3aveValue【市民会館】&#10;有形固定資産減価償却率">
          <a:extLst>
            <a:ext uri="{FF2B5EF4-FFF2-40B4-BE49-F238E27FC236}">
              <a16:creationId xmlns:a16="http://schemas.microsoft.com/office/drawing/2014/main" id="{648AC001-EADD-4F2F-9297-985F7E549F10}"/>
            </a:ext>
          </a:extLst>
        </xdr:cNvPr>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14555AF1-4B74-4A4E-9DD9-C62A8506F69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BEF24154-B6CE-4C5C-BE34-05F9B7B4DF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C53187F8-2FE3-46EB-A90D-C39C75607E5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CFE97235-4573-4D31-B810-D4ABB8F299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BFC11C36-32C5-4BD5-B280-6F8B2FE8A43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42545</xdr:rowOff>
    </xdr:from>
    <xdr:to>
      <xdr:col>24</xdr:col>
      <xdr:colOff>114300</xdr:colOff>
      <xdr:row>106</xdr:row>
      <xdr:rowOff>144145</xdr:rowOff>
    </xdr:to>
    <xdr:sp macro="" textlink="">
      <xdr:nvSpPr>
        <xdr:cNvPr id="259" name="楕円 258">
          <a:extLst>
            <a:ext uri="{FF2B5EF4-FFF2-40B4-BE49-F238E27FC236}">
              <a16:creationId xmlns:a16="http://schemas.microsoft.com/office/drawing/2014/main" id="{24D35C65-A3A8-46D1-95EA-7D89F5E19C78}"/>
            </a:ext>
          </a:extLst>
        </xdr:cNvPr>
        <xdr:cNvSpPr/>
      </xdr:nvSpPr>
      <xdr:spPr>
        <a:xfrm>
          <a:off x="4584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20972</xdr:rowOff>
    </xdr:from>
    <xdr:ext cx="405111" cy="259045"/>
    <xdr:sp macro="" textlink="">
      <xdr:nvSpPr>
        <xdr:cNvPr id="260" name="【市民会館】&#10;有形固定資産減価償却率該当値テキスト">
          <a:extLst>
            <a:ext uri="{FF2B5EF4-FFF2-40B4-BE49-F238E27FC236}">
              <a16:creationId xmlns:a16="http://schemas.microsoft.com/office/drawing/2014/main" id="{056BA111-8731-42C5-97FC-C508C4C021B3}"/>
            </a:ext>
          </a:extLst>
        </xdr:cNvPr>
        <xdr:cNvSpPr txBox="1"/>
      </xdr:nvSpPr>
      <xdr:spPr>
        <a:xfrm>
          <a:off x="4673600"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63500</xdr:rowOff>
    </xdr:from>
    <xdr:to>
      <xdr:col>20</xdr:col>
      <xdr:colOff>38100</xdr:colOff>
      <xdr:row>106</xdr:row>
      <xdr:rowOff>165100</xdr:rowOff>
    </xdr:to>
    <xdr:sp macro="" textlink="">
      <xdr:nvSpPr>
        <xdr:cNvPr id="261" name="楕円 260">
          <a:extLst>
            <a:ext uri="{FF2B5EF4-FFF2-40B4-BE49-F238E27FC236}">
              <a16:creationId xmlns:a16="http://schemas.microsoft.com/office/drawing/2014/main" id="{26DCB7D9-FDF6-4B72-908D-808FAEF3201D}"/>
            </a:ext>
          </a:extLst>
        </xdr:cNvPr>
        <xdr:cNvSpPr/>
      </xdr:nvSpPr>
      <xdr:spPr>
        <a:xfrm>
          <a:off x="3746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93345</xdr:rowOff>
    </xdr:from>
    <xdr:to>
      <xdr:col>24</xdr:col>
      <xdr:colOff>63500</xdr:colOff>
      <xdr:row>106</xdr:row>
      <xdr:rowOff>114300</xdr:rowOff>
    </xdr:to>
    <xdr:cxnSp macro="">
      <xdr:nvCxnSpPr>
        <xdr:cNvPr id="262" name="直線コネクタ 261">
          <a:extLst>
            <a:ext uri="{FF2B5EF4-FFF2-40B4-BE49-F238E27FC236}">
              <a16:creationId xmlns:a16="http://schemas.microsoft.com/office/drawing/2014/main" id="{8FA4CE87-61D2-4E7B-BD5D-BE263E46C703}"/>
            </a:ext>
          </a:extLst>
        </xdr:cNvPr>
        <xdr:cNvCxnSpPr/>
      </xdr:nvCxnSpPr>
      <xdr:spPr>
        <a:xfrm flipV="1">
          <a:off x="3797300" y="182670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101600</xdr:rowOff>
    </xdr:from>
    <xdr:to>
      <xdr:col>15</xdr:col>
      <xdr:colOff>101600</xdr:colOff>
      <xdr:row>107</xdr:row>
      <xdr:rowOff>31750</xdr:rowOff>
    </xdr:to>
    <xdr:sp macro="" textlink="">
      <xdr:nvSpPr>
        <xdr:cNvPr id="263" name="楕円 262">
          <a:extLst>
            <a:ext uri="{FF2B5EF4-FFF2-40B4-BE49-F238E27FC236}">
              <a16:creationId xmlns:a16="http://schemas.microsoft.com/office/drawing/2014/main" id="{CE4CF562-A3EE-4342-82FE-E982EB6CD8C1}"/>
            </a:ext>
          </a:extLst>
        </xdr:cNvPr>
        <xdr:cNvSpPr/>
      </xdr:nvSpPr>
      <xdr:spPr>
        <a:xfrm>
          <a:off x="2857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114300</xdr:rowOff>
    </xdr:from>
    <xdr:to>
      <xdr:col>19</xdr:col>
      <xdr:colOff>177800</xdr:colOff>
      <xdr:row>106</xdr:row>
      <xdr:rowOff>152400</xdr:rowOff>
    </xdr:to>
    <xdr:cxnSp macro="">
      <xdr:nvCxnSpPr>
        <xdr:cNvPr id="264" name="直線コネクタ 263">
          <a:extLst>
            <a:ext uri="{FF2B5EF4-FFF2-40B4-BE49-F238E27FC236}">
              <a16:creationId xmlns:a16="http://schemas.microsoft.com/office/drawing/2014/main" id="{D900F560-AC04-40A6-BBD5-F11B18DD9DDB}"/>
            </a:ext>
          </a:extLst>
        </xdr:cNvPr>
        <xdr:cNvCxnSpPr/>
      </xdr:nvCxnSpPr>
      <xdr:spPr>
        <a:xfrm flipV="1">
          <a:off x="2908300" y="1828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137795</xdr:rowOff>
    </xdr:from>
    <xdr:to>
      <xdr:col>10</xdr:col>
      <xdr:colOff>165100</xdr:colOff>
      <xdr:row>107</xdr:row>
      <xdr:rowOff>67945</xdr:rowOff>
    </xdr:to>
    <xdr:sp macro="" textlink="">
      <xdr:nvSpPr>
        <xdr:cNvPr id="265" name="楕円 264">
          <a:extLst>
            <a:ext uri="{FF2B5EF4-FFF2-40B4-BE49-F238E27FC236}">
              <a16:creationId xmlns:a16="http://schemas.microsoft.com/office/drawing/2014/main" id="{EC881ADE-985D-4F73-91FA-68909DD497BB}"/>
            </a:ext>
          </a:extLst>
        </xdr:cNvPr>
        <xdr:cNvSpPr/>
      </xdr:nvSpPr>
      <xdr:spPr>
        <a:xfrm>
          <a:off x="196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152400</xdr:rowOff>
    </xdr:from>
    <xdr:to>
      <xdr:col>15</xdr:col>
      <xdr:colOff>50800</xdr:colOff>
      <xdr:row>107</xdr:row>
      <xdr:rowOff>17145</xdr:rowOff>
    </xdr:to>
    <xdr:cxnSp macro="">
      <xdr:nvCxnSpPr>
        <xdr:cNvPr id="266" name="直線コネクタ 265">
          <a:extLst>
            <a:ext uri="{FF2B5EF4-FFF2-40B4-BE49-F238E27FC236}">
              <a16:creationId xmlns:a16="http://schemas.microsoft.com/office/drawing/2014/main" id="{CBD6646D-22CD-4CA9-B02D-114D4B1D0CFC}"/>
            </a:ext>
          </a:extLst>
        </xdr:cNvPr>
        <xdr:cNvCxnSpPr/>
      </xdr:nvCxnSpPr>
      <xdr:spPr>
        <a:xfrm flipV="1">
          <a:off x="2019300" y="1832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267" name="n_1mainValue【市民会館】&#10;有形固定資産減価償却率">
          <a:extLst>
            <a:ext uri="{FF2B5EF4-FFF2-40B4-BE49-F238E27FC236}">
              <a16:creationId xmlns:a16="http://schemas.microsoft.com/office/drawing/2014/main" id="{7C2E6E0A-8CB0-4AB0-BB9A-6CFC0DCF7F9B}"/>
            </a:ext>
          </a:extLst>
        </xdr:cNvPr>
        <xdr:cNvSpPr txBox="1"/>
      </xdr:nvSpPr>
      <xdr:spPr>
        <a:xfrm>
          <a:off x="35820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268" name="n_2mainValue【市民会館】&#10;有形固定資産減価償却率">
          <a:extLst>
            <a:ext uri="{FF2B5EF4-FFF2-40B4-BE49-F238E27FC236}">
              <a16:creationId xmlns:a16="http://schemas.microsoft.com/office/drawing/2014/main" id="{CF6F8F3C-40C9-478D-AE51-B4A523755D9E}"/>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59072</xdr:rowOff>
    </xdr:from>
    <xdr:ext cx="405111" cy="259045"/>
    <xdr:sp macro="" textlink="">
      <xdr:nvSpPr>
        <xdr:cNvPr id="269" name="n_3mainValue【市民会館】&#10;有形固定資産減価償却率">
          <a:extLst>
            <a:ext uri="{FF2B5EF4-FFF2-40B4-BE49-F238E27FC236}">
              <a16:creationId xmlns:a16="http://schemas.microsoft.com/office/drawing/2014/main" id="{DD6709EE-6975-4FA7-93B3-1F28471BED4B}"/>
            </a:ext>
          </a:extLst>
        </xdr:cNvPr>
        <xdr:cNvSpPr txBox="1"/>
      </xdr:nvSpPr>
      <xdr:spPr>
        <a:xfrm>
          <a:off x="1816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B05493A2-8BDE-4197-BEED-FF5AB6146ED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79CB751F-A668-49F6-9639-BC89387B13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811083CE-C62A-4CDD-9C61-BB5BC2CCD6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C74CADA4-3F69-4AFF-BA3F-CAEA083C08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13165453-246A-43AF-99F7-77554F9712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272DAD71-F049-436F-9BB4-7225616958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272D4DB7-090B-4759-9E88-E3546438CE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D674EDB8-17AE-4E8D-B651-14200BAE13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a:extLst>
            <a:ext uri="{FF2B5EF4-FFF2-40B4-BE49-F238E27FC236}">
              <a16:creationId xmlns:a16="http://schemas.microsoft.com/office/drawing/2014/main" id="{77B8C101-1563-4E42-89A7-7AAA8C659C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a:extLst>
            <a:ext uri="{FF2B5EF4-FFF2-40B4-BE49-F238E27FC236}">
              <a16:creationId xmlns:a16="http://schemas.microsoft.com/office/drawing/2014/main" id="{451C5860-E9E1-46B8-9825-59184B0E52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0" name="直線コネクタ 279">
          <a:extLst>
            <a:ext uri="{FF2B5EF4-FFF2-40B4-BE49-F238E27FC236}">
              <a16:creationId xmlns:a16="http://schemas.microsoft.com/office/drawing/2014/main" id="{B7FF19F3-E988-4A57-80EC-ECAAA0C37A3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1" name="テキスト ボックス 280">
          <a:extLst>
            <a:ext uri="{FF2B5EF4-FFF2-40B4-BE49-F238E27FC236}">
              <a16:creationId xmlns:a16="http://schemas.microsoft.com/office/drawing/2014/main" id="{05429FF3-A39D-4CCC-8D6C-4713EC6E132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2" name="直線コネクタ 281">
          <a:extLst>
            <a:ext uri="{FF2B5EF4-FFF2-40B4-BE49-F238E27FC236}">
              <a16:creationId xmlns:a16="http://schemas.microsoft.com/office/drawing/2014/main" id="{AC4F0671-C8E8-4F20-AC18-F535473CBA0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3" name="テキスト ボックス 282">
          <a:extLst>
            <a:ext uri="{FF2B5EF4-FFF2-40B4-BE49-F238E27FC236}">
              <a16:creationId xmlns:a16="http://schemas.microsoft.com/office/drawing/2014/main" id="{63389986-144F-48A5-B4BE-EBF4C06284E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4" name="直線コネクタ 283">
          <a:extLst>
            <a:ext uri="{FF2B5EF4-FFF2-40B4-BE49-F238E27FC236}">
              <a16:creationId xmlns:a16="http://schemas.microsoft.com/office/drawing/2014/main" id="{38925D43-7F2F-4E16-9FBD-7F3D97EA5A5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5" name="テキスト ボックス 284">
          <a:extLst>
            <a:ext uri="{FF2B5EF4-FFF2-40B4-BE49-F238E27FC236}">
              <a16:creationId xmlns:a16="http://schemas.microsoft.com/office/drawing/2014/main" id="{CD04D365-A9D6-41CF-BD91-31D37D316D7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6" name="直線コネクタ 285">
          <a:extLst>
            <a:ext uri="{FF2B5EF4-FFF2-40B4-BE49-F238E27FC236}">
              <a16:creationId xmlns:a16="http://schemas.microsoft.com/office/drawing/2014/main" id="{56F9C248-6164-4F5C-8ADE-EAF46B703C4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7" name="テキスト ボックス 286">
          <a:extLst>
            <a:ext uri="{FF2B5EF4-FFF2-40B4-BE49-F238E27FC236}">
              <a16:creationId xmlns:a16="http://schemas.microsoft.com/office/drawing/2014/main" id="{F48D2E33-1A3A-492D-8955-805A614A968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8" name="直線コネクタ 287">
          <a:extLst>
            <a:ext uri="{FF2B5EF4-FFF2-40B4-BE49-F238E27FC236}">
              <a16:creationId xmlns:a16="http://schemas.microsoft.com/office/drawing/2014/main" id="{57F46432-E96A-4AB7-BCE0-88E16740F0B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9" name="テキスト ボックス 288">
          <a:extLst>
            <a:ext uri="{FF2B5EF4-FFF2-40B4-BE49-F238E27FC236}">
              <a16:creationId xmlns:a16="http://schemas.microsoft.com/office/drawing/2014/main" id="{ED98E052-C5E2-4513-BBC2-FD249948405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0" name="直線コネクタ 289">
          <a:extLst>
            <a:ext uri="{FF2B5EF4-FFF2-40B4-BE49-F238E27FC236}">
              <a16:creationId xmlns:a16="http://schemas.microsoft.com/office/drawing/2014/main" id="{88079ACE-12F4-487F-BB17-9A32B17E985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1" name="テキスト ボックス 290">
          <a:extLst>
            <a:ext uri="{FF2B5EF4-FFF2-40B4-BE49-F238E27FC236}">
              <a16:creationId xmlns:a16="http://schemas.microsoft.com/office/drawing/2014/main" id="{7A356E3E-F3D9-4898-B4E3-9A6493CE847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a:extLst>
            <a:ext uri="{FF2B5EF4-FFF2-40B4-BE49-F238E27FC236}">
              <a16:creationId xmlns:a16="http://schemas.microsoft.com/office/drawing/2014/main" id="{A13C0296-B083-43FF-B7B1-DF662392D9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a:extLst>
            <a:ext uri="{FF2B5EF4-FFF2-40B4-BE49-F238E27FC236}">
              <a16:creationId xmlns:a16="http://schemas.microsoft.com/office/drawing/2014/main" id="{EB27946B-AE3F-4CA2-8969-68528AA783A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a:extLst>
            <a:ext uri="{FF2B5EF4-FFF2-40B4-BE49-F238E27FC236}">
              <a16:creationId xmlns:a16="http://schemas.microsoft.com/office/drawing/2014/main" id="{A0C058A0-3496-46F9-B2D5-ACD77404655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295" name="直線コネクタ 294">
          <a:extLst>
            <a:ext uri="{FF2B5EF4-FFF2-40B4-BE49-F238E27FC236}">
              <a16:creationId xmlns:a16="http://schemas.microsoft.com/office/drawing/2014/main" id="{8ABB17CF-8DFB-49A8-871A-D28DA1D29228}"/>
            </a:ext>
          </a:extLst>
        </xdr:cNvPr>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296" name="【市民会館】&#10;一人当たり面積最小値テキスト">
          <a:extLst>
            <a:ext uri="{FF2B5EF4-FFF2-40B4-BE49-F238E27FC236}">
              <a16:creationId xmlns:a16="http://schemas.microsoft.com/office/drawing/2014/main" id="{5BD9D569-B594-464F-B8FE-4E9136BF6A4D}"/>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297" name="直線コネクタ 296">
          <a:extLst>
            <a:ext uri="{FF2B5EF4-FFF2-40B4-BE49-F238E27FC236}">
              <a16:creationId xmlns:a16="http://schemas.microsoft.com/office/drawing/2014/main" id="{35B150C4-0BBC-424E-A379-85F506C91E38}"/>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298" name="【市民会館】&#10;一人当たり面積最大値テキスト">
          <a:extLst>
            <a:ext uri="{FF2B5EF4-FFF2-40B4-BE49-F238E27FC236}">
              <a16:creationId xmlns:a16="http://schemas.microsoft.com/office/drawing/2014/main" id="{7C66834A-7934-459E-A55E-40F472DC9212}"/>
            </a:ext>
          </a:extLst>
        </xdr:cNvPr>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299" name="直線コネクタ 298">
          <a:extLst>
            <a:ext uri="{FF2B5EF4-FFF2-40B4-BE49-F238E27FC236}">
              <a16:creationId xmlns:a16="http://schemas.microsoft.com/office/drawing/2014/main" id="{0F18FA93-DF06-4ADE-85C6-9B0F687E0193}"/>
            </a:ext>
          </a:extLst>
        </xdr:cNvPr>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00" name="【市民会館】&#10;一人当たり面積平均値テキスト">
          <a:extLst>
            <a:ext uri="{FF2B5EF4-FFF2-40B4-BE49-F238E27FC236}">
              <a16:creationId xmlns:a16="http://schemas.microsoft.com/office/drawing/2014/main" id="{BC1017BE-EDB6-466E-BC66-0FD8FEC19F58}"/>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01" name="フローチャート: 判断 300">
          <a:extLst>
            <a:ext uri="{FF2B5EF4-FFF2-40B4-BE49-F238E27FC236}">
              <a16:creationId xmlns:a16="http://schemas.microsoft.com/office/drawing/2014/main" id="{71512BDF-4D0B-4C25-9F7D-ACB6C3AC43D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02" name="フローチャート: 判断 301">
          <a:extLst>
            <a:ext uri="{FF2B5EF4-FFF2-40B4-BE49-F238E27FC236}">
              <a16:creationId xmlns:a16="http://schemas.microsoft.com/office/drawing/2014/main" id="{0404AFCF-03CF-4C90-9E68-5A853360DA8C}"/>
            </a:ext>
          </a:extLst>
        </xdr:cNvPr>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117946</xdr:rowOff>
    </xdr:from>
    <xdr:ext cx="469744" cy="259045"/>
    <xdr:sp macro="" textlink="">
      <xdr:nvSpPr>
        <xdr:cNvPr id="303" name="n_1aveValue【市民会館】&#10;一人当たり面積">
          <a:extLst>
            <a:ext uri="{FF2B5EF4-FFF2-40B4-BE49-F238E27FC236}">
              <a16:creationId xmlns:a16="http://schemas.microsoft.com/office/drawing/2014/main" id="{D1BC9900-F430-4F5F-BAB6-63A742FF7AF4}"/>
            </a:ext>
          </a:extLst>
        </xdr:cNvPr>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138612</xdr:rowOff>
    </xdr:from>
    <xdr:to>
      <xdr:col>46</xdr:col>
      <xdr:colOff>38100</xdr:colOff>
      <xdr:row>107</xdr:row>
      <xdr:rowOff>68762</xdr:rowOff>
    </xdr:to>
    <xdr:sp macro="" textlink="">
      <xdr:nvSpPr>
        <xdr:cNvPr id="304" name="フローチャート: 判断 303">
          <a:extLst>
            <a:ext uri="{FF2B5EF4-FFF2-40B4-BE49-F238E27FC236}">
              <a16:creationId xmlns:a16="http://schemas.microsoft.com/office/drawing/2014/main" id="{4ABDCA00-3BDD-4B9F-AEDB-4D6FC303D75A}"/>
            </a:ext>
          </a:extLst>
        </xdr:cNvPr>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85289</xdr:rowOff>
    </xdr:from>
    <xdr:ext cx="469744" cy="259045"/>
    <xdr:sp macro="" textlink="">
      <xdr:nvSpPr>
        <xdr:cNvPr id="305" name="n_2aveValue【市民会館】&#10;一人当たり面積">
          <a:extLst>
            <a:ext uri="{FF2B5EF4-FFF2-40B4-BE49-F238E27FC236}">
              <a16:creationId xmlns:a16="http://schemas.microsoft.com/office/drawing/2014/main" id="{A99DEFD8-B5D9-4C11-B32C-0B5E2B2AE947}"/>
            </a:ext>
          </a:extLst>
        </xdr:cNvPr>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62956</xdr:rowOff>
    </xdr:from>
    <xdr:to>
      <xdr:col>41</xdr:col>
      <xdr:colOff>101600</xdr:colOff>
      <xdr:row>107</xdr:row>
      <xdr:rowOff>164556</xdr:rowOff>
    </xdr:to>
    <xdr:sp macro="" textlink="">
      <xdr:nvSpPr>
        <xdr:cNvPr id="306" name="フローチャート: 判断 305">
          <a:extLst>
            <a:ext uri="{FF2B5EF4-FFF2-40B4-BE49-F238E27FC236}">
              <a16:creationId xmlns:a16="http://schemas.microsoft.com/office/drawing/2014/main" id="{5D98B28B-EB1D-4228-A782-BC6BB4A24ADC}"/>
            </a:ext>
          </a:extLst>
        </xdr:cNvPr>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155683</xdr:rowOff>
    </xdr:from>
    <xdr:ext cx="469744" cy="259045"/>
    <xdr:sp macro="" textlink="">
      <xdr:nvSpPr>
        <xdr:cNvPr id="307" name="n_3aveValue【市民会館】&#10;一人当たり面積">
          <a:extLst>
            <a:ext uri="{FF2B5EF4-FFF2-40B4-BE49-F238E27FC236}">
              <a16:creationId xmlns:a16="http://schemas.microsoft.com/office/drawing/2014/main" id="{5B3F327A-A0ED-4790-A28F-864388500486}"/>
            </a:ext>
          </a:extLst>
        </xdr:cNvPr>
        <xdr:cNvSpPr txBox="1"/>
      </xdr:nvSpPr>
      <xdr:spPr>
        <a:xfrm>
          <a:off x="7626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E62D9F6-6A39-4692-AE80-7439477CAB4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120F99BA-BE65-4948-A2C1-DB5EBC3F8FB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288E9EC9-2A3F-4440-A01D-F39FCF2B09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B5B42EE4-2380-45A5-8171-FA04B950CE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29D6B98C-EABA-4944-86BD-A9C52D34B4B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19413</xdr:rowOff>
    </xdr:from>
    <xdr:to>
      <xdr:col>55</xdr:col>
      <xdr:colOff>50800</xdr:colOff>
      <xdr:row>107</xdr:row>
      <xdr:rowOff>121013</xdr:rowOff>
    </xdr:to>
    <xdr:sp macro="" textlink="">
      <xdr:nvSpPr>
        <xdr:cNvPr id="313" name="楕円 312">
          <a:extLst>
            <a:ext uri="{FF2B5EF4-FFF2-40B4-BE49-F238E27FC236}">
              <a16:creationId xmlns:a16="http://schemas.microsoft.com/office/drawing/2014/main" id="{66AA759D-5C8A-4F8E-96E3-E2DDC2893BFF}"/>
            </a:ext>
          </a:extLst>
        </xdr:cNvPr>
        <xdr:cNvSpPr/>
      </xdr:nvSpPr>
      <xdr:spPr>
        <a:xfrm>
          <a:off x="104267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169290</xdr:rowOff>
    </xdr:from>
    <xdr:ext cx="469744" cy="259045"/>
    <xdr:sp macro="" textlink="">
      <xdr:nvSpPr>
        <xdr:cNvPr id="314" name="【市民会館】&#10;一人当たり面積該当値テキスト">
          <a:extLst>
            <a:ext uri="{FF2B5EF4-FFF2-40B4-BE49-F238E27FC236}">
              <a16:creationId xmlns:a16="http://schemas.microsoft.com/office/drawing/2014/main" id="{56025523-B91A-4A97-960E-B8B73D6B6785}"/>
            </a:ext>
          </a:extLst>
        </xdr:cNvPr>
        <xdr:cNvSpPr txBox="1"/>
      </xdr:nvSpPr>
      <xdr:spPr>
        <a:xfrm>
          <a:off x="10515600"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27032</xdr:rowOff>
    </xdr:from>
    <xdr:to>
      <xdr:col>50</xdr:col>
      <xdr:colOff>165100</xdr:colOff>
      <xdr:row>107</xdr:row>
      <xdr:rowOff>128632</xdr:rowOff>
    </xdr:to>
    <xdr:sp macro="" textlink="">
      <xdr:nvSpPr>
        <xdr:cNvPr id="315" name="楕円 314">
          <a:extLst>
            <a:ext uri="{FF2B5EF4-FFF2-40B4-BE49-F238E27FC236}">
              <a16:creationId xmlns:a16="http://schemas.microsoft.com/office/drawing/2014/main" id="{A2999730-4776-428D-A7F3-24D221E3B401}"/>
            </a:ext>
          </a:extLst>
        </xdr:cNvPr>
        <xdr:cNvSpPr/>
      </xdr:nvSpPr>
      <xdr:spPr>
        <a:xfrm>
          <a:off x="958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70213</xdr:rowOff>
    </xdr:from>
    <xdr:to>
      <xdr:col>55</xdr:col>
      <xdr:colOff>0</xdr:colOff>
      <xdr:row>107</xdr:row>
      <xdr:rowOff>77832</xdr:rowOff>
    </xdr:to>
    <xdr:cxnSp macro="">
      <xdr:nvCxnSpPr>
        <xdr:cNvPr id="316" name="直線コネクタ 315">
          <a:extLst>
            <a:ext uri="{FF2B5EF4-FFF2-40B4-BE49-F238E27FC236}">
              <a16:creationId xmlns:a16="http://schemas.microsoft.com/office/drawing/2014/main" id="{0F3B2DB8-0512-4C00-A195-A1CA4EB3EC60}"/>
            </a:ext>
          </a:extLst>
        </xdr:cNvPr>
        <xdr:cNvCxnSpPr/>
      </xdr:nvCxnSpPr>
      <xdr:spPr>
        <a:xfrm flipV="1">
          <a:off x="9639300" y="1841536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28121</xdr:rowOff>
    </xdr:from>
    <xdr:to>
      <xdr:col>46</xdr:col>
      <xdr:colOff>38100</xdr:colOff>
      <xdr:row>107</xdr:row>
      <xdr:rowOff>129721</xdr:rowOff>
    </xdr:to>
    <xdr:sp macro="" textlink="">
      <xdr:nvSpPr>
        <xdr:cNvPr id="317" name="楕円 316">
          <a:extLst>
            <a:ext uri="{FF2B5EF4-FFF2-40B4-BE49-F238E27FC236}">
              <a16:creationId xmlns:a16="http://schemas.microsoft.com/office/drawing/2014/main" id="{B26911C9-2059-4752-B942-351FD9EF43CD}"/>
            </a:ext>
          </a:extLst>
        </xdr:cNvPr>
        <xdr:cNvSpPr/>
      </xdr:nvSpPr>
      <xdr:spPr>
        <a:xfrm>
          <a:off x="8699500" y="183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77832</xdr:rowOff>
    </xdr:from>
    <xdr:to>
      <xdr:col>50</xdr:col>
      <xdr:colOff>114300</xdr:colOff>
      <xdr:row>107</xdr:row>
      <xdr:rowOff>78921</xdr:rowOff>
    </xdr:to>
    <xdr:cxnSp macro="">
      <xdr:nvCxnSpPr>
        <xdr:cNvPr id="318" name="直線コネクタ 317">
          <a:extLst>
            <a:ext uri="{FF2B5EF4-FFF2-40B4-BE49-F238E27FC236}">
              <a16:creationId xmlns:a16="http://schemas.microsoft.com/office/drawing/2014/main" id="{0964736B-44AB-44E7-9509-E451709448FF}"/>
            </a:ext>
          </a:extLst>
        </xdr:cNvPr>
        <xdr:cNvCxnSpPr/>
      </xdr:nvCxnSpPr>
      <xdr:spPr>
        <a:xfrm flipV="1">
          <a:off x="8750300" y="184229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25944</xdr:rowOff>
    </xdr:from>
    <xdr:to>
      <xdr:col>41</xdr:col>
      <xdr:colOff>101600</xdr:colOff>
      <xdr:row>107</xdr:row>
      <xdr:rowOff>127544</xdr:rowOff>
    </xdr:to>
    <xdr:sp macro="" textlink="">
      <xdr:nvSpPr>
        <xdr:cNvPr id="319" name="楕円 318">
          <a:extLst>
            <a:ext uri="{FF2B5EF4-FFF2-40B4-BE49-F238E27FC236}">
              <a16:creationId xmlns:a16="http://schemas.microsoft.com/office/drawing/2014/main" id="{D3CBADB3-C2D5-457C-A8A4-DC027F97C8A6}"/>
            </a:ext>
          </a:extLst>
        </xdr:cNvPr>
        <xdr:cNvSpPr/>
      </xdr:nvSpPr>
      <xdr:spPr>
        <a:xfrm>
          <a:off x="7810500" y="18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76744</xdr:rowOff>
    </xdr:from>
    <xdr:to>
      <xdr:col>45</xdr:col>
      <xdr:colOff>177800</xdr:colOff>
      <xdr:row>107</xdr:row>
      <xdr:rowOff>78921</xdr:rowOff>
    </xdr:to>
    <xdr:cxnSp macro="">
      <xdr:nvCxnSpPr>
        <xdr:cNvPr id="320" name="直線コネクタ 319">
          <a:extLst>
            <a:ext uri="{FF2B5EF4-FFF2-40B4-BE49-F238E27FC236}">
              <a16:creationId xmlns:a16="http://schemas.microsoft.com/office/drawing/2014/main" id="{32DD1973-58D9-42DE-97C1-09D730BA6A8E}"/>
            </a:ext>
          </a:extLst>
        </xdr:cNvPr>
        <xdr:cNvCxnSpPr/>
      </xdr:nvCxnSpPr>
      <xdr:spPr>
        <a:xfrm>
          <a:off x="7861300" y="1842189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119759</xdr:rowOff>
    </xdr:from>
    <xdr:ext cx="469744" cy="259045"/>
    <xdr:sp macro="" textlink="">
      <xdr:nvSpPr>
        <xdr:cNvPr id="321" name="n_1mainValue【市民会館】&#10;一人当たり面積">
          <a:extLst>
            <a:ext uri="{FF2B5EF4-FFF2-40B4-BE49-F238E27FC236}">
              <a16:creationId xmlns:a16="http://schemas.microsoft.com/office/drawing/2014/main" id="{9C102F4C-426A-4FD3-BCCE-2110ACBB0D40}"/>
            </a:ext>
          </a:extLst>
        </xdr:cNvPr>
        <xdr:cNvSpPr txBox="1"/>
      </xdr:nvSpPr>
      <xdr:spPr>
        <a:xfrm>
          <a:off x="9391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120848</xdr:rowOff>
    </xdr:from>
    <xdr:ext cx="469744" cy="259045"/>
    <xdr:sp macro="" textlink="">
      <xdr:nvSpPr>
        <xdr:cNvPr id="322" name="n_2mainValue【市民会館】&#10;一人当たり面積">
          <a:extLst>
            <a:ext uri="{FF2B5EF4-FFF2-40B4-BE49-F238E27FC236}">
              <a16:creationId xmlns:a16="http://schemas.microsoft.com/office/drawing/2014/main" id="{8149B5BD-4DDD-4F6B-AD1B-7B00D6CB020D}"/>
            </a:ext>
          </a:extLst>
        </xdr:cNvPr>
        <xdr:cNvSpPr txBox="1"/>
      </xdr:nvSpPr>
      <xdr:spPr>
        <a:xfrm>
          <a:off x="8515427" y="1846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144071</xdr:rowOff>
    </xdr:from>
    <xdr:ext cx="469744" cy="259045"/>
    <xdr:sp macro="" textlink="">
      <xdr:nvSpPr>
        <xdr:cNvPr id="323" name="n_3mainValue【市民会館】&#10;一人当たり面積">
          <a:extLst>
            <a:ext uri="{FF2B5EF4-FFF2-40B4-BE49-F238E27FC236}">
              <a16:creationId xmlns:a16="http://schemas.microsoft.com/office/drawing/2014/main" id="{FA81F754-C794-4DED-90B5-E54828715418}"/>
            </a:ext>
          </a:extLst>
        </xdr:cNvPr>
        <xdr:cNvSpPr txBox="1"/>
      </xdr:nvSpPr>
      <xdr:spPr>
        <a:xfrm>
          <a:off x="7626427" y="1814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211719CE-A36A-4B36-8E28-D045CA7FC8E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4179E769-2ADD-4D20-BA15-43C038E3F8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4EF40493-47C1-4DBF-AEF2-22F14BBC92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1276C324-2604-4C31-AD7D-A6AC7B0C19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19F570FC-82F5-485C-A3D9-4D7CBD5B35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95469FDD-8BBE-45D5-B643-572A624B19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17D60706-41BB-4A78-B420-6780678BD21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80F4FF5B-A163-44EE-A340-79AEF7F03A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BA3F4FF8-4CBE-4499-BDCE-A3546CD473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6F33BCB3-4178-4A64-933D-112E901936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a:extLst>
            <a:ext uri="{FF2B5EF4-FFF2-40B4-BE49-F238E27FC236}">
              <a16:creationId xmlns:a16="http://schemas.microsoft.com/office/drawing/2014/main" id="{5AFC50C2-A8CD-4CBB-81CB-89DBCEBBE92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5" name="テキスト ボックス 334">
          <a:extLst>
            <a:ext uri="{FF2B5EF4-FFF2-40B4-BE49-F238E27FC236}">
              <a16:creationId xmlns:a16="http://schemas.microsoft.com/office/drawing/2014/main" id="{4D0808F6-6465-4066-8055-24CCB6DBBC5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a:extLst>
            <a:ext uri="{FF2B5EF4-FFF2-40B4-BE49-F238E27FC236}">
              <a16:creationId xmlns:a16="http://schemas.microsoft.com/office/drawing/2014/main" id="{B137B54B-1AF7-40C9-BDB1-25F6E814807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a:extLst>
            <a:ext uri="{FF2B5EF4-FFF2-40B4-BE49-F238E27FC236}">
              <a16:creationId xmlns:a16="http://schemas.microsoft.com/office/drawing/2014/main" id="{9A5BBA3D-C904-4440-AAA1-F0C4D34506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a:extLst>
            <a:ext uri="{FF2B5EF4-FFF2-40B4-BE49-F238E27FC236}">
              <a16:creationId xmlns:a16="http://schemas.microsoft.com/office/drawing/2014/main" id="{D70FEF67-17A7-4CA7-9CBD-7A247C18B9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a:extLst>
            <a:ext uri="{FF2B5EF4-FFF2-40B4-BE49-F238E27FC236}">
              <a16:creationId xmlns:a16="http://schemas.microsoft.com/office/drawing/2014/main" id="{B160378C-9470-47C0-A705-D61767AB35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a:extLst>
            <a:ext uri="{FF2B5EF4-FFF2-40B4-BE49-F238E27FC236}">
              <a16:creationId xmlns:a16="http://schemas.microsoft.com/office/drawing/2014/main" id="{D4C526A7-8779-4C25-B445-28D625A026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a:extLst>
            <a:ext uri="{FF2B5EF4-FFF2-40B4-BE49-F238E27FC236}">
              <a16:creationId xmlns:a16="http://schemas.microsoft.com/office/drawing/2014/main" id="{4B03C588-2CCD-49F1-8A94-57D813627AB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a:extLst>
            <a:ext uri="{FF2B5EF4-FFF2-40B4-BE49-F238E27FC236}">
              <a16:creationId xmlns:a16="http://schemas.microsoft.com/office/drawing/2014/main" id="{4CC7EFF4-790D-494B-B62F-6780EC87F4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a:extLst>
            <a:ext uri="{FF2B5EF4-FFF2-40B4-BE49-F238E27FC236}">
              <a16:creationId xmlns:a16="http://schemas.microsoft.com/office/drawing/2014/main" id="{970B3F72-F240-4A91-AFCE-298D73A017D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a:extLst>
            <a:ext uri="{FF2B5EF4-FFF2-40B4-BE49-F238E27FC236}">
              <a16:creationId xmlns:a16="http://schemas.microsoft.com/office/drawing/2014/main" id="{8BED26EE-824E-4E27-971D-DFA1979C32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5" name="テキスト ボックス 344">
          <a:extLst>
            <a:ext uri="{FF2B5EF4-FFF2-40B4-BE49-F238E27FC236}">
              <a16:creationId xmlns:a16="http://schemas.microsoft.com/office/drawing/2014/main" id="{B4C6F0D3-D5CE-446C-8B65-E090E86AB5B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30FF6BD4-739F-4C85-9A25-EDC19086B5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39F712AE-545E-4773-99E5-8A1C315E23E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8" name="【一般廃棄物処理施設】&#10;有形固定資産減価償却率グラフ枠">
          <a:extLst>
            <a:ext uri="{FF2B5EF4-FFF2-40B4-BE49-F238E27FC236}">
              <a16:creationId xmlns:a16="http://schemas.microsoft.com/office/drawing/2014/main" id="{6617E2E2-3E25-4E24-8AD7-4917827C0F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49" name="直線コネクタ 348">
          <a:extLst>
            <a:ext uri="{FF2B5EF4-FFF2-40B4-BE49-F238E27FC236}">
              <a16:creationId xmlns:a16="http://schemas.microsoft.com/office/drawing/2014/main" id="{7AD1A9DC-E18C-4871-9287-0DE4C58F076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50" name="【一般廃棄物処理施設】&#10;有形固定資産減価償却率最小値テキスト">
          <a:extLst>
            <a:ext uri="{FF2B5EF4-FFF2-40B4-BE49-F238E27FC236}">
              <a16:creationId xmlns:a16="http://schemas.microsoft.com/office/drawing/2014/main" id="{893554AB-ED00-4B56-97D0-0BB930FB29EF}"/>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51" name="直線コネクタ 350">
          <a:extLst>
            <a:ext uri="{FF2B5EF4-FFF2-40B4-BE49-F238E27FC236}">
              <a16:creationId xmlns:a16="http://schemas.microsoft.com/office/drawing/2014/main" id="{321E476C-71C0-4413-984D-42E1CC9ABBC9}"/>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52" name="【一般廃棄物処理施設】&#10;有形固定資産減価償却率最大値テキスト">
          <a:extLst>
            <a:ext uri="{FF2B5EF4-FFF2-40B4-BE49-F238E27FC236}">
              <a16:creationId xmlns:a16="http://schemas.microsoft.com/office/drawing/2014/main" id="{7BC881C4-DCD5-4C85-AB5E-A5AFF8FDD570}"/>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53" name="直線コネクタ 352">
          <a:extLst>
            <a:ext uri="{FF2B5EF4-FFF2-40B4-BE49-F238E27FC236}">
              <a16:creationId xmlns:a16="http://schemas.microsoft.com/office/drawing/2014/main" id="{70A0944F-DAAB-4C15-B186-06DE10A83B56}"/>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54" name="【一般廃棄物処理施設】&#10;有形固定資産減価償却率平均値テキスト">
          <a:extLst>
            <a:ext uri="{FF2B5EF4-FFF2-40B4-BE49-F238E27FC236}">
              <a16:creationId xmlns:a16="http://schemas.microsoft.com/office/drawing/2014/main" id="{10B91E88-5F39-4E87-8EC8-4EDED15F85D7}"/>
            </a:ext>
          </a:extLst>
        </xdr:cNvPr>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55" name="フローチャート: 判断 354">
          <a:extLst>
            <a:ext uri="{FF2B5EF4-FFF2-40B4-BE49-F238E27FC236}">
              <a16:creationId xmlns:a16="http://schemas.microsoft.com/office/drawing/2014/main" id="{0F9D0162-65F6-47CB-ABC2-EFC427EEE891}"/>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56" name="フローチャート: 判断 355">
          <a:extLst>
            <a:ext uri="{FF2B5EF4-FFF2-40B4-BE49-F238E27FC236}">
              <a16:creationId xmlns:a16="http://schemas.microsoft.com/office/drawing/2014/main" id="{89FF34C3-1D34-4479-BEF0-98614631DB2C}"/>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357" name="n_1aveValue【一般廃棄物処理施設】&#10;有形固定資産減価償却率">
          <a:extLst>
            <a:ext uri="{FF2B5EF4-FFF2-40B4-BE49-F238E27FC236}">
              <a16:creationId xmlns:a16="http://schemas.microsoft.com/office/drawing/2014/main" id="{58B03B45-9C65-4CFE-B0BD-BCC476D03AFD}"/>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58" name="フローチャート: 判断 357">
          <a:extLst>
            <a:ext uri="{FF2B5EF4-FFF2-40B4-BE49-F238E27FC236}">
              <a16:creationId xmlns:a16="http://schemas.microsoft.com/office/drawing/2014/main" id="{32C9ACB0-71EC-475F-8E7F-A2E0C7434023}"/>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359" name="n_2aveValue【一般廃棄物処理施設】&#10;有形固定資産減価償却率">
          <a:extLst>
            <a:ext uri="{FF2B5EF4-FFF2-40B4-BE49-F238E27FC236}">
              <a16:creationId xmlns:a16="http://schemas.microsoft.com/office/drawing/2014/main" id="{D7CA1BD0-3FF4-411B-AA77-30EF5180C462}"/>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60" name="フローチャート: 判断 359">
          <a:extLst>
            <a:ext uri="{FF2B5EF4-FFF2-40B4-BE49-F238E27FC236}">
              <a16:creationId xmlns:a16="http://schemas.microsoft.com/office/drawing/2014/main" id="{A9797A6D-B8E6-416C-9273-E69A3C61B3C9}"/>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162214</xdr:rowOff>
    </xdr:from>
    <xdr:ext cx="405111" cy="259045"/>
    <xdr:sp macro="" textlink="">
      <xdr:nvSpPr>
        <xdr:cNvPr id="361" name="n_3aveValue【一般廃棄物処理施設】&#10;有形固定資産減価償却率">
          <a:extLst>
            <a:ext uri="{FF2B5EF4-FFF2-40B4-BE49-F238E27FC236}">
              <a16:creationId xmlns:a16="http://schemas.microsoft.com/office/drawing/2014/main" id="{2AD33073-4F83-4D9A-9DA2-58C068A8007D}"/>
            </a:ext>
          </a:extLst>
        </xdr:cNvPr>
        <xdr:cNvSpPr txBox="1"/>
      </xdr:nvSpPr>
      <xdr:spPr>
        <a:xfrm>
          <a:off x="13500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89661BE1-1065-43BE-B241-D0A96DFE31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6393D86B-97B6-452F-812B-319EA4186E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98025BB1-75B3-46DB-AE99-3C9B8F2CC6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BC697649-D5E7-4927-90DD-78C8102B75F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CE1B8022-4926-4FD9-A462-16406C7F3C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156028</xdr:rowOff>
    </xdr:from>
    <xdr:to>
      <xdr:col>72</xdr:col>
      <xdr:colOff>38100</xdr:colOff>
      <xdr:row>36</xdr:row>
      <xdr:rowOff>86178</xdr:rowOff>
    </xdr:to>
    <xdr:sp macro="" textlink="">
      <xdr:nvSpPr>
        <xdr:cNvPr id="367" name="楕円 366">
          <a:extLst>
            <a:ext uri="{FF2B5EF4-FFF2-40B4-BE49-F238E27FC236}">
              <a16:creationId xmlns:a16="http://schemas.microsoft.com/office/drawing/2014/main" id="{813AD71B-A838-4503-89FE-48C50097D9DC}"/>
            </a:ext>
          </a:extLst>
        </xdr:cNvPr>
        <xdr:cNvSpPr/>
      </xdr:nvSpPr>
      <xdr:spPr>
        <a:xfrm>
          <a:off x="13652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102705</xdr:rowOff>
    </xdr:from>
    <xdr:ext cx="405111" cy="259045"/>
    <xdr:sp macro="" textlink="">
      <xdr:nvSpPr>
        <xdr:cNvPr id="368" name="n_3mainValue【一般廃棄物処理施設】&#10;有形固定資産減価償却率">
          <a:extLst>
            <a:ext uri="{FF2B5EF4-FFF2-40B4-BE49-F238E27FC236}">
              <a16:creationId xmlns:a16="http://schemas.microsoft.com/office/drawing/2014/main" id="{9F235265-5992-4760-A2BE-75BA0CAFE165}"/>
            </a:ext>
          </a:extLst>
        </xdr:cNvPr>
        <xdr:cNvSpPr txBox="1"/>
      </xdr:nvSpPr>
      <xdr:spPr>
        <a:xfrm>
          <a:off x="13500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a:extLst>
            <a:ext uri="{FF2B5EF4-FFF2-40B4-BE49-F238E27FC236}">
              <a16:creationId xmlns:a16="http://schemas.microsoft.com/office/drawing/2014/main" id="{E79139E3-ACF1-4094-B29D-4746460FD0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a:extLst>
            <a:ext uri="{FF2B5EF4-FFF2-40B4-BE49-F238E27FC236}">
              <a16:creationId xmlns:a16="http://schemas.microsoft.com/office/drawing/2014/main" id="{ADEC619E-FCDB-47CD-949D-6A4C258B486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a:extLst>
            <a:ext uri="{FF2B5EF4-FFF2-40B4-BE49-F238E27FC236}">
              <a16:creationId xmlns:a16="http://schemas.microsoft.com/office/drawing/2014/main" id="{3EB230E2-5DA4-4021-AA33-D4DEF86EBD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a:extLst>
            <a:ext uri="{FF2B5EF4-FFF2-40B4-BE49-F238E27FC236}">
              <a16:creationId xmlns:a16="http://schemas.microsoft.com/office/drawing/2014/main" id="{75CF7BFD-9E0C-4294-A33E-53D8DA2D85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a:extLst>
            <a:ext uri="{FF2B5EF4-FFF2-40B4-BE49-F238E27FC236}">
              <a16:creationId xmlns:a16="http://schemas.microsoft.com/office/drawing/2014/main" id="{B0031EC1-2C2E-4CDE-BC90-615AF427618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a:extLst>
            <a:ext uri="{FF2B5EF4-FFF2-40B4-BE49-F238E27FC236}">
              <a16:creationId xmlns:a16="http://schemas.microsoft.com/office/drawing/2014/main" id="{CDE87C7C-10AF-473E-9624-4CF7453D85D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a:extLst>
            <a:ext uri="{FF2B5EF4-FFF2-40B4-BE49-F238E27FC236}">
              <a16:creationId xmlns:a16="http://schemas.microsoft.com/office/drawing/2014/main" id="{91C6A824-F14D-4FFF-A148-74BDA6128B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a:extLst>
            <a:ext uri="{FF2B5EF4-FFF2-40B4-BE49-F238E27FC236}">
              <a16:creationId xmlns:a16="http://schemas.microsoft.com/office/drawing/2014/main" id="{293C794C-6B09-4A61-9FC3-10DA14A312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a:extLst>
            <a:ext uri="{FF2B5EF4-FFF2-40B4-BE49-F238E27FC236}">
              <a16:creationId xmlns:a16="http://schemas.microsoft.com/office/drawing/2014/main" id="{FF217946-677E-4B7D-9DE2-812087C29D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a:extLst>
            <a:ext uri="{FF2B5EF4-FFF2-40B4-BE49-F238E27FC236}">
              <a16:creationId xmlns:a16="http://schemas.microsoft.com/office/drawing/2014/main" id="{39A4A37B-1D95-4961-BDB0-9F7C6574F43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a:extLst>
            <a:ext uri="{FF2B5EF4-FFF2-40B4-BE49-F238E27FC236}">
              <a16:creationId xmlns:a16="http://schemas.microsoft.com/office/drawing/2014/main" id="{81E0AC08-7424-4D8A-BE74-C6BE782F0E7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0" name="テキスト ボックス 379">
          <a:extLst>
            <a:ext uri="{FF2B5EF4-FFF2-40B4-BE49-F238E27FC236}">
              <a16:creationId xmlns:a16="http://schemas.microsoft.com/office/drawing/2014/main" id="{6EC1749E-15E5-47BA-A698-410026271C9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a:extLst>
            <a:ext uri="{FF2B5EF4-FFF2-40B4-BE49-F238E27FC236}">
              <a16:creationId xmlns:a16="http://schemas.microsoft.com/office/drawing/2014/main" id="{E17BB5C5-69E9-49E9-ACB6-CBB8BDFB4FA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2" name="テキスト ボックス 381">
          <a:extLst>
            <a:ext uri="{FF2B5EF4-FFF2-40B4-BE49-F238E27FC236}">
              <a16:creationId xmlns:a16="http://schemas.microsoft.com/office/drawing/2014/main" id="{7BFFC5A5-CB43-47D8-BC4C-F5A31E1BEF1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a:extLst>
            <a:ext uri="{FF2B5EF4-FFF2-40B4-BE49-F238E27FC236}">
              <a16:creationId xmlns:a16="http://schemas.microsoft.com/office/drawing/2014/main" id="{47B6ABE7-BB33-44E3-820A-529AD53E6F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4" name="テキスト ボックス 383">
          <a:extLst>
            <a:ext uri="{FF2B5EF4-FFF2-40B4-BE49-F238E27FC236}">
              <a16:creationId xmlns:a16="http://schemas.microsoft.com/office/drawing/2014/main" id="{83E74E5A-D155-4618-94A7-613F8D86513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a:extLst>
            <a:ext uri="{FF2B5EF4-FFF2-40B4-BE49-F238E27FC236}">
              <a16:creationId xmlns:a16="http://schemas.microsoft.com/office/drawing/2014/main" id="{04AD92D2-2609-485B-BC5D-3904FF5DE03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6" name="テキスト ボックス 385">
          <a:extLst>
            <a:ext uri="{FF2B5EF4-FFF2-40B4-BE49-F238E27FC236}">
              <a16:creationId xmlns:a16="http://schemas.microsoft.com/office/drawing/2014/main" id="{05D6D2DB-4359-4B15-9CDB-10E5BFA2BEC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a:extLst>
            <a:ext uri="{FF2B5EF4-FFF2-40B4-BE49-F238E27FC236}">
              <a16:creationId xmlns:a16="http://schemas.microsoft.com/office/drawing/2014/main" id="{CE9700F8-352C-4277-8F22-D5ECDDB0B4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8" name="テキスト ボックス 387">
          <a:extLst>
            <a:ext uri="{FF2B5EF4-FFF2-40B4-BE49-F238E27FC236}">
              <a16:creationId xmlns:a16="http://schemas.microsoft.com/office/drawing/2014/main" id="{74CCC4F6-5BF5-41AB-A79C-D983B9903F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一般廃棄物処理施設】&#10;一人当たり有形固定資産（償却資産）額グラフ枠">
          <a:extLst>
            <a:ext uri="{FF2B5EF4-FFF2-40B4-BE49-F238E27FC236}">
              <a16:creationId xmlns:a16="http://schemas.microsoft.com/office/drawing/2014/main" id="{D6C2C5F0-3501-4BA0-A9A5-931FDCAF4F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90" name="直線コネクタ 389">
          <a:extLst>
            <a:ext uri="{FF2B5EF4-FFF2-40B4-BE49-F238E27FC236}">
              <a16:creationId xmlns:a16="http://schemas.microsoft.com/office/drawing/2014/main" id="{3F354B22-99A1-4316-87D3-BBEDE42E87D7}"/>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91" name="【一般廃棄物処理施設】&#10;一人当たり有形固定資産（償却資産）額最小値テキスト">
          <a:extLst>
            <a:ext uri="{FF2B5EF4-FFF2-40B4-BE49-F238E27FC236}">
              <a16:creationId xmlns:a16="http://schemas.microsoft.com/office/drawing/2014/main" id="{1D6CF6AA-5B1F-4188-B0D5-69CAEE768B2B}"/>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92" name="直線コネクタ 391">
          <a:extLst>
            <a:ext uri="{FF2B5EF4-FFF2-40B4-BE49-F238E27FC236}">
              <a16:creationId xmlns:a16="http://schemas.microsoft.com/office/drawing/2014/main" id="{F895DA3E-BB33-4FAF-9FA5-CF7476D83C5A}"/>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93" name="【一般廃棄物処理施設】&#10;一人当たり有形固定資産（償却資産）額最大値テキスト">
          <a:extLst>
            <a:ext uri="{FF2B5EF4-FFF2-40B4-BE49-F238E27FC236}">
              <a16:creationId xmlns:a16="http://schemas.microsoft.com/office/drawing/2014/main" id="{D9F5C98F-06C5-4104-B9C6-347DE6FA6CF4}"/>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94" name="直線コネクタ 393">
          <a:extLst>
            <a:ext uri="{FF2B5EF4-FFF2-40B4-BE49-F238E27FC236}">
              <a16:creationId xmlns:a16="http://schemas.microsoft.com/office/drawing/2014/main" id="{697D3C38-C48E-4774-81FE-916B588EE718}"/>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95" name="【一般廃棄物処理施設】&#10;一人当たり有形固定資産（償却資産）額平均値テキスト">
          <a:extLst>
            <a:ext uri="{FF2B5EF4-FFF2-40B4-BE49-F238E27FC236}">
              <a16:creationId xmlns:a16="http://schemas.microsoft.com/office/drawing/2014/main" id="{E398733D-E689-41F3-A59F-8A4A5E345275}"/>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96" name="フローチャート: 判断 395">
          <a:extLst>
            <a:ext uri="{FF2B5EF4-FFF2-40B4-BE49-F238E27FC236}">
              <a16:creationId xmlns:a16="http://schemas.microsoft.com/office/drawing/2014/main" id="{9DD7ED2E-A614-46AD-9675-F6C5356D5793}"/>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97" name="フローチャート: 判断 396">
          <a:extLst>
            <a:ext uri="{FF2B5EF4-FFF2-40B4-BE49-F238E27FC236}">
              <a16:creationId xmlns:a16="http://schemas.microsoft.com/office/drawing/2014/main" id="{5ACF5525-BF6F-4DFE-A831-BFC7CECA1D46}"/>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E69445F3-D3F3-4BB0-9650-B0ACC0C23695}"/>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99" name="フローチャート: 判断 398">
          <a:extLst>
            <a:ext uri="{FF2B5EF4-FFF2-40B4-BE49-F238E27FC236}">
              <a16:creationId xmlns:a16="http://schemas.microsoft.com/office/drawing/2014/main" id="{AFC014F6-8BA9-43DD-8D3A-82B7A0F85766}"/>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9059F68A-7AB4-44DE-99E9-E5F5A34AE42C}"/>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401" name="フローチャート: 判断 400">
          <a:extLst>
            <a:ext uri="{FF2B5EF4-FFF2-40B4-BE49-F238E27FC236}">
              <a16:creationId xmlns:a16="http://schemas.microsoft.com/office/drawing/2014/main" id="{35F3B9AD-5081-4B73-A6D5-C4AA832765E9}"/>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4888AC76-EF64-49A4-B69F-A18D92C46D43}"/>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B2BF7A0-8EA1-4418-8C39-3776B4BE26A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D4ED36D9-C4D4-4839-80CB-7AED6CC4CE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E9EEC53-FF21-49DA-90A1-1195A3AE7D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9CDC634-F800-4924-9D3C-561B78F7809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D53BBC60-1D60-44E5-B0B9-F58498F704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144542</xdr:rowOff>
    </xdr:from>
    <xdr:to>
      <xdr:col>102</xdr:col>
      <xdr:colOff>165100</xdr:colOff>
      <xdr:row>41</xdr:row>
      <xdr:rowOff>74692</xdr:rowOff>
    </xdr:to>
    <xdr:sp macro="" textlink="">
      <xdr:nvSpPr>
        <xdr:cNvPr id="408" name="楕円 407">
          <a:extLst>
            <a:ext uri="{FF2B5EF4-FFF2-40B4-BE49-F238E27FC236}">
              <a16:creationId xmlns:a16="http://schemas.microsoft.com/office/drawing/2014/main" id="{58ECD9BF-E5B1-4924-AE6F-1469F6405B68}"/>
            </a:ext>
          </a:extLst>
        </xdr:cNvPr>
        <xdr:cNvSpPr/>
      </xdr:nvSpPr>
      <xdr:spPr>
        <a:xfrm>
          <a:off x="19494500" y="70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41</xdr:row>
      <xdr:rowOff>65819</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3FF02E5B-6630-402B-81EE-0D8AC3F62C43}"/>
            </a:ext>
          </a:extLst>
        </xdr:cNvPr>
        <xdr:cNvSpPr txBox="1"/>
      </xdr:nvSpPr>
      <xdr:spPr>
        <a:xfrm>
          <a:off x="19278111" y="709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14F17E2D-0EBC-4E92-A9F3-1FA69BB7AD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BA86619-28A2-4438-A7AB-80B18808559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63EAB68-397B-4C75-9AF5-B7556B8E54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6D29343A-FEE3-453A-8696-B941019776C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31920AC0-B016-4684-B58D-188EE2114F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ADD07C51-8115-45B1-AF4A-F99DA5F465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5C5D68F-17F7-4162-9CD2-AA20F2C9C1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9832ABA4-A6A7-4BEE-938A-82751A22A9D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A310E61E-07BF-4676-A6DD-26154EB0B5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CD9B5A98-63A3-41D8-A2A2-1F40D020C4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45D3A05B-D60C-4B9C-98AB-B2BED89803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89EDDF3D-F601-4579-AFAA-62CBD4D59E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E6444135-F365-46CB-B74D-4284A3AEC9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A9859DC6-BBBC-4632-9AD2-1F158C84BB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CDB17513-2DB5-4239-8DEE-A80F153712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5A29F4CC-B2DF-479C-8553-CBFF10A9C08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CEE719DC-0563-416C-856C-A3A54A10A0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97A8189-6948-494A-9F0E-3BA69AF588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66D4239D-1CBB-4380-8D00-95E96F909B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8E5026F7-FC1B-47F0-8EC1-2F68B4F3D94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B34CC4A2-2D54-4460-A6CB-4A7296BA9F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8588DEE2-681E-41A6-ACB2-FF55CAAC21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62746EF0-9F0E-4498-A681-C17F6FAD34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E921DCD3-A3C9-4720-BBA7-289FDEDA58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161567CA-408C-4C96-8CF1-37C3309AB1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6D91C5B5-303F-4077-AFD9-56A420AC63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6B9EEB8D-D0C0-4EFE-8B6B-C2CC0003F49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7" name="テキスト ボックス 436">
          <a:extLst>
            <a:ext uri="{FF2B5EF4-FFF2-40B4-BE49-F238E27FC236}">
              <a16:creationId xmlns:a16="http://schemas.microsoft.com/office/drawing/2014/main" id="{51D4E97A-B892-4BE2-A952-499085C2E94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61BA3F81-9705-408A-91F2-261C115863C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8FCD5E41-4DE3-4770-8EF3-0E95BB52A1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AED07795-9055-4049-BA16-5D4E814CFF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A26A8D79-A7A2-43CF-B9E6-13BB6E1BEEB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40307709-E983-4430-BC13-A406F906E6A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7E65362C-3363-4E50-9E73-411E88CF46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2E65F544-2168-4908-B493-2D3D8A8ABF8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6B45B4B4-9AF6-49F3-8DCA-D47AB55F4AE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85D84A8D-69CA-48E8-88C4-3D13368511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7" name="テキスト ボックス 446">
          <a:extLst>
            <a:ext uri="{FF2B5EF4-FFF2-40B4-BE49-F238E27FC236}">
              <a16:creationId xmlns:a16="http://schemas.microsoft.com/office/drawing/2014/main" id="{46251877-1B8D-4399-98FC-5EEA3DB4273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68C633F9-7003-406C-AA6B-2A834AD902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9" name="テキスト ボックス 448">
          <a:extLst>
            <a:ext uri="{FF2B5EF4-FFF2-40B4-BE49-F238E27FC236}">
              <a16:creationId xmlns:a16="http://schemas.microsoft.com/office/drawing/2014/main" id="{724F5703-2AE1-479E-BD64-F4ED2DD86D6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B958EA3D-3F7B-4F6B-9E1A-D641552E74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51" name="直線コネクタ 450">
          <a:extLst>
            <a:ext uri="{FF2B5EF4-FFF2-40B4-BE49-F238E27FC236}">
              <a16:creationId xmlns:a16="http://schemas.microsoft.com/office/drawing/2014/main" id="{CFF13B28-AE41-4A4C-96A2-F66D1CE1F687}"/>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52" name="【消防施設】&#10;有形固定資産減価償却率最小値テキスト">
          <a:extLst>
            <a:ext uri="{FF2B5EF4-FFF2-40B4-BE49-F238E27FC236}">
              <a16:creationId xmlns:a16="http://schemas.microsoft.com/office/drawing/2014/main" id="{EE071105-C917-40C3-A94C-41540727F0C6}"/>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53" name="直線コネクタ 452">
          <a:extLst>
            <a:ext uri="{FF2B5EF4-FFF2-40B4-BE49-F238E27FC236}">
              <a16:creationId xmlns:a16="http://schemas.microsoft.com/office/drawing/2014/main" id="{BD432D01-3948-4105-B9BE-7D2030CACAC8}"/>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DD9E477E-4AE1-45B2-A5D5-E8D666440E7A}"/>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55" name="直線コネクタ 454">
          <a:extLst>
            <a:ext uri="{FF2B5EF4-FFF2-40B4-BE49-F238E27FC236}">
              <a16:creationId xmlns:a16="http://schemas.microsoft.com/office/drawing/2014/main" id="{C6E3C14C-23FC-4883-A6BD-A1F64A9A0BBA}"/>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840C38B2-4265-4DCE-8A43-BD49F0CD8B2B}"/>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57" name="フローチャート: 判断 456">
          <a:extLst>
            <a:ext uri="{FF2B5EF4-FFF2-40B4-BE49-F238E27FC236}">
              <a16:creationId xmlns:a16="http://schemas.microsoft.com/office/drawing/2014/main" id="{5B425566-142D-4852-9E2C-75C7800FE4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58" name="フローチャート: 判断 457">
          <a:extLst>
            <a:ext uri="{FF2B5EF4-FFF2-40B4-BE49-F238E27FC236}">
              <a16:creationId xmlns:a16="http://schemas.microsoft.com/office/drawing/2014/main" id="{3C29AD3F-0D2E-461E-A6B7-0374C4349D2E}"/>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59" name="n_1aveValue【消防施設】&#10;有形固定資産減価償却率">
          <a:extLst>
            <a:ext uri="{FF2B5EF4-FFF2-40B4-BE49-F238E27FC236}">
              <a16:creationId xmlns:a16="http://schemas.microsoft.com/office/drawing/2014/main" id="{3DA59F9F-D95F-42C8-B80D-38D13D7B8EF5}"/>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60" name="フローチャート: 判断 459">
          <a:extLst>
            <a:ext uri="{FF2B5EF4-FFF2-40B4-BE49-F238E27FC236}">
              <a16:creationId xmlns:a16="http://schemas.microsoft.com/office/drawing/2014/main" id="{47C33628-BCFF-47B9-A168-DE7DACD88F56}"/>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461" name="n_2aveValue【消防施設】&#10;有形固定資産減価償却率">
          <a:extLst>
            <a:ext uri="{FF2B5EF4-FFF2-40B4-BE49-F238E27FC236}">
              <a16:creationId xmlns:a16="http://schemas.microsoft.com/office/drawing/2014/main" id="{3665EEC1-7B50-4F7A-8C80-1109A12C670F}"/>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62" name="フローチャート: 判断 461">
          <a:extLst>
            <a:ext uri="{FF2B5EF4-FFF2-40B4-BE49-F238E27FC236}">
              <a16:creationId xmlns:a16="http://schemas.microsoft.com/office/drawing/2014/main" id="{EA393676-3401-4DE0-B0E7-FCC9E76166D3}"/>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63" name="n_3aveValue【消防施設】&#10;有形固定資産減価償却率">
          <a:extLst>
            <a:ext uri="{FF2B5EF4-FFF2-40B4-BE49-F238E27FC236}">
              <a16:creationId xmlns:a16="http://schemas.microsoft.com/office/drawing/2014/main" id="{32C8DC11-0231-49D2-B6A5-2BAA0DB0C753}"/>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D430E93-5EA1-42A0-9191-D6ECDC31E8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DDABD639-01B0-40B3-84D2-5E3E9D31AE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DA6AE56E-6ACC-4A7D-9922-D11B4070080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D0E3A26B-1FF2-47C6-8E82-5D16516004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D0F5BE3D-599D-446C-98FB-1AE65990D56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469" name="楕円 468">
          <a:extLst>
            <a:ext uri="{FF2B5EF4-FFF2-40B4-BE49-F238E27FC236}">
              <a16:creationId xmlns:a16="http://schemas.microsoft.com/office/drawing/2014/main" id="{09EC0644-D344-44EF-9AAF-9C4F987DC32F}"/>
            </a:ext>
          </a:extLst>
        </xdr:cNvPr>
        <xdr:cNvSpPr/>
      </xdr:nvSpPr>
      <xdr:spPr>
        <a:xfrm>
          <a:off x="16268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3283</xdr:rowOff>
    </xdr:from>
    <xdr:ext cx="405111" cy="259045"/>
    <xdr:sp macro="" textlink="">
      <xdr:nvSpPr>
        <xdr:cNvPr id="470" name="【消防施設】&#10;有形固定資産減価償却率該当値テキスト">
          <a:extLst>
            <a:ext uri="{FF2B5EF4-FFF2-40B4-BE49-F238E27FC236}">
              <a16:creationId xmlns:a16="http://schemas.microsoft.com/office/drawing/2014/main" id="{62D88FF6-4648-46E8-BEFE-B56EB285B784}"/>
            </a:ext>
          </a:extLst>
        </xdr:cNvPr>
        <xdr:cNvSpPr txBox="1"/>
      </xdr:nvSpPr>
      <xdr:spPr>
        <a:xfrm>
          <a:off x="16357600"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471" name="楕円 470">
          <a:extLst>
            <a:ext uri="{FF2B5EF4-FFF2-40B4-BE49-F238E27FC236}">
              <a16:creationId xmlns:a16="http://schemas.microsoft.com/office/drawing/2014/main" id="{8F93A139-C77A-48F2-B94F-6D38A6FDBFA6}"/>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83</xdr:row>
      <xdr:rowOff>118111</xdr:rowOff>
    </xdr:to>
    <xdr:cxnSp macro="">
      <xdr:nvCxnSpPr>
        <xdr:cNvPr id="472" name="直線コネクタ 471">
          <a:extLst>
            <a:ext uri="{FF2B5EF4-FFF2-40B4-BE49-F238E27FC236}">
              <a16:creationId xmlns:a16="http://schemas.microsoft.com/office/drawing/2014/main" id="{5E0631A5-B81A-4EAD-941B-819C020C3B6B}"/>
            </a:ext>
          </a:extLst>
        </xdr:cNvPr>
        <xdr:cNvCxnSpPr/>
      </xdr:nvCxnSpPr>
      <xdr:spPr>
        <a:xfrm flipV="1">
          <a:off x="15481300" y="143060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108131</xdr:rowOff>
    </xdr:from>
    <xdr:to>
      <xdr:col>76</xdr:col>
      <xdr:colOff>165100</xdr:colOff>
      <xdr:row>84</xdr:row>
      <xdr:rowOff>38281</xdr:rowOff>
    </xdr:to>
    <xdr:sp macro="" textlink="">
      <xdr:nvSpPr>
        <xdr:cNvPr id="473" name="楕円 472">
          <a:extLst>
            <a:ext uri="{FF2B5EF4-FFF2-40B4-BE49-F238E27FC236}">
              <a16:creationId xmlns:a16="http://schemas.microsoft.com/office/drawing/2014/main" id="{37BA56B9-BDF5-42FD-B9F2-457B672FCFFE}"/>
            </a:ext>
          </a:extLst>
        </xdr:cNvPr>
        <xdr:cNvSpPr/>
      </xdr:nvSpPr>
      <xdr:spPr>
        <a:xfrm>
          <a:off x="14541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158931</xdr:rowOff>
    </xdr:to>
    <xdr:cxnSp macro="">
      <xdr:nvCxnSpPr>
        <xdr:cNvPr id="474" name="直線コネクタ 473">
          <a:extLst>
            <a:ext uri="{FF2B5EF4-FFF2-40B4-BE49-F238E27FC236}">
              <a16:creationId xmlns:a16="http://schemas.microsoft.com/office/drawing/2014/main" id="{BC650FE3-4AC8-4DB2-A521-7FC5B2DA86B6}"/>
            </a:ext>
          </a:extLst>
        </xdr:cNvPr>
        <xdr:cNvCxnSpPr/>
      </xdr:nvCxnSpPr>
      <xdr:spPr>
        <a:xfrm flipV="1">
          <a:off x="14592300" y="143484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150586</xdr:rowOff>
    </xdr:from>
    <xdr:to>
      <xdr:col>72</xdr:col>
      <xdr:colOff>38100</xdr:colOff>
      <xdr:row>84</xdr:row>
      <xdr:rowOff>80736</xdr:rowOff>
    </xdr:to>
    <xdr:sp macro="" textlink="">
      <xdr:nvSpPr>
        <xdr:cNvPr id="475" name="楕円 474">
          <a:extLst>
            <a:ext uri="{FF2B5EF4-FFF2-40B4-BE49-F238E27FC236}">
              <a16:creationId xmlns:a16="http://schemas.microsoft.com/office/drawing/2014/main" id="{098EE2F9-D44D-41EE-AA7C-8CBD573EE15F}"/>
            </a:ext>
          </a:extLst>
        </xdr:cNvPr>
        <xdr:cNvSpPr/>
      </xdr:nvSpPr>
      <xdr:spPr>
        <a:xfrm>
          <a:off x="13652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158931</xdr:rowOff>
    </xdr:from>
    <xdr:to>
      <xdr:col>76</xdr:col>
      <xdr:colOff>114300</xdr:colOff>
      <xdr:row>84</xdr:row>
      <xdr:rowOff>29936</xdr:rowOff>
    </xdr:to>
    <xdr:cxnSp macro="">
      <xdr:nvCxnSpPr>
        <xdr:cNvPr id="476" name="直線コネクタ 475">
          <a:extLst>
            <a:ext uri="{FF2B5EF4-FFF2-40B4-BE49-F238E27FC236}">
              <a16:creationId xmlns:a16="http://schemas.microsoft.com/office/drawing/2014/main" id="{1AFF7DAD-0138-49E9-92B1-DFBE9D9DFCE6}"/>
            </a:ext>
          </a:extLst>
        </xdr:cNvPr>
        <xdr:cNvCxnSpPr/>
      </xdr:nvCxnSpPr>
      <xdr:spPr>
        <a:xfrm flipV="1">
          <a:off x="13703300" y="143892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477" name="n_1mainValue【消防施設】&#10;有形固定資産減価償却率">
          <a:extLst>
            <a:ext uri="{FF2B5EF4-FFF2-40B4-BE49-F238E27FC236}">
              <a16:creationId xmlns:a16="http://schemas.microsoft.com/office/drawing/2014/main" id="{74D39F74-5130-4BE1-8986-4F6AB9229757}"/>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29408</xdr:rowOff>
    </xdr:from>
    <xdr:ext cx="405111" cy="259045"/>
    <xdr:sp macro="" textlink="">
      <xdr:nvSpPr>
        <xdr:cNvPr id="478" name="n_2mainValue【消防施設】&#10;有形固定資産減価償却率">
          <a:extLst>
            <a:ext uri="{FF2B5EF4-FFF2-40B4-BE49-F238E27FC236}">
              <a16:creationId xmlns:a16="http://schemas.microsoft.com/office/drawing/2014/main" id="{FE6F9E7E-B6AF-4C7A-AEFF-B1821FE88D72}"/>
            </a:ext>
          </a:extLst>
        </xdr:cNvPr>
        <xdr:cNvSpPr txBox="1"/>
      </xdr:nvSpPr>
      <xdr:spPr>
        <a:xfrm>
          <a:off x="14389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71863</xdr:rowOff>
    </xdr:from>
    <xdr:ext cx="405111" cy="259045"/>
    <xdr:sp macro="" textlink="">
      <xdr:nvSpPr>
        <xdr:cNvPr id="479" name="n_3mainValue【消防施設】&#10;有形固定資産減価償却率">
          <a:extLst>
            <a:ext uri="{FF2B5EF4-FFF2-40B4-BE49-F238E27FC236}">
              <a16:creationId xmlns:a16="http://schemas.microsoft.com/office/drawing/2014/main" id="{D8CFCEA4-544D-4C79-89A3-8F1A1028F0AC}"/>
            </a:ext>
          </a:extLst>
        </xdr:cNvPr>
        <xdr:cNvSpPr txBox="1"/>
      </xdr:nvSpPr>
      <xdr:spPr>
        <a:xfrm>
          <a:off x="13500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888C2FD9-0AC3-4AD0-A32B-AA1E09A009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D050F81A-C9B1-487F-8AA9-A13B19EFD2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CF8C7974-0045-48EB-8823-2AACE045CA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4ECD164C-EC7F-46F5-95BA-A3B94DC0F1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31681C2A-C9CB-42DB-B39A-0C7C81AD00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D2B4FB97-CAB2-41BA-9440-7A3BF662460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58B5E794-435B-49D1-9DA6-A3310E24FD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4FCCD8B5-825F-453A-86D5-F78570DBBB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5AE08F79-6ACE-4017-A19E-2D73D1D8B3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DFB4A34B-76C1-424B-AA61-1274D76BD88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0" name="直線コネクタ 489">
          <a:extLst>
            <a:ext uri="{FF2B5EF4-FFF2-40B4-BE49-F238E27FC236}">
              <a16:creationId xmlns:a16="http://schemas.microsoft.com/office/drawing/2014/main" id="{5477FD9C-81CB-4788-A1DF-A40C69CDDE8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1" name="テキスト ボックス 490">
          <a:extLst>
            <a:ext uri="{FF2B5EF4-FFF2-40B4-BE49-F238E27FC236}">
              <a16:creationId xmlns:a16="http://schemas.microsoft.com/office/drawing/2014/main" id="{25282420-BBD4-4597-9A83-FDB272D7371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2" name="直線コネクタ 491">
          <a:extLst>
            <a:ext uri="{FF2B5EF4-FFF2-40B4-BE49-F238E27FC236}">
              <a16:creationId xmlns:a16="http://schemas.microsoft.com/office/drawing/2014/main" id="{CEE02942-9C4D-4687-9A7D-72CFAF35211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3" name="テキスト ボックス 492">
          <a:extLst>
            <a:ext uri="{FF2B5EF4-FFF2-40B4-BE49-F238E27FC236}">
              <a16:creationId xmlns:a16="http://schemas.microsoft.com/office/drawing/2014/main" id="{BD636C2E-09DA-41AF-BB18-0D1FB6F8252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4" name="直線コネクタ 493">
          <a:extLst>
            <a:ext uri="{FF2B5EF4-FFF2-40B4-BE49-F238E27FC236}">
              <a16:creationId xmlns:a16="http://schemas.microsoft.com/office/drawing/2014/main" id="{5C923BB6-35F6-412B-BA64-A156E963235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5" name="テキスト ボックス 494">
          <a:extLst>
            <a:ext uri="{FF2B5EF4-FFF2-40B4-BE49-F238E27FC236}">
              <a16:creationId xmlns:a16="http://schemas.microsoft.com/office/drawing/2014/main" id="{F61DD318-FBBF-499A-9194-080A4BEA54C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6" name="直線コネクタ 495">
          <a:extLst>
            <a:ext uri="{FF2B5EF4-FFF2-40B4-BE49-F238E27FC236}">
              <a16:creationId xmlns:a16="http://schemas.microsoft.com/office/drawing/2014/main" id="{20F154A6-0325-4E8A-BAAD-CB87E7081A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7" name="テキスト ボックス 496">
          <a:extLst>
            <a:ext uri="{FF2B5EF4-FFF2-40B4-BE49-F238E27FC236}">
              <a16:creationId xmlns:a16="http://schemas.microsoft.com/office/drawing/2014/main" id="{ABF90442-DCF3-452F-BA66-6ABDC7198BD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a:extLst>
            <a:ext uri="{FF2B5EF4-FFF2-40B4-BE49-F238E27FC236}">
              <a16:creationId xmlns:a16="http://schemas.microsoft.com/office/drawing/2014/main" id="{C4D143FF-5AC0-4B2C-8FB8-03F174CBBC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a:extLst>
            <a:ext uri="{FF2B5EF4-FFF2-40B4-BE49-F238E27FC236}">
              <a16:creationId xmlns:a16="http://schemas.microsoft.com/office/drawing/2014/main" id="{39F52FF1-4AE7-42BF-9893-8D346F84C3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a:extLst>
            <a:ext uri="{FF2B5EF4-FFF2-40B4-BE49-F238E27FC236}">
              <a16:creationId xmlns:a16="http://schemas.microsoft.com/office/drawing/2014/main" id="{B1696292-D4A6-4D2B-9670-860D89F9193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01" name="直線コネクタ 500">
          <a:extLst>
            <a:ext uri="{FF2B5EF4-FFF2-40B4-BE49-F238E27FC236}">
              <a16:creationId xmlns:a16="http://schemas.microsoft.com/office/drawing/2014/main" id="{01C38428-A06C-4C07-B5CE-51987A689EB5}"/>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02" name="【消防施設】&#10;一人当たり面積最小値テキスト">
          <a:extLst>
            <a:ext uri="{FF2B5EF4-FFF2-40B4-BE49-F238E27FC236}">
              <a16:creationId xmlns:a16="http://schemas.microsoft.com/office/drawing/2014/main" id="{B87F3C3A-92F1-469C-A3E3-758289D99EC6}"/>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03" name="直線コネクタ 502">
          <a:extLst>
            <a:ext uri="{FF2B5EF4-FFF2-40B4-BE49-F238E27FC236}">
              <a16:creationId xmlns:a16="http://schemas.microsoft.com/office/drawing/2014/main" id="{939D5AC7-959B-4E2A-9D4E-A1FE7537737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04" name="【消防施設】&#10;一人当たり面積最大値テキスト">
          <a:extLst>
            <a:ext uri="{FF2B5EF4-FFF2-40B4-BE49-F238E27FC236}">
              <a16:creationId xmlns:a16="http://schemas.microsoft.com/office/drawing/2014/main" id="{6D0D922C-D075-4AFB-B462-4C797D73BFC1}"/>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05" name="直線コネクタ 504">
          <a:extLst>
            <a:ext uri="{FF2B5EF4-FFF2-40B4-BE49-F238E27FC236}">
              <a16:creationId xmlns:a16="http://schemas.microsoft.com/office/drawing/2014/main" id="{BC636FCE-CD19-4220-992D-157593105754}"/>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06" name="【消防施設】&#10;一人当たり面積平均値テキスト">
          <a:extLst>
            <a:ext uri="{FF2B5EF4-FFF2-40B4-BE49-F238E27FC236}">
              <a16:creationId xmlns:a16="http://schemas.microsoft.com/office/drawing/2014/main" id="{BC98AB5D-5994-42BA-9662-90018E3B35A0}"/>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07" name="フローチャート: 判断 506">
          <a:extLst>
            <a:ext uri="{FF2B5EF4-FFF2-40B4-BE49-F238E27FC236}">
              <a16:creationId xmlns:a16="http://schemas.microsoft.com/office/drawing/2014/main" id="{BF5A1229-C66C-4970-B5CA-F21A2E61D8CB}"/>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08" name="フローチャート: 判断 507">
          <a:extLst>
            <a:ext uri="{FF2B5EF4-FFF2-40B4-BE49-F238E27FC236}">
              <a16:creationId xmlns:a16="http://schemas.microsoft.com/office/drawing/2014/main" id="{5AFEB6DE-9AA2-489D-A96E-84A5970E2B77}"/>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09" name="n_1aveValue【消防施設】&#10;一人当たり面積">
          <a:extLst>
            <a:ext uri="{FF2B5EF4-FFF2-40B4-BE49-F238E27FC236}">
              <a16:creationId xmlns:a16="http://schemas.microsoft.com/office/drawing/2014/main" id="{C8C5F87F-9019-4761-A8B2-D4666205C9DE}"/>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10" name="フローチャート: 判断 509">
          <a:extLst>
            <a:ext uri="{FF2B5EF4-FFF2-40B4-BE49-F238E27FC236}">
              <a16:creationId xmlns:a16="http://schemas.microsoft.com/office/drawing/2014/main" id="{F0DF11C8-8302-401F-AFE9-ABE9BB0B5758}"/>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11" name="n_2aveValue【消防施設】&#10;一人当たり面積">
          <a:extLst>
            <a:ext uri="{FF2B5EF4-FFF2-40B4-BE49-F238E27FC236}">
              <a16:creationId xmlns:a16="http://schemas.microsoft.com/office/drawing/2014/main" id="{0A2CF41C-9C38-4984-8BA8-5834317E004B}"/>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12" name="フローチャート: 判断 511">
          <a:extLst>
            <a:ext uri="{FF2B5EF4-FFF2-40B4-BE49-F238E27FC236}">
              <a16:creationId xmlns:a16="http://schemas.microsoft.com/office/drawing/2014/main" id="{040A9797-41E8-47E1-8B0E-56E3EE598E1F}"/>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13" name="n_3aveValue【消防施設】&#10;一人当たり面積">
          <a:extLst>
            <a:ext uri="{FF2B5EF4-FFF2-40B4-BE49-F238E27FC236}">
              <a16:creationId xmlns:a16="http://schemas.microsoft.com/office/drawing/2014/main" id="{97F71070-200A-4593-A1DC-53C2BC95552E}"/>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6183B91C-A26A-4BF4-80E0-27D680B025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B599A99D-D50E-4A9F-A713-1EE6233BD7E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2B72D7F6-C8D1-4342-BDAA-F0C345398D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F4317336-834C-4916-8CD1-8B286BD491F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99D16B4-0333-4277-93D6-BF4E1BDAB7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519" name="楕円 518">
          <a:extLst>
            <a:ext uri="{FF2B5EF4-FFF2-40B4-BE49-F238E27FC236}">
              <a16:creationId xmlns:a16="http://schemas.microsoft.com/office/drawing/2014/main" id="{F4B3E6FC-5069-4F7F-83E4-54E9EFF60DC7}"/>
            </a:ext>
          </a:extLst>
        </xdr:cNvPr>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520" name="【消防施設】&#10;一人当たり面積該当値テキスト">
          <a:extLst>
            <a:ext uri="{FF2B5EF4-FFF2-40B4-BE49-F238E27FC236}">
              <a16:creationId xmlns:a16="http://schemas.microsoft.com/office/drawing/2014/main" id="{B1DE3CDE-6F14-4D57-BA61-100528F470CA}"/>
            </a:ext>
          </a:extLst>
        </xdr:cNvPr>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42163</xdr:rowOff>
    </xdr:from>
    <xdr:to>
      <xdr:col>112</xdr:col>
      <xdr:colOff>38100</xdr:colOff>
      <xdr:row>85</xdr:row>
      <xdr:rowOff>143763</xdr:rowOff>
    </xdr:to>
    <xdr:sp macro="" textlink="">
      <xdr:nvSpPr>
        <xdr:cNvPr id="521" name="楕円 520">
          <a:extLst>
            <a:ext uri="{FF2B5EF4-FFF2-40B4-BE49-F238E27FC236}">
              <a16:creationId xmlns:a16="http://schemas.microsoft.com/office/drawing/2014/main" id="{31368D15-B044-4B99-821E-6B32F0DBFD77}"/>
            </a:ext>
          </a:extLst>
        </xdr:cNvPr>
        <xdr:cNvSpPr/>
      </xdr:nvSpPr>
      <xdr:spPr>
        <a:xfrm>
          <a:off x="21272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92963</xdr:rowOff>
    </xdr:to>
    <xdr:cxnSp macro="">
      <xdr:nvCxnSpPr>
        <xdr:cNvPr id="522" name="直線コネクタ 521">
          <a:extLst>
            <a:ext uri="{FF2B5EF4-FFF2-40B4-BE49-F238E27FC236}">
              <a16:creationId xmlns:a16="http://schemas.microsoft.com/office/drawing/2014/main" id="{D0150CDF-5D06-46A0-9FB3-4D5B4B5DEE0C}"/>
            </a:ext>
          </a:extLst>
        </xdr:cNvPr>
        <xdr:cNvCxnSpPr/>
      </xdr:nvCxnSpPr>
      <xdr:spPr>
        <a:xfrm flipV="1">
          <a:off x="21323300" y="1466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42163</xdr:rowOff>
    </xdr:from>
    <xdr:to>
      <xdr:col>107</xdr:col>
      <xdr:colOff>101600</xdr:colOff>
      <xdr:row>85</xdr:row>
      <xdr:rowOff>143763</xdr:rowOff>
    </xdr:to>
    <xdr:sp macro="" textlink="">
      <xdr:nvSpPr>
        <xdr:cNvPr id="523" name="楕円 522">
          <a:extLst>
            <a:ext uri="{FF2B5EF4-FFF2-40B4-BE49-F238E27FC236}">
              <a16:creationId xmlns:a16="http://schemas.microsoft.com/office/drawing/2014/main" id="{BC2A5F7A-2580-4981-81B0-50CFCB3E280A}"/>
            </a:ext>
          </a:extLst>
        </xdr:cNvPr>
        <xdr:cNvSpPr/>
      </xdr:nvSpPr>
      <xdr:spPr>
        <a:xfrm>
          <a:off x="2038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92963</xdr:rowOff>
    </xdr:from>
    <xdr:to>
      <xdr:col>111</xdr:col>
      <xdr:colOff>177800</xdr:colOff>
      <xdr:row>85</xdr:row>
      <xdr:rowOff>92963</xdr:rowOff>
    </xdr:to>
    <xdr:cxnSp macro="">
      <xdr:nvCxnSpPr>
        <xdr:cNvPr id="524" name="直線コネクタ 523">
          <a:extLst>
            <a:ext uri="{FF2B5EF4-FFF2-40B4-BE49-F238E27FC236}">
              <a16:creationId xmlns:a16="http://schemas.microsoft.com/office/drawing/2014/main" id="{807B5391-4265-410B-A572-0255D7CD225D}"/>
            </a:ext>
          </a:extLst>
        </xdr:cNvPr>
        <xdr:cNvCxnSpPr/>
      </xdr:nvCxnSpPr>
      <xdr:spPr>
        <a:xfrm>
          <a:off x="20434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42163</xdr:rowOff>
    </xdr:from>
    <xdr:to>
      <xdr:col>102</xdr:col>
      <xdr:colOff>165100</xdr:colOff>
      <xdr:row>85</xdr:row>
      <xdr:rowOff>143763</xdr:rowOff>
    </xdr:to>
    <xdr:sp macro="" textlink="">
      <xdr:nvSpPr>
        <xdr:cNvPr id="525" name="楕円 524">
          <a:extLst>
            <a:ext uri="{FF2B5EF4-FFF2-40B4-BE49-F238E27FC236}">
              <a16:creationId xmlns:a16="http://schemas.microsoft.com/office/drawing/2014/main" id="{9FD4EAB0-0F74-4D9E-938F-F2E5C5BBE84E}"/>
            </a:ext>
          </a:extLst>
        </xdr:cNvPr>
        <xdr:cNvSpPr/>
      </xdr:nvSpPr>
      <xdr:spPr>
        <a:xfrm>
          <a:off x="19494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92963</xdr:rowOff>
    </xdr:from>
    <xdr:to>
      <xdr:col>107</xdr:col>
      <xdr:colOff>50800</xdr:colOff>
      <xdr:row>85</xdr:row>
      <xdr:rowOff>92963</xdr:rowOff>
    </xdr:to>
    <xdr:cxnSp macro="">
      <xdr:nvCxnSpPr>
        <xdr:cNvPr id="526" name="直線コネクタ 525">
          <a:extLst>
            <a:ext uri="{FF2B5EF4-FFF2-40B4-BE49-F238E27FC236}">
              <a16:creationId xmlns:a16="http://schemas.microsoft.com/office/drawing/2014/main" id="{CC3E4F2F-12B1-400B-BF91-4799EA21870B}"/>
            </a:ext>
          </a:extLst>
        </xdr:cNvPr>
        <xdr:cNvCxnSpPr/>
      </xdr:nvCxnSpPr>
      <xdr:spPr>
        <a:xfrm>
          <a:off x="19545300" y="14666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527" name="n_1mainValue【消防施設】&#10;一人当たり面積">
          <a:extLst>
            <a:ext uri="{FF2B5EF4-FFF2-40B4-BE49-F238E27FC236}">
              <a16:creationId xmlns:a16="http://schemas.microsoft.com/office/drawing/2014/main" id="{9A1395FC-3800-4EF8-BB70-61D3DB712C01}"/>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134890</xdr:rowOff>
    </xdr:from>
    <xdr:ext cx="469744" cy="259045"/>
    <xdr:sp macro="" textlink="">
      <xdr:nvSpPr>
        <xdr:cNvPr id="528" name="n_2mainValue【消防施設】&#10;一人当たり面積">
          <a:extLst>
            <a:ext uri="{FF2B5EF4-FFF2-40B4-BE49-F238E27FC236}">
              <a16:creationId xmlns:a16="http://schemas.microsoft.com/office/drawing/2014/main" id="{7AEAD82C-8A42-4CAB-BF06-AFA2748CFA38}"/>
            </a:ext>
          </a:extLst>
        </xdr:cNvPr>
        <xdr:cNvSpPr txBox="1"/>
      </xdr:nvSpPr>
      <xdr:spPr>
        <a:xfrm>
          <a:off x="20199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134890</xdr:rowOff>
    </xdr:from>
    <xdr:ext cx="469744" cy="259045"/>
    <xdr:sp macro="" textlink="">
      <xdr:nvSpPr>
        <xdr:cNvPr id="529" name="n_3mainValue【消防施設】&#10;一人当たり面積">
          <a:extLst>
            <a:ext uri="{FF2B5EF4-FFF2-40B4-BE49-F238E27FC236}">
              <a16:creationId xmlns:a16="http://schemas.microsoft.com/office/drawing/2014/main" id="{D0E1B4EE-9DD3-40D7-A2D4-D0F1A5F3049F}"/>
            </a:ext>
          </a:extLst>
        </xdr:cNvPr>
        <xdr:cNvSpPr txBox="1"/>
      </xdr:nvSpPr>
      <xdr:spPr>
        <a:xfrm>
          <a:off x="19310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0" name="正方形/長方形 529">
          <a:extLst>
            <a:ext uri="{FF2B5EF4-FFF2-40B4-BE49-F238E27FC236}">
              <a16:creationId xmlns:a16="http://schemas.microsoft.com/office/drawing/2014/main" id="{648AE175-668C-4E0B-ABC4-CEA161E4C6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1" name="正方形/長方形 530">
          <a:extLst>
            <a:ext uri="{FF2B5EF4-FFF2-40B4-BE49-F238E27FC236}">
              <a16:creationId xmlns:a16="http://schemas.microsoft.com/office/drawing/2014/main" id="{6E8C4238-FE65-4612-A3FA-5F0256B841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2" name="正方形/長方形 531">
          <a:extLst>
            <a:ext uri="{FF2B5EF4-FFF2-40B4-BE49-F238E27FC236}">
              <a16:creationId xmlns:a16="http://schemas.microsoft.com/office/drawing/2014/main" id="{32CDC64D-64AB-494C-99B6-E46DED463D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3" name="正方形/長方形 532">
          <a:extLst>
            <a:ext uri="{FF2B5EF4-FFF2-40B4-BE49-F238E27FC236}">
              <a16:creationId xmlns:a16="http://schemas.microsoft.com/office/drawing/2014/main" id="{19D60F17-AA56-489B-8692-DEDB5505BE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4" name="正方形/長方形 533">
          <a:extLst>
            <a:ext uri="{FF2B5EF4-FFF2-40B4-BE49-F238E27FC236}">
              <a16:creationId xmlns:a16="http://schemas.microsoft.com/office/drawing/2014/main" id="{CA7A78EF-B834-43EA-95B4-52F37E6E5D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5" name="正方形/長方形 534">
          <a:extLst>
            <a:ext uri="{FF2B5EF4-FFF2-40B4-BE49-F238E27FC236}">
              <a16:creationId xmlns:a16="http://schemas.microsoft.com/office/drawing/2014/main" id="{0D343C10-171C-47B4-A8CE-28DBA7DDBA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6" name="正方形/長方形 535">
          <a:extLst>
            <a:ext uri="{FF2B5EF4-FFF2-40B4-BE49-F238E27FC236}">
              <a16:creationId xmlns:a16="http://schemas.microsoft.com/office/drawing/2014/main" id="{001A3345-CA90-49C0-AEB3-3590727E732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7" name="正方形/長方形 536">
          <a:extLst>
            <a:ext uri="{FF2B5EF4-FFF2-40B4-BE49-F238E27FC236}">
              <a16:creationId xmlns:a16="http://schemas.microsoft.com/office/drawing/2014/main" id="{2CA5FE65-218D-43CC-AF63-226390AA2C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8" name="テキスト ボックス 537">
          <a:extLst>
            <a:ext uri="{FF2B5EF4-FFF2-40B4-BE49-F238E27FC236}">
              <a16:creationId xmlns:a16="http://schemas.microsoft.com/office/drawing/2014/main" id="{4C8D100F-6CFE-40AF-BFC0-B4F6C5FB59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9" name="直線コネクタ 538">
          <a:extLst>
            <a:ext uri="{FF2B5EF4-FFF2-40B4-BE49-F238E27FC236}">
              <a16:creationId xmlns:a16="http://schemas.microsoft.com/office/drawing/2014/main" id="{6AECD86B-FDF7-4CF4-BD87-146A47618C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0" name="直線コネクタ 539">
          <a:extLst>
            <a:ext uri="{FF2B5EF4-FFF2-40B4-BE49-F238E27FC236}">
              <a16:creationId xmlns:a16="http://schemas.microsoft.com/office/drawing/2014/main" id="{17A37BC9-6DF6-4B22-AE6C-5B4FBD00CE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1" name="テキスト ボックス 540">
          <a:extLst>
            <a:ext uri="{FF2B5EF4-FFF2-40B4-BE49-F238E27FC236}">
              <a16:creationId xmlns:a16="http://schemas.microsoft.com/office/drawing/2014/main" id="{2F3E3DF9-6225-44AB-871B-15C88AC175D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2" name="直線コネクタ 541">
          <a:extLst>
            <a:ext uri="{FF2B5EF4-FFF2-40B4-BE49-F238E27FC236}">
              <a16:creationId xmlns:a16="http://schemas.microsoft.com/office/drawing/2014/main" id="{54C607E5-E7C3-4D0C-AB1E-35ECEFC7AB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3" name="テキスト ボックス 542">
          <a:extLst>
            <a:ext uri="{FF2B5EF4-FFF2-40B4-BE49-F238E27FC236}">
              <a16:creationId xmlns:a16="http://schemas.microsoft.com/office/drawing/2014/main" id="{84A00826-BC0E-44A4-8167-A373ECBECAB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4" name="直線コネクタ 543">
          <a:extLst>
            <a:ext uri="{FF2B5EF4-FFF2-40B4-BE49-F238E27FC236}">
              <a16:creationId xmlns:a16="http://schemas.microsoft.com/office/drawing/2014/main" id="{330B1D16-B9E6-4F1A-9B52-77CB15DE9F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5" name="テキスト ボックス 544">
          <a:extLst>
            <a:ext uri="{FF2B5EF4-FFF2-40B4-BE49-F238E27FC236}">
              <a16:creationId xmlns:a16="http://schemas.microsoft.com/office/drawing/2014/main" id="{1C3350D3-BDDF-4E31-AD28-8DEB33F488A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6" name="直線コネクタ 545">
          <a:extLst>
            <a:ext uri="{FF2B5EF4-FFF2-40B4-BE49-F238E27FC236}">
              <a16:creationId xmlns:a16="http://schemas.microsoft.com/office/drawing/2014/main" id="{569D3A1B-20DC-4D20-8BB7-BB5700A22F7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7" name="テキスト ボックス 546">
          <a:extLst>
            <a:ext uri="{FF2B5EF4-FFF2-40B4-BE49-F238E27FC236}">
              <a16:creationId xmlns:a16="http://schemas.microsoft.com/office/drawing/2014/main" id="{FC956326-8D19-431F-806C-06ED091EBA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8" name="直線コネクタ 547">
          <a:extLst>
            <a:ext uri="{FF2B5EF4-FFF2-40B4-BE49-F238E27FC236}">
              <a16:creationId xmlns:a16="http://schemas.microsoft.com/office/drawing/2014/main" id="{BDA8A1FB-ECFA-4CC7-B47D-41EB41679C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9" name="テキスト ボックス 548">
          <a:extLst>
            <a:ext uri="{FF2B5EF4-FFF2-40B4-BE49-F238E27FC236}">
              <a16:creationId xmlns:a16="http://schemas.microsoft.com/office/drawing/2014/main" id="{84AFB3EF-2B10-40BF-AFE8-034FD88E0F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0" name="直線コネクタ 549">
          <a:extLst>
            <a:ext uri="{FF2B5EF4-FFF2-40B4-BE49-F238E27FC236}">
              <a16:creationId xmlns:a16="http://schemas.microsoft.com/office/drawing/2014/main" id="{6E49E91C-5EE5-4D65-95DC-280C5AF0064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1" name="テキスト ボックス 550">
          <a:extLst>
            <a:ext uri="{FF2B5EF4-FFF2-40B4-BE49-F238E27FC236}">
              <a16:creationId xmlns:a16="http://schemas.microsoft.com/office/drawing/2014/main" id="{E5DFF010-71BB-4814-8210-13290EC9D67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a:extLst>
            <a:ext uri="{FF2B5EF4-FFF2-40B4-BE49-F238E27FC236}">
              <a16:creationId xmlns:a16="http://schemas.microsoft.com/office/drawing/2014/main" id="{2D4EDFCA-A3DD-4D70-9E66-AE09D79135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3" name="テキスト ボックス 552">
          <a:extLst>
            <a:ext uri="{FF2B5EF4-FFF2-40B4-BE49-F238E27FC236}">
              <a16:creationId xmlns:a16="http://schemas.microsoft.com/office/drawing/2014/main" id="{D722BED7-5478-4776-AB31-3330D388D88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4" name="【庁舎】&#10;有形固定資産減価償却率グラフ枠">
          <a:extLst>
            <a:ext uri="{FF2B5EF4-FFF2-40B4-BE49-F238E27FC236}">
              <a16:creationId xmlns:a16="http://schemas.microsoft.com/office/drawing/2014/main" id="{DEFA94FD-0DA8-41A2-A57C-ABE6219C78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55" name="直線コネクタ 554">
          <a:extLst>
            <a:ext uri="{FF2B5EF4-FFF2-40B4-BE49-F238E27FC236}">
              <a16:creationId xmlns:a16="http://schemas.microsoft.com/office/drawing/2014/main" id="{7A8F3C25-EDAE-44E8-8E5C-402C1CA8A1B9}"/>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56" name="【庁舎】&#10;有形固定資産減価償却率最小値テキスト">
          <a:extLst>
            <a:ext uri="{FF2B5EF4-FFF2-40B4-BE49-F238E27FC236}">
              <a16:creationId xmlns:a16="http://schemas.microsoft.com/office/drawing/2014/main" id="{819B46FE-7DFB-4C3A-97C1-05FA13044554}"/>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57" name="直線コネクタ 556">
          <a:extLst>
            <a:ext uri="{FF2B5EF4-FFF2-40B4-BE49-F238E27FC236}">
              <a16:creationId xmlns:a16="http://schemas.microsoft.com/office/drawing/2014/main" id="{D4EB5849-3B1E-4AD5-934B-8588B2C3AF97}"/>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8" name="【庁舎】&#10;有形固定資産減価償却率最大値テキスト">
          <a:extLst>
            <a:ext uri="{FF2B5EF4-FFF2-40B4-BE49-F238E27FC236}">
              <a16:creationId xmlns:a16="http://schemas.microsoft.com/office/drawing/2014/main" id="{1A7BB97A-2588-491F-8B96-54717F13C01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9" name="直線コネクタ 558">
          <a:extLst>
            <a:ext uri="{FF2B5EF4-FFF2-40B4-BE49-F238E27FC236}">
              <a16:creationId xmlns:a16="http://schemas.microsoft.com/office/drawing/2014/main" id="{469CCADF-04A4-4AA7-8641-C85C2D68149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60" name="【庁舎】&#10;有形固定資産減価償却率平均値テキスト">
          <a:extLst>
            <a:ext uri="{FF2B5EF4-FFF2-40B4-BE49-F238E27FC236}">
              <a16:creationId xmlns:a16="http://schemas.microsoft.com/office/drawing/2014/main" id="{8B9DA606-933D-4A78-9D00-727A71C6AE37}"/>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61" name="フローチャート: 判断 560">
          <a:extLst>
            <a:ext uri="{FF2B5EF4-FFF2-40B4-BE49-F238E27FC236}">
              <a16:creationId xmlns:a16="http://schemas.microsoft.com/office/drawing/2014/main" id="{4DF626E6-FFE2-411C-AEE7-3A04659BB0CF}"/>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62" name="フローチャート: 判断 561">
          <a:extLst>
            <a:ext uri="{FF2B5EF4-FFF2-40B4-BE49-F238E27FC236}">
              <a16:creationId xmlns:a16="http://schemas.microsoft.com/office/drawing/2014/main" id="{241A505C-D5F1-426D-A3CD-061C31E9F452}"/>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63" name="n_1aveValue【庁舎】&#10;有形固定資産減価償却率">
          <a:extLst>
            <a:ext uri="{FF2B5EF4-FFF2-40B4-BE49-F238E27FC236}">
              <a16:creationId xmlns:a16="http://schemas.microsoft.com/office/drawing/2014/main" id="{FCFABD5D-C1B3-4FF9-9F61-FFA29F6A2B95}"/>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64" name="フローチャート: 判断 563">
          <a:extLst>
            <a:ext uri="{FF2B5EF4-FFF2-40B4-BE49-F238E27FC236}">
              <a16:creationId xmlns:a16="http://schemas.microsoft.com/office/drawing/2014/main" id="{0DC0626B-52F5-4021-AD47-200DBE8C4047}"/>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565" name="n_2aveValue【庁舎】&#10;有形固定資産減価償却率">
          <a:extLst>
            <a:ext uri="{FF2B5EF4-FFF2-40B4-BE49-F238E27FC236}">
              <a16:creationId xmlns:a16="http://schemas.microsoft.com/office/drawing/2014/main" id="{6193526D-95B7-4C1B-B536-56A47E4FF1E1}"/>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66" name="フローチャート: 判断 565">
          <a:extLst>
            <a:ext uri="{FF2B5EF4-FFF2-40B4-BE49-F238E27FC236}">
              <a16:creationId xmlns:a16="http://schemas.microsoft.com/office/drawing/2014/main" id="{B178F1FB-FF00-4B5C-83A4-EC86075638A1}"/>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567" name="n_3aveValue【庁舎】&#10;有形固定資産減価償却率">
          <a:extLst>
            <a:ext uri="{FF2B5EF4-FFF2-40B4-BE49-F238E27FC236}">
              <a16:creationId xmlns:a16="http://schemas.microsoft.com/office/drawing/2014/main" id="{AF6F0BC2-E41B-4142-8A71-425956CFF780}"/>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5B67FF80-DF69-425B-A5D5-71B27231A0B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8F9FD69C-A0A1-4691-A749-44360A91DA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DB52056C-AD46-405D-98F1-6126C7F7260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AC7A836F-E40F-40C3-AABD-2088D33B34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AE81B6EC-F8C7-4DD6-A2E3-A73FFE8C33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35198</xdr:rowOff>
    </xdr:from>
    <xdr:to>
      <xdr:col>85</xdr:col>
      <xdr:colOff>177800</xdr:colOff>
      <xdr:row>100</xdr:row>
      <xdr:rowOff>136798</xdr:rowOff>
    </xdr:to>
    <xdr:sp macro="" textlink="">
      <xdr:nvSpPr>
        <xdr:cNvPr id="573" name="楕円 572">
          <a:extLst>
            <a:ext uri="{FF2B5EF4-FFF2-40B4-BE49-F238E27FC236}">
              <a16:creationId xmlns:a16="http://schemas.microsoft.com/office/drawing/2014/main" id="{D7BF561E-0A13-44E4-8982-B89E2A1ECD95}"/>
            </a:ext>
          </a:extLst>
        </xdr:cNvPr>
        <xdr:cNvSpPr/>
      </xdr:nvSpPr>
      <xdr:spPr>
        <a:xfrm>
          <a:off x="162687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58075</xdr:rowOff>
    </xdr:from>
    <xdr:ext cx="405111" cy="259045"/>
    <xdr:sp macro="" textlink="">
      <xdr:nvSpPr>
        <xdr:cNvPr id="574" name="【庁舎】&#10;有形固定資産減価償却率該当値テキスト">
          <a:extLst>
            <a:ext uri="{FF2B5EF4-FFF2-40B4-BE49-F238E27FC236}">
              <a16:creationId xmlns:a16="http://schemas.microsoft.com/office/drawing/2014/main" id="{7C79FD42-2055-4C7D-B418-40163358998F}"/>
            </a:ext>
          </a:extLst>
        </xdr:cNvPr>
        <xdr:cNvSpPr txBox="1"/>
      </xdr:nvSpPr>
      <xdr:spPr>
        <a:xfrm>
          <a:off x="16357600" y="1703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49893</xdr:rowOff>
    </xdr:from>
    <xdr:to>
      <xdr:col>81</xdr:col>
      <xdr:colOff>101600</xdr:colOff>
      <xdr:row>100</xdr:row>
      <xdr:rowOff>151493</xdr:rowOff>
    </xdr:to>
    <xdr:sp macro="" textlink="">
      <xdr:nvSpPr>
        <xdr:cNvPr id="575" name="楕円 574">
          <a:extLst>
            <a:ext uri="{FF2B5EF4-FFF2-40B4-BE49-F238E27FC236}">
              <a16:creationId xmlns:a16="http://schemas.microsoft.com/office/drawing/2014/main" id="{5791670D-4AC5-43B8-82DD-2206954F83DE}"/>
            </a:ext>
          </a:extLst>
        </xdr:cNvPr>
        <xdr:cNvSpPr/>
      </xdr:nvSpPr>
      <xdr:spPr>
        <a:xfrm>
          <a:off x="15430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85998</xdr:rowOff>
    </xdr:from>
    <xdr:to>
      <xdr:col>85</xdr:col>
      <xdr:colOff>127000</xdr:colOff>
      <xdr:row>100</xdr:row>
      <xdr:rowOff>100693</xdr:rowOff>
    </xdr:to>
    <xdr:cxnSp macro="">
      <xdr:nvCxnSpPr>
        <xdr:cNvPr id="576" name="直線コネクタ 575">
          <a:extLst>
            <a:ext uri="{FF2B5EF4-FFF2-40B4-BE49-F238E27FC236}">
              <a16:creationId xmlns:a16="http://schemas.microsoft.com/office/drawing/2014/main" id="{A01F9C21-CEE6-4666-8F4B-A2B25F3F1A17}"/>
            </a:ext>
          </a:extLst>
        </xdr:cNvPr>
        <xdr:cNvCxnSpPr/>
      </xdr:nvCxnSpPr>
      <xdr:spPr>
        <a:xfrm flipV="1">
          <a:off x="15481300" y="1723099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64588</xdr:rowOff>
    </xdr:from>
    <xdr:to>
      <xdr:col>76</xdr:col>
      <xdr:colOff>165100</xdr:colOff>
      <xdr:row>100</xdr:row>
      <xdr:rowOff>166188</xdr:rowOff>
    </xdr:to>
    <xdr:sp macro="" textlink="">
      <xdr:nvSpPr>
        <xdr:cNvPr id="577" name="楕円 576">
          <a:extLst>
            <a:ext uri="{FF2B5EF4-FFF2-40B4-BE49-F238E27FC236}">
              <a16:creationId xmlns:a16="http://schemas.microsoft.com/office/drawing/2014/main" id="{0600C172-2310-46FA-A550-C01D5600E6DB}"/>
            </a:ext>
          </a:extLst>
        </xdr:cNvPr>
        <xdr:cNvSpPr/>
      </xdr:nvSpPr>
      <xdr:spPr>
        <a:xfrm>
          <a:off x="14541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100693</xdr:rowOff>
    </xdr:from>
    <xdr:to>
      <xdr:col>81</xdr:col>
      <xdr:colOff>50800</xdr:colOff>
      <xdr:row>100</xdr:row>
      <xdr:rowOff>115388</xdr:rowOff>
    </xdr:to>
    <xdr:cxnSp macro="">
      <xdr:nvCxnSpPr>
        <xdr:cNvPr id="578" name="直線コネクタ 577">
          <a:extLst>
            <a:ext uri="{FF2B5EF4-FFF2-40B4-BE49-F238E27FC236}">
              <a16:creationId xmlns:a16="http://schemas.microsoft.com/office/drawing/2014/main" id="{0807BB7B-6A8D-4663-B327-35FBB6EA908A}"/>
            </a:ext>
          </a:extLst>
        </xdr:cNvPr>
        <xdr:cNvCxnSpPr/>
      </xdr:nvCxnSpPr>
      <xdr:spPr>
        <a:xfrm flipV="1">
          <a:off x="14592300" y="172456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20501</xdr:rowOff>
    </xdr:from>
    <xdr:to>
      <xdr:col>72</xdr:col>
      <xdr:colOff>38100</xdr:colOff>
      <xdr:row>102</xdr:row>
      <xdr:rowOff>122101</xdr:rowOff>
    </xdr:to>
    <xdr:sp macro="" textlink="">
      <xdr:nvSpPr>
        <xdr:cNvPr id="579" name="楕円 578">
          <a:extLst>
            <a:ext uri="{FF2B5EF4-FFF2-40B4-BE49-F238E27FC236}">
              <a16:creationId xmlns:a16="http://schemas.microsoft.com/office/drawing/2014/main" id="{D4734871-FDA9-443B-B10E-D4FFF59EB14A}"/>
            </a:ext>
          </a:extLst>
        </xdr:cNvPr>
        <xdr:cNvSpPr/>
      </xdr:nvSpPr>
      <xdr:spPr>
        <a:xfrm>
          <a:off x="13652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115388</xdr:rowOff>
    </xdr:from>
    <xdr:to>
      <xdr:col>76</xdr:col>
      <xdr:colOff>114300</xdr:colOff>
      <xdr:row>102</xdr:row>
      <xdr:rowOff>71301</xdr:rowOff>
    </xdr:to>
    <xdr:cxnSp macro="">
      <xdr:nvCxnSpPr>
        <xdr:cNvPr id="580" name="直線コネクタ 579">
          <a:extLst>
            <a:ext uri="{FF2B5EF4-FFF2-40B4-BE49-F238E27FC236}">
              <a16:creationId xmlns:a16="http://schemas.microsoft.com/office/drawing/2014/main" id="{D57099F1-F977-4248-88C7-4E4D88515C05}"/>
            </a:ext>
          </a:extLst>
        </xdr:cNvPr>
        <xdr:cNvCxnSpPr/>
      </xdr:nvCxnSpPr>
      <xdr:spPr>
        <a:xfrm flipV="1">
          <a:off x="13703300" y="17260388"/>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168020</xdr:rowOff>
    </xdr:from>
    <xdr:ext cx="405111" cy="259045"/>
    <xdr:sp macro="" textlink="">
      <xdr:nvSpPr>
        <xdr:cNvPr id="581" name="n_1mainValue【庁舎】&#10;有形固定資産減価償却率">
          <a:extLst>
            <a:ext uri="{FF2B5EF4-FFF2-40B4-BE49-F238E27FC236}">
              <a16:creationId xmlns:a16="http://schemas.microsoft.com/office/drawing/2014/main" id="{13E78069-8025-443B-A344-8F3DACE1F487}"/>
            </a:ext>
          </a:extLst>
        </xdr:cNvPr>
        <xdr:cNvSpPr txBox="1"/>
      </xdr:nvSpPr>
      <xdr:spPr>
        <a:xfrm>
          <a:off x="152660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11265</xdr:rowOff>
    </xdr:from>
    <xdr:ext cx="405111" cy="259045"/>
    <xdr:sp macro="" textlink="">
      <xdr:nvSpPr>
        <xdr:cNvPr id="582" name="n_2mainValue【庁舎】&#10;有形固定資産減価償却率">
          <a:extLst>
            <a:ext uri="{FF2B5EF4-FFF2-40B4-BE49-F238E27FC236}">
              <a16:creationId xmlns:a16="http://schemas.microsoft.com/office/drawing/2014/main" id="{C7B97889-09E7-4A8C-8CD5-33E320440471}"/>
            </a:ext>
          </a:extLst>
        </xdr:cNvPr>
        <xdr:cNvSpPr txBox="1"/>
      </xdr:nvSpPr>
      <xdr:spPr>
        <a:xfrm>
          <a:off x="143897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138628</xdr:rowOff>
    </xdr:from>
    <xdr:ext cx="405111" cy="259045"/>
    <xdr:sp macro="" textlink="">
      <xdr:nvSpPr>
        <xdr:cNvPr id="583" name="n_3mainValue【庁舎】&#10;有形固定資産減価償却率">
          <a:extLst>
            <a:ext uri="{FF2B5EF4-FFF2-40B4-BE49-F238E27FC236}">
              <a16:creationId xmlns:a16="http://schemas.microsoft.com/office/drawing/2014/main" id="{0B49A39E-3551-4DC0-A67B-8A588FBACCAA}"/>
            </a:ext>
          </a:extLst>
        </xdr:cNvPr>
        <xdr:cNvSpPr txBox="1"/>
      </xdr:nvSpPr>
      <xdr:spPr>
        <a:xfrm>
          <a:off x="13500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1D8299B0-9625-4DCE-8716-400C73F69F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F1E51755-9515-46F8-9543-94068493D5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D57D1BFE-A78A-4CE6-BF5B-98C1487087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468F26B7-7AF8-486F-B0A6-7905EC3D7E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FBBDA815-2F30-4307-902A-EAB6C472E6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21DFE1DC-1A88-4749-87AC-012023CCCA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21D0056F-F2CF-4882-B4FE-8B31256FE6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C3768646-CCDE-45BD-94B4-181C608B57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90E2BEB7-502E-495E-8FE5-51784E537F9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8638016E-E9C0-4642-8D5A-22B8E7EBC8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a:extLst>
            <a:ext uri="{FF2B5EF4-FFF2-40B4-BE49-F238E27FC236}">
              <a16:creationId xmlns:a16="http://schemas.microsoft.com/office/drawing/2014/main" id="{3000186F-A780-4527-9BD3-7489305C1C6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a:extLst>
            <a:ext uri="{FF2B5EF4-FFF2-40B4-BE49-F238E27FC236}">
              <a16:creationId xmlns:a16="http://schemas.microsoft.com/office/drawing/2014/main" id="{02B2EBD3-9DFE-45D1-AF54-628E63A0A7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a:extLst>
            <a:ext uri="{FF2B5EF4-FFF2-40B4-BE49-F238E27FC236}">
              <a16:creationId xmlns:a16="http://schemas.microsoft.com/office/drawing/2014/main" id="{6DA461C5-596F-4A3B-B22D-383AB52DD0E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a:extLst>
            <a:ext uri="{FF2B5EF4-FFF2-40B4-BE49-F238E27FC236}">
              <a16:creationId xmlns:a16="http://schemas.microsoft.com/office/drawing/2014/main" id="{A69894F3-0E5A-46E5-9DE7-15AAD6C010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a:extLst>
            <a:ext uri="{FF2B5EF4-FFF2-40B4-BE49-F238E27FC236}">
              <a16:creationId xmlns:a16="http://schemas.microsoft.com/office/drawing/2014/main" id="{15C4F6F5-E603-4394-A268-68DE70AA98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a:extLst>
            <a:ext uri="{FF2B5EF4-FFF2-40B4-BE49-F238E27FC236}">
              <a16:creationId xmlns:a16="http://schemas.microsoft.com/office/drawing/2014/main" id="{3AE0572C-0253-424F-B25A-95C5A93CA1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a:extLst>
            <a:ext uri="{FF2B5EF4-FFF2-40B4-BE49-F238E27FC236}">
              <a16:creationId xmlns:a16="http://schemas.microsoft.com/office/drawing/2014/main" id="{07CC2C09-082F-484B-8564-CE17B61F31C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a:extLst>
            <a:ext uri="{FF2B5EF4-FFF2-40B4-BE49-F238E27FC236}">
              <a16:creationId xmlns:a16="http://schemas.microsoft.com/office/drawing/2014/main" id="{E2B7724A-F336-4DDB-8429-9459094907C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a:extLst>
            <a:ext uri="{FF2B5EF4-FFF2-40B4-BE49-F238E27FC236}">
              <a16:creationId xmlns:a16="http://schemas.microsoft.com/office/drawing/2014/main" id="{3F49F5F5-B24A-4BD0-A782-891D56C5A5A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a:extLst>
            <a:ext uri="{FF2B5EF4-FFF2-40B4-BE49-F238E27FC236}">
              <a16:creationId xmlns:a16="http://schemas.microsoft.com/office/drawing/2014/main" id="{B85F4095-4710-4F98-97F1-0E18D1FEB22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33F4E717-C73F-4B9B-96FD-AB8EB10D32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10588FBB-DBBB-4BA8-B8BD-06AAAF8073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a:extLst>
            <a:ext uri="{FF2B5EF4-FFF2-40B4-BE49-F238E27FC236}">
              <a16:creationId xmlns:a16="http://schemas.microsoft.com/office/drawing/2014/main" id="{0C48026A-3DE4-4BA4-8C49-DF45CC2CE4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07" name="直線コネクタ 606">
          <a:extLst>
            <a:ext uri="{FF2B5EF4-FFF2-40B4-BE49-F238E27FC236}">
              <a16:creationId xmlns:a16="http://schemas.microsoft.com/office/drawing/2014/main" id="{FED27A08-67BF-49E4-84AF-B576550E08F1}"/>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08" name="【庁舎】&#10;一人当たり面積最小値テキスト">
          <a:extLst>
            <a:ext uri="{FF2B5EF4-FFF2-40B4-BE49-F238E27FC236}">
              <a16:creationId xmlns:a16="http://schemas.microsoft.com/office/drawing/2014/main" id="{6E2E2762-7C45-47A7-A729-7657ECCF76C6}"/>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09" name="直線コネクタ 608">
          <a:extLst>
            <a:ext uri="{FF2B5EF4-FFF2-40B4-BE49-F238E27FC236}">
              <a16:creationId xmlns:a16="http://schemas.microsoft.com/office/drawing/2014/main" id="{695E2B32-5D4E-42AA-83C0-9FA6A6F95106}"/>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10" name="【庁舎】&#10;一人当たり面積最大値テキスト">
          <a:extLst>
            <a:ext uri="{FF2B5EF4-FFF2-40B4-BE49-F238E27FC236}">
              <a16:creationId xmlns:a16="http://schemas.microsoft.com/office/drawing/2014/main" id="{1CC589F3-7D43-4A59-9707-69926BAE9826}"/>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11" name="直線コネクタ 610">
          <a:extLst>
            <a:ext uri="{FF2B5EF4-FFF2-40B4-BE49-F238E27FC236}">
              <a16:creationId xmlns:a16="http://schemas.microsoft.com/office/drawing/2014/main" id="{0108218B-0CEA-47DA-AF39-FA2E6D354AC8}"/>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612" name="【庁舎】&#10;一人当たり面積平均値テキスト">
          <a:extLst>
            <a:ext uri="{FF2B5EF4-FFF2-40B4-BE49-F238E27FC236}">
              <a16:creationId xmlns:a16="http://schemas.microsoft.com/office/drawing/2014/main" id="{2FDB27D0-43F9-4440-B69B-E9E612356881}"/>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13" name="フローチャート: 判断 612">
          <a:extLst>
            <a:ext uri="{FF2B5EF4-FFF2-40B4-BE49-F238E27FC236}">
              <a16:creationId xmlns:a16="http://schemas.microsoft.com/office/drawing/2014/main" id="{BA517165-D170-4D98-9408-D1695D5056E5}"/>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14" name="フローチャート: 判断 613">
          <a:extLst>
            <a:ext uri="{FF2B5EF4-FFF2-40B4-BE49-F238E27FC236}">
              <a16:creationId xmlns:a16="http://schemas.microsoft.com/office/drawing/2014/main" id="{3F0EA342-921B-404B-B4BC-FFAEF97FD4D7}"/>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15" name="n_1aveValue【庁舎】&#10;一人当たり面積">
          <a:extLst>
            <a:ext uri="{FF2B5EF4-FFF2-40B4-BE49-F238E27FC236}">
              <a16:creationId xmlns:a16="http://schemas.microsoft.com/office/drawing/2014/main" id="{17A43CB8-E325-4D4A-8BA2-D719A5B31404}"/>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16" name="フローチャート: 判断 615">
          <a:extLst>
            <a:ext uri="{FF2B5EF4-FFF2-40B4-BE49-F238E27FC236}">
              <a16:creationId xmlns:a16="http://schemas.microsoft.com/office/drawing/2014/main" id="{B154882A-A214-4D17-ADC0-554ADEC1B199}"/>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17" name="n_2aveValue【庁舎】&#10;一人当たり面積">
          <a:extLst>
            <a:ext uri="{FF2B5EF4-FFF2-40B4-BE49-F238E27FC236}">
              <a16:creationId xmlns:a16="http://schemas.microsoft.com/office/drawing/2014/main" id="{F268F0E9-2756-44C1-9BC8-15E384087FDD}"/>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18" name="フローチャート: 判断 617">
          <a:extLst>
            <a:ext uri="{FF2B5EF4-FFF2-40B4-BE49-F238E27FC236}">
              <a16:creationId xmlns:a16="http://schemas.microsoft.com/office/drawing/2014/main" id="{2FE114C1-9444-4ABC-8B5F-EA67093580B5}"/>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19" name="n_3aveValue【庁舎】&#10;一人当たり面積">
          <a:extLst>
            <a:ext uri="{FF2B5EF4-FFF2-40B4-BE49-F238E27FC236}">
              <a16:creationId xmlns:a16="http://schemas.microsoft.com/office/drawing/2014/main" id="{2FBC9358-E70A-41F6-ABF2-E0B937261CC8}"/>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C4BDCA9D-4D00-4F35-AA78-208A3C3D12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97C81023-D9E0-426B-8FC3-1232666652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9E326D0A-9B1C-4EE9-B442-BF15BE1DE2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84B8954F-DC07-4528-817B-C802AD4815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FA7AB13F-CBDD-4FBE-8F21-F40DEEA5C5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166370</xdr:rowOff>
    </xdr:from>
    <xdr:to>
      <xdr:col>116</xdr:col>
      <xdr:colOff>114300</xdr:colOff>
      <xdr:row>107</xdr:row>
      <xdr:rowOff>96520</xdr:rowOff>
    </xdr:to>
    <xdr:sp macro="" textlink="">
      <xdr:nvSpPr>
        <xdr:cNvPr id="625" name="楕円 624">
          <a:extLst>
            <a:ext uri="{FF2B5EF4-FFF2-40B4-BE49-F238E27FC236}">
              <a16:creationId xmlns:a16="http://schemas.microsoft.com/office/drawing/2014/main" id="{7C9B109A-1B03-46AB-9239-99DE218F3B8C}"/>
            </a:ext>
          </a:extLst>
        </xdr:cNvPr>
        <xdr:cNvSpPr/>
      </xdr:nvSpPr>
      <xdr:spPr>
        <a:xfrm>
          <a:off x="221107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81297</xdr:rowOff>
    </xdr:from>
    <xdr:ext cx="469744" cy="259045"/>
    <xdr:sp macro="" textlink="">
      <xdr:nvSpPr>
        <xdr:cNvPr id="626" name="【庁舎】&#10;一人当たり面積該当値テキスト">
          <a:extLst>
            <a:ext uri="{FF2B5EF4-FFF2-40B4-BE49-F238E27FC236}">
              <a16:creationId xmlns:a16="http://schemas.microsoft.com/office/drawing/2014/main" id="{B6DBF518-6251-4C21-B4F6-1FD7F12908FB}"/>
            </a:ext>
          </a:extLst>
        </xdr:cNvPr>
        <xdr:cNvSpPr txBox="1"/>
      </xdr:nvSpPr>
      <xdr:spPr>
        <a:xfrm>
          <a:off x="2219960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168911</xdr:rowOff>
    </xdr:from>
    <xdr:to>
      <xdr:col>112</xdr:col>
      <xdr:colOff>38100</xdr:colOff>
      <xdr:row>106</xdr:row>
      <xdr:rowOff>99061</xdr:rowOff>
    </xdr:to>
    <xdr:sp macro="" textlink="">
      <xdr:nvSpPr>
        <xdr:cNvPr id="627" name="楕円 626">
          <a:extLst>
            <a:ext uri="{FF2B5EF4-FFF2-40B4-BE49-F238E27FC236}">
              <a16:creationId xmlns:a16="http://schemas.microsoft.com/office/drawing/2014/main" id="{A6E25891-AD2A-48F8-A14C-DBAC79AD4999}"/>
            </a:ext>
          </a:extLst>
        </xdr:cNvPr>
        <xdr:cNvSpPr/>
      </xdr:nvSpPr>
      <xdr:spPr>
        <a:xfrm>
          <a:off x="21272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48261</xdr:rowOff>
    </xdr:from>
    <xdr:to>
      <xdr:col>116</xdr:col>
      <xdr:colOff>63500</xdr:colOff>
      <xdr:row>107</xdr:row>
      <xdr:rowOff>45720</xdr:rowOff>
    </xdr:to>
    <xdr:cxnSp macro="">
      <xdr:nvCxnSpPr>
        <xdr:cNvPr id="628" name="直線コネクタ 627">
          <a:extLst>
            <a:ext uri="{FF2B5EF4-FFF2-40B4-BE49-F238E27FC236}">
              <a16:creationId xmlns:a16="http://schemas.microsoft.com/office/drawing/2014/main" id="{BE986E4D-F276-44D1-99EB-1849AEECBFC7}"/>
            </a:ext>
          </a:extLst>
        </xdr:cNvPr>
        <xdr:cNvCxnSpPr/>
      </xdr:nvCxnSpPr>
      <xdr:spPr>
        <a:xfrm>
          <a:off x="21323300" y="18221961"/>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629" name="楕円 628">
          <a:extLst>
            <a:ext uri="{FF2B5EF4-FFF2-40B4-BE49-F238E27FC236}">
              <a16:creationId xmlns:a16="http://schemas.microsoft.com/office/drawing/2014/main" id="{4C30DD58-00AC-41B6-B057-4173A8AB0644}"/>
            </a:ext>
          </a:extLst>
        </xdr:cNvPr>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48261</xdr:rowOff>
    </xdr:from>
    <xdr:to>
      <xdr:col>111</xdr:col>
      <xdr:colOff>177800</xdr:colOff>
      <xdr:row>107</xdr:row>
      <xdr:rowOff>49530</xdr:rowOff>
    </xdr:to>
    <xdr:cxnSp macro="">
      <xdr:nvCxnSpPr>
        <xdr:cNvPr id="630" name="直線コネクタ 629">
          <a:extLst>
            <a:ext uri="{FF2B5EF4-FFF2-40B4-BE49-F238E27FC236}">
              <a16:creationId xmlns:a16="http://schemas.microsoft.com/office/drawing/2014/main" id="{BF8A4D5A-D9C5-40B7-81D7-0F02D04608B4}"/>
            </a:ext>
          </a:extLst>
        </xdr:cNvPr>
        <xdr:cNvCxnSpPr/>
      </xdr:nvCxnSpPr>
      <xdr:spPr>
        <a:xfrm flipV="1">
          <a:off x="20434300" y="18221961"/>
          <a:ext cx="889000" cy="1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26670</xdr:rowOff>
    </xdr:from>
    <xdr:to>
      <xdr:col>102</xdr:col>
      <xdr:colOff>165100</xdr:colOff>
      <xdr:row>107</xdr:row>
      <xdr:rowOff>128270</xdr:rowOff>
    </xdr:to>
    <xdr:sp macro="" textlink="">
      <xdr:nvSpPr>
        <xdr:cNvPr id="631" name="楕円 630">
          <a:extLst>
            <a:ext uri="{FF2B5EF4-FFF2-40B4-BE49-F238E27FC236}">
              <a16:creationId xmlns:a16="http://schemas.microsoft.com/office/drawing/2014/main" id="{1D6521B8-0E0B-4BB9-8F63-BA4629362BDE}"/>
            </a:ext>
          </a:extLst>
        </xdr:cNvPr>
        <xdr:cNvSpPr/>
      </xdr:nvSpPr>
      <xdr:spPr>
        <a:xfrm>
          <a:off x="19494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77470</xdr:rowOff>
    </xdr:to>
    <xdr:cxnSp macro="">
      <xdr:nvCxnSpPr>
        <xdr:cNvPr id="632" name="直線コネクタ 631">
          <a:extLst>
            <a:ext uri="{FF2B5EF4-FFF2-40B4-BE49-F238E27FC236}">
              <a16:creationId xmlns:a16="http://schemas.microsoft.com/office/drawing/2014/main" id="{2F3405EE-D40F-424C-ACE1-A8A643772BF5}"/>
            </a:ext>
          </a:extLst>
        </xdr:cNvPr>
        <xdr:cNvCxnSpPr/>
      </xdr:nvCxnSpPr>
      <xdr:spPr>
        <a:xfrm flipV="1">
          <a:off x="19545300" y="18394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90188</xdr:rowOff>
    </xdr:from>
    <xdr:ext cx="469744" cy="259045"/>
    <xdr:sp macro="" textlink="">
      <xdr:nvSpPr>
        <xdr:cNvPr id="633" name="n_1mainValue【庁舎】&#10;一人当たり面積">
          <a:extLst>
            <a:ext uri="{FF2B5EF4-FFF2-40B4-BE49-F238E27FC236}">
              <a16:creationId xmlns:a16="http://schemas.microsoft.com/office/drawing/2014/main" id="{83BC3C67-0873-46AE-B5C3-9F3CB398405A}"/>
            </a:ext>
          </a:extLst>
        </xdr:cNvPr>
        <xdr:cNvSpPr txBox="1"/>
      </xdr:nvSpPr>
      <xdr:spPr>
        <a:xfrm>
          <a:off x="21075727" y="182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634" name="n_2mainValue【庁舎】&#10;一人当たり面積">
          <a:extLst>
            <a:ext uri="{FF2B5EF4-FFF2-40B4-BE49-F238E27FC236}">
              <a16:creationId xmlns:a16="http://schemas.microsoft.com/office/drawing/2014/main" id="{85A242B2-6D59-4866-BE88-7513A5F31DE5}"/>
            </a:ext>
          </a:extLst>
        </xdr:cNvPr>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119397</xdr:rowOff>
    </xdr:from>
    <xdr:ext cx="469744" cy="259045"/>
    <xdr:sp macro="" textlink="">
      <xdr:nvSpPr>
        <xdr:cNvPr id="635" name="n_3mainValue【庁舎】&#10;一人当たり面積">
          <a:extLst>
            <a:ext uri="{FF2B5EF4-FFF2-40B4-BE49-F238E27FC236}">
              <a16:creationId xmlns:a16="http://schemas.microsoft.com/office/drawing/2014/main" id="{8079B83D-9128-403E-8CA2-45B5DE07FFC9}"/>
            </a:ext>
          </a:extLst>
        </xdr:cNvPr>
        <xdr:cNvSpPr txBox="1"/>
      </xdr:nvSpPr>
      <xdr:spPr>
        <a:xfrm>
          <a:off x="19310427"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7BE6D07D-E7E8-4C5C-99DD-2CF370AA0E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698940CB-351A-407F-B0E5-AD3C3BBB87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0AE67A97-EA7D-454D-A4A8-062EB05552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庁舎については、これまで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度の増築を行ってきたが、近年は耐震改修や大規模な整備は行っておらず、償却率が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％超と特に高くなっている。建替えに向けた基金の準備や計画の策定に着手している状況であり、中期的には大きく数値が変動する可能性がある。</a:t>
          </a:r>
        </a:p>
        <a:p>
          <a:r>
            <a:rPr kumimoji="1" lang="ja-JP" altLang="en-US" sz="1300">
              <a:latin typeface="ＭＳ Ｐゴシック" panose="020B0600070205080204" pitchFamily="50" charset="-128"/>
              <a:ea typeface="ＭＳ Ｐゴシック" panose="020B0600070205080204" pitchFamily="50" charset="-128"/>
            </a:rPr>
            <a:t>　比較的新しく、耐用年数が長い市民会館（波佐見町総合文化会館）や、令和元年度でひととおりの分団詰所の建替工事が完了する消防施設（全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分団＋倉庫等）については、現時点では低い償却率になっている。今後は、維持管理を行うに留まるため、償却率は増加していくこととなる。</a:t>
          </a:r>
        </a:p>
        <a:p>
          <a:r>
            <a:rPr kumimoji="1" lang="ja-JP" altLang="en-US" sz="1300">
              <a:latin typeface="ＭＳ Ｐゴシック" panose="020B0600070205080204" pitchFamily="50" charset="-128"/>
              <a:ea typeface="ＭＳ Ｐゴシック" panose="020B0600070205080204" pitchFamily="50" charset="-128"/>
            </a:rPr>
            <a:t>　いずれの施設も数は限られており、町としては重複、過剰はないものと判断しているが、総面積の圧縮を念頭に管理計画の策定や適正量の検討を行っていく必要がある。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3" t="s">
        <v>80</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34" t="s">
        <v>82</v>
      </c>
      <c r="C3" s="435"/>
      <c r="D3" s="435"/>
      <c r="E3" s="436"/>
      <c r="F3" s="436"/>
      <c r="G3" s="436"/>
      <c r="H3" s="436"/>
      <c r="I3" s="436"/>
      <c r="J3" s="436"/>
      <c r="K3" s="436"/>
      <c r="L3" s="436" t="s">
        <v>83</v>
      </c>
      <c r="M3" s="436"/>
      <c r="N3" s="436"/>
      <c r="O3" s="436"/>
      <c r="P3" s="436"/>
      <c r="Q3" s="436"/>
      <c r="R3" s="443"/>
      <c r="S3" s="443"/>
      <c r="T3" s="443"/>
      <c r="U3" s="443"/>
      <c r="V3" s="444"/>
      <c r="W3" s="418" t="s">
        <v>84</v>
      </c>
      <c r="X3" s="419"/>
      <c r="Y3" s="419"/>
      <c r="Z3" s="419"/>
      <c r="AA3" s="419"/>
      <c r="AB3" s="435"/>
      <c r="AC3" s="443" t="s">
        <v>85</v>
      </c>
      <c r="AD3" s="419"/>
      <c r="AE3" s="419"/>
      <c r="AF3" s="419"/>
      <c r="AG3" s="419"/>
      <c r="AH3" s="419"/>
      <c r="AI3" s="419"/>
      <c r="AJ3" s="419"/>
      <c r="AK3" s="419"/>
      <c r="AL3" s="420"/>
      <c r="AM3" s="418" t="s">
        <v>86</v>
      </c>
      <c r="AN3" s="419"/>
      <c r="AO3" s="419"/>
      <c r="AP3" s="419"/>
      <c r="AQ3" s="419"/>
      <c r="AR3" s="419"/>
      <c r="AS3" s="419"/>
      <c r="AT3" s="419"/>
      <c r="AU3" s="419"/>
      <c r="AV3" s="419"/>
      <c r="AW3" s="419"/>
      <c r="AX3" s="420"/>
      <c r="AY3" s="455" t="s">
        <v>1</v>
      </c>
      <c r="AZ3" s="456"/>
      <c r="BA3" s="456"/>
      <c r="BB3" s="456"/>
      <c r="BC3" s="456"/>
      <c r="BD3" s="456"/>
      <c r="BE3" s="456"/>
      <c r="BF3" s="456"/>
      <c r="BG3" s="456"/>
      <c r="BH3" s="456"/>
      <c r="BI3" s="456"/>
      <c r="BJ3" s="456"/>
      <c r="BK3" s="456"/>
      <c r="BL3" s="456"/>
      <c r="BM3" s="457"/>
      <c r="BN3" s="418" t="s">
        <v>87</v>
      </c>
      <c r="BO3" s="419"/>
      <c r="BP3" s="419"/>
      <c r="BQ3" s="419"/>
      <c r="BR3" s="419"/>
      <c r="BS3" s="419"/>
      <c r="BT3" s="419"/>
      <c r="BU3" s="420"/>
      <c r="BV3" s="418" t="s">
        <v>88</v>
      </c>
      <c r="BW3" s="419"/>
      <c r="BX3" s="419"/>
      <c r="BY3" s="419"/>
      <c r="BZ3" s="419"/>
      <c r="CA3" s="419"/>
      <c r="CB3" s="419"/>
      <c r="CC3" s="420"/>
      <c r="CD3" s="455" t="s">
        <v>1</v>
      </c>
      <c r="CE3" s="456"/>
      <c r="CF3" s="456"/>
      <c r="CG3" s="456"/>
      <c r="CH3" s="456"/>
      <c r="CI3" s="456"/>
      <c r="CJ3" s="456"/>
      <c r="CK3" s="456"/>
      <c r="CL3" s="456"/>
      <c r="CM3" s="456"/>
      <c r="CN3" s="456"/>
      <c r="CO3" s="456"/>
      <c r="CP3" s="456"/>
      <c r="CQ3" s="456"/>
      <c r="CR3" s="456"/>
      <c r="CS3" s="457"/>
      <c r="CT3" s="418" t="s">
        <v>89</v>
      </c>
      <c r="CU3" s="419"/>
      <c r="CV3" s="419"/>
      <c r="CW3" s="419"/>
      <c r="CX3" s="419"/>
      <c r="CY3" s="419"/>
      <c r="CZ3" s="419"/>
      <c r="DA3" s="420"/>
      <c r="DB3" s="418" t="s">
        <v>90</v>
      </c>
      <c r="DC3" s="419"/>
      <c r="DD3" s="419"/>
      <c r="DE3" s="419"/>
      <c r="DF3" s="419"/>
      <c r="DG3" s="419"/>
      <c r="DH3" s="419"/>
      <c r="DI3" s="420"/>
      <c r="DJ3" s="180"/>
      <c r="DK3" s="180"/>
      <c r="DL3" s="180"/>
      <c r="DM3" s="180"/>
      <c r="DN3" s="180"/>
      <c r="DO3" s="180"/>
    </row>
    <row r="4" spans="1:119" ht="18.75" customHeight="1" x14ac:dyDescent="0.15">
      <c r="A4" s="181"/>
      <c r="B4" s="437"/>
      <c r="C4" s="438"/>
      <c r="D4" s="438"/>
      <c r="E4" s="439"/>
      <c r="F4" s="439"/>
      <c r="G4" s="439"/>
      <c r="H4" s="439"/>
      <c r="I4" s="439"/>
      <c r="J4" s="439"/>
      <c r="K4" s="439"/>
      <c r="L4" s="439"/>
      <c r="M4" s="439"/>
      <c r="N4" s="439"/>
      <c r="O4" s="439"/>
      <c r="P4" s="439"/>
      <c r="Q4" s="439"/>
      <c r="R4" s="445"/>
      <c r="S4" s="445"/>
      <c r="T4" s="445"/>
      <c r="U4" s="445"/>
      <c r="V4" s="446"/>
      <c r="W4" s="449"/>
      <c r="X4" s="450"/>
      <c r="Y4" s="450"/>
      <c r="Z4" s="450"/>
      <c r="AA4" s="450"/>
      <c r="AB4" s="438"/>
      <c r="AC4" s="445"/>
      <c r="AD4" s="450"/>
      <c r="AE4" s="450"/>
      <c r="AF4" s="450"/>
      <c r="AG4" s="450"/>
      <c r="AH4" s="450"/>
      <c r="AI4" s="450"/>
      <c r="AJ4" s="450"/>
      <c r="AK4" s="450"/>
      <c r="AL4" s="453"/>
      <c r="AM4" s="451"/>
      <c r="AN4" s="452"/>
      <c r="AO4" s="452"/>
      <c r="AP4" s="452"/>
      <c r="AQ4" s="452"/>
      <c r="AR4" s="452"/>
      <c r="AS4" s="452"/>
      <c r="AT4" s="452"/>
      <c r="AU4" s="452"/>
      <c r="AV4" s="452"/>
      <c r="AW4" s="452"/>
      <c r="AX4" s="454"/>
      <c r="AY4" s="421" t="s">
        <v>91</v>
      </c>
      <c r="AZ4" s="422"/>
      <c r="BA4" s="422"/>
      <c r="BB4" s="422"/>
      <c r="BC4" s="422"/>
      <c r="BD4" s="422"/>
      <c r="BE4" s="422"/>
      <c r="BF4" s="422"/>
      <c r="BG4" s="422"/>
      <c r="BH4" s="422"/>
      <c r="BI4" s="422"/>
      <c r="BJ4" s="422"/>
      <c r="BK4" s="422"/>
      <c r="BL4" s="422"/>
      <c r="BM4" s="423"/>
      <c r="BN4" s="424">
        <v>7032859</v>
      </c>
      <c r="BO4" s="425"/>
      <c r="BP4" s="425"/>
      <c r="BQ4" s="425"/>
      <c r="BR4" s="425"/>
      <c r="BS4" s="425"/>
      <c r="BT4" s="425"/>
      <c r="BU4" s="426"/>
      <c r="BV4" s="424">
        <v>6566190</v>
      </c>
      <c r="BW4" s="425"/>
      <c r="BX4" s="425"/>
      <c r="BY4" s="425"/>
      <c r="BZ4" s="425"/>
      <c r="CA4" s="425"/>
      <c r="CB4" s="425"/>
      <c r="CC4" s="426"/>
      <c r="CD4" s="427" t="s">
        <v>92</v>
      </c>
      <c r="CE4" s="428"/>
      <c r="CF4" s="428"/>
      <c r="CG4" s="428"/>
      <c r="CH4" s="428"/>
      <c r="CI4" s="428"/>
      <c r="CJ4" s="428"/>
      <c r="CK4" s="428"/>
      <c r="CL4" s="428"/>
      <c r="CM4" s="428"/>
      <c r="CN4" s="428"/>
      <c r="CO4" s="428"/>
      <c r="CP4" s="428"/>
      <c r="CQ4" s="428"/>
      <c r="CR4" s="428"/>
      <c r="CS4" s="429"/>
      <c r="CT4" s="430">
        <v>1.9</v>
      </c>
      <c r="CU4" s="431"/>
      <c r="CV4" s="431"/>
      <c r="CW4" s="431"/>
      <c r="CX4" s="431"/>
      <c r="CY4" s="431"/>
      <c r="CZ4" s="431"/>
      <c r="DA4" s="432"/>
      <c r="DB4" s="430">
        <v>2.2000000000000002</v>
      </c>
      <c r="DC4" s="431"/>
      <c r="DD4" s="431"/>
      <c r="DE4" s="431"/>
      <c r="DF4" s="431"/>
      <c r="DG4" s="431"/>
      <c r="DH4" s="431"/>
      <c r="DI4" s="432"/>
      <c r="DJ4" s="180"/>
      <c r="DK4" s="180"/>
      <c r="DL4" s="180"/>
      <c r="DM4" s="180"/>
      <c r="DN4" s="180"/>
      <c r="DO4" s="180"/>
    </row>
    <row r="5" spans="1:119" ht="18.75" customHeight="1" x14ac:dyDescent="0.15">
      <c r="A5" s="181"/>
      <c r="B5" s="440"/>
      <c r="C5" s="441"/>
      <c r="D5" s="441"/>
      <c r="E5" s="442"/>
      <c r="F5" s="442"/>
      <c r="G5" s="442"/>
      <c r="H5" s="442"/>
      <c r="I5" s="442"/>
      <c r="J5" s="442"/>
      <c r="K5" s="442"/>
      <c r="L5" s="442"/>
      <c r="M5" s="442"/>
      <c r="N5" s="442"/>
      <c r="O5" s="442"/>
      <c r="P5" s="442"/>
      <c r="Q5" s="442"/>
      <c r="R5" s="447"/>
      <c r="S5" s="447"/>
      <c r="T5" s="447"/>
      <c r="U5" s="447"/>
      <c r="V5" s="448"/>
      <c r="W5" s="451"/>
      <c r="X5" s="452"/>
      <c r="Y5" s="452"/>
      <c r="Z5" s="452"/>
      <c r="AA5" s="452"/>
      <c r="AB5" s="441"/>
      <c r="AC5" s="447"/>
      <c r="AD5" s="452"/>
      <c r="AE5" s="452"/>
      <c r="AF5" s="452"/>
      <c r="AG5" s="452"/>
      <c r="AH5" s="452"/>
      <c r="AI5" s="452"/>
      <c r="AJ5" s="452"/>
      <c r="AK5" s="452"/>
      <c r="AL5" s="454"/>
      <c r="AM5" s="490" t="s">
        <v>93</v>
      </c>
      <c r="AN5" s="491"/>
      <c r="AO5" s="491"/>
      <c r="AP5" s="491"/>
      <c r="AQ5" s="491"/>
      <c r="AR5" s="491"/>
      <c r="AS5" s="491"/>
      <c r="AT5" s="492"/>
      <c r="AU5" s="493" t="s">
        <v>94</v>
      </c>
      <c r="AV5" s="494"/>
      <c r="AW5" s="494"/>
      <c r="AX5" s="494"/>
      <c r="AY5" s="495" t="s">
        <v>95</v>
      </c>
      <c r="AZ5" s="496"/>
      <c r="BA5" s="496"/>
      <c r="BB5" s="496"/>
      <c r="BC5" s="496"/>
      <c r="BD5" s="496"/>
      <c r="BE5" s="496"/>
      <c r="BF5" s="496"/>
      <c r="BG5" s="496"/>
      <c r="BH5" s="496"/>
      <c r="BI5" s="496"/>
      <c r="BJ5" s="496"/>
      <c r="BK5" s="496"/>
      <c r="BL5" s="496"/>
      <c r="BM5" s="497"/>
      <c r="BN5" s="461">
        <v>6945200</v>
      </c>
      <c r="BO5" s="462"/>
      <c r="BP5" s="462"/>
      <c r="BQ5" s="462"/>
      <c r="BR5" s="462"/>
      <c r="BS5" s="462"/>
      <c r="BT5" s="462"/>
      <c r="BU5" s="463"/>
      <c r="BV5" s="461">
        <v>6477471</v>
      </c>
      <c r="BW5" s="462"/>
      <c r="BX5" s="462"/>
      <c r="BY5" s="462"/>
      <c r="BZ5" s="462"/>
      <c r="CA5" s="462"/>
      <c r="CB5" s="462"/>
      <c r="CC5" s="463"/>
      <c r="CD5" s="464" t="s">
        <v>96</v>
      </c>
      <c r="CE5" s="465"/>
      <c r="CF5" s="465"/>
      <c r="CG5" s="465"/>
      <c r="CH5" s="465"/>
      <c r="CI5" s="465"/>
      <c r="CJ5" s="465"/>
      <c r="CK5" s="465"/>
      <c r="CL5" s="465"/>
      <c r="CM5" s="465"/>
      <c r="CN5" s="465"/>
      <c r="CO5" s="465"/>
      <c r="CP5" s="465"/>
      <c r="CQ5" s="465"/>
      <c r="CR5" s="465"/>
      <c r="CS5" s="466"/>
      <c r="CT5" s="458">
        <v>86.8</v>
      </c>
      <c r="CU5" s="459"/>
      <c r="CV5" s="459"/>
      <c r="CW5" s="459"/>
      <c r="CX5" s="459"/>
      <c r="CY5" s="459"/>
      <c r="CZ5" s="459"/>
      <c r="DA5" s="460"/>
      <c r="DB5" s="458">
        <v>85.5</v>
      </c>
      <c r="DC5" s="459"/>
      <c r="DD5" s="459"/>
      <c r="DE5" s="459"/>
      <c r="DF5" s="459"/>
      <c r="DG5" s="459"/>
      <c r="DH5" s="459"/>
      <c r="DI5" s="460"/>
      <c r="DJ5" s="180"/>
      <c r="DK5" s="180"/>
      <c r="DL5" s="180"/>
      <c r="DM5" s="180"/>
      <c r="DN5" s="180"/>
      <c r="DO5" s="180"/>
    </row>
    <row r="6" spans="1:119" ht="18.75" customHeight="1" x14ac:dyDescent="0.15">
      <c r="A6" s="181"/>
      <c r="B6" s="467" t="s">
        <v>97</v>
      </c>
      <c r="C6" s="468"/>
      <c r="D6" s="468"/>
      <c r="E6" s="469"/>
      <c r="F6" s="469"/>
      <c r="G6" s="469"/>
      <c r="H6" s="469"/>
      <c r="I6" s="469"/>
      <c r="J6" s="469"/>
      <c r="K6" s="469"/>
      <c r="L6" s="469" t="s">
        <v>98</v>
      </c>
      <c r="M6" s="469"/>
      <c r="N6" s="469"/>
      <c r="O6" s="469"/>
      <c r="P6" s="469"/>
      <c r="Q6" s="469"/>
      <c r="R6" s="473"/>
      <c r="S6" s="473"/>
      <c r="T6" s="473"/>
      <c r="U6" s="473"/>
      <c r="V6" s="474"/>
      <c r="W6" s="477" t="s">
        <v>99</v>
      </c>
      <c r="X6" s="478"/>
      <c r="Y6" s="478"/>
      <c r="Z6" s="478"/>
      <c r="AA6" s="478"/>
      <c r="AB6" s="468"/>
      <c r="AC6" s="481" t="s">
        <v>100</v>
      </c>
      <c r="AD6" s="482"/>
      <c r="AE6" s="482"/>
      <c r="AF6" s="482"/>
      <c r="AG6" s="482"/>
      <c r="AH6" s="482"/>
      <c r="AI6" s="482"/>
      <c r="AJ6" s="482"/>
      <c r="AK6" s="482"/>
      <c r="AL6" s="483"/>
      <c r="AM6" s="490" t="s">
        <v>101</v>
      </c>
      <c r="AN6" s="491"/>
      <c r="AO6" s="491"/>
      <c r="AP6" s="491"/>
      <c r="AQ6" s="491"/>
      <c r="AR6" s="491"/>
      <c r="AS6" s="491"/>
      <c r="AT6" s="492"/>
      <c r="AU6" s="493" t="s">
        <v>94</v>
      </c>
      <c r="AV6" s="494"/>
      <c r="AW6" s="494"/>
      <c r="AX6" s="494"/>
      <c r="AY6" s="495" t="s">
        <v>102</v>
      </c>
      <c r="AZ6" s="496"/>
      <c r="BA6" s="496"/>
      <c r="BB6" s="496"/>
      <c r="BC6" s="496"/>
      <c r="BD6" s="496"/>
      <c r="BE6" s="496"/>
      <c r="BF6" s="496"/>
      <c r="BG6" s="496"/>
      <c r="BH6" s="496"/>
      <c r="BI6" s="496"/>
      <c r="BJ6" s="496"/>
      <c r="BK6" s="496"/>
      <c r="BL6" s="496"/>
      <c r="BM6" s="497"/>
      <c r="BN6" s="461">
        <v>87659</v>
      </c>
      <c r="BO6" s="462"/>
      <c r="BP6" s="462"/>
      <c r="BQ6" s="462"/>
      <c r="BR6" s="462"/>
      <c r="BS6" s="462"/>
      <c r="BT6" s="462"/>
      <c r="BU6" s="463"/>
      <c r="BV6" s="461">
        <v>88719</v>
      </c>
      <c r="BW6" s="462"/>
      <c r="BX6" s="462"/>
      <c r="BY6" s="462"/>
      <c r="BZ6" s="462"/>
      <c r="CA6" s="462"/>
      <c r="CB6" s="462"/>
      <c r="CC6" s="463"/>
      <c r="CD6" s="464" t="s">
        <v>103</v>
      </c>
      <c r="CE6" s="465"/>
      <c r="CF6" s="465"/>
      <c r="CG6" s="465"/>
      <c r="CH6" s="465"/>
      <c r="CI6" s="465"/>
      <c r="CJ6" s="465"/>
      <c r="CK6" s="465"/>
      <c r="CL6" s="465"/>
      <c r="CM6" s="465"/>
      <c r="CN6" s="465"/>
      <c r="CO6" s="465"/>
      <c r="CP6" s="465"/>
      <c r="CQ6" s="465"/>
      <c r="CR6" s="465"/>
      <c r="CS6" s="466"/>
      <c r="CT6" s="498">
        <v>91.6</v>
      </c>
      <c r="CU6" s="499"/>
      <c r="CV6" s="499"/>
      <c r="CW6" s="499"/>
      <c r="CX6" s="499"/>
      <c r="CY6" s="499"/>
      <c r="CZ6" s="499"/>
      <c r="DA6" s="500"/>
      <c r="DB6" s="498">
        <v>90.1</v>
      </c>
      <c r="DC6" s="499"/>
      <c r="DD6" s="499"/>
      <c r="DE6" s="499"/>
      <c r="DF6" s="499"/>
      <c r="DG6" s="499"/>
      <c r="DH6" s="499"/>
      <c r="DI6" s="500"/>
      <c r="DJ6" s="180"/>
      <c r="DK6" s="180"/>
      <c r="DL6" s="180"/>
      <c r="DM6" s="180"/>
      <c r="DN6" s="180"/>
      <c r="DO6" s="180"/>
    </row>
    <row r="7" spans="1:119" ht="18.75" customHeight="1" x14ac:dyDescent="0.15">
      <c r="A7" s="181"/>
      <c r="B7" s="437"/>
      <c r="C7" s="438"/>
      <c r="D7" s="438"/>
      <c r="E7" s="439"/>
      <c r="F7" s="439"/>
      <c r="G7" s="439"/>
      <c r="H7" s="439"/>
      <c r="I7" s="439"/>
      <c r="J7" s="439"/>
      <c r="K7" s="439"/>
      <c r="L7" s="439"/>
      <c r="M7" s="439"/>
      <c r="N7" s="439"/>
      <c r="O7" s="439"/>
      <c r="P7" s="439"/>
      <c r="Q7" s="439"/>
      <c r="R7" s="445"/>
      <c r="S7" s="445"/>
      <c r="T7" s="445"/>
      <c r="U7" s="445"/>
      <c r="V7" s="446"/>
      <c r="W7" s="449"/>
      <c r="X7" s="450"/>
      <c r="Y7" s="450"/>
      <c r="Z7" s="450"/>
      <c r="AA7" s="450"/>
      <c r="AB7" s="438"/>
      <c r="AC7" s="484"/>
      <c r="AD7" s="485"/>
      <c r="AE7" s="485"/>
      <c r="AF7" s="485"/>
      <c r="AG7" s="485"/>
      <c r="AH7" s="485"/>
      <c r="AI7" s="485"/>
      <c r="AJ7" s="485"/>
      <c r="AK7" s="485"/>
      <c r="AL7" s="486"/>
      <c r="AM7" s="490" t="s">
        <v>104</v>
      </c>
      <c r="AN7" s="491"/>
      <c r="AO7" s="491"/>
      <c r="AP7" s="491"/>
      <c r="AQ7" s="491"/>
      <c r="AR7" s="491"/>
      <c r="AS7" s="491"/>
      <c r="AT7" s="492"/>
      <c r="AU7" s="493" t="s">
        <v>105</v>
      </c>
      <c r="AV7" s="494"/>
      <c r="AW7" s="494"/>
      <c r="AX7" s="494"/>
      <c r="AY7" s="495" t="s">
        <v>106</v>
      </c>
      <c r="AZ7" s="496"/>
      <c r="BA7" s="496"/>
      <c r="BB7" s="496"/>
      <c r="BC7" s="496"/>
      <c r="BD7" s="496"/>
      <c r="BE7" s="496"/>
      <c r="BF7" s="496"/>
      <c r="BG7" s="496"/>
      <c r="BH7" s="496"/>
      <c r="BI7" s="496"/>
      <c r="BJ7" s="496"/>
      <c r="BK7" s="496"/>
      <c r="BL7" s="496"/>
      <c r="BM7" s="497"/>
      <c r="BN7" s="461">
        <v>17597</v>
      </c>
      <c r="BO7" s="462"/>
      <c r="BP7" s="462"/>
      <c r="BQ7" s="462"/>
      <c r="BR7" s="462"/>
      <c r="BS7" s="462"/>
      <c r="BT7" s="462"/>
      <c r="BU7" s="463"/>
      <c r="BV7" s="461">
        <v>10624</v>
      </c>
      <c r="BW7" s="462"/>
      <c r="BX7" s="462"/>
      <c r="BY7" s="462"/>
      <c r="BZ7" s="462"/>
      <c r="CA7" s="462"/>
      <c r="CB7" s="462"/>
      <c r="CC7" s="463"/>
      <c r="CD7" s="464" t="s">
        <v>107</v>
      </c>
      <c r="CE7" s="465"/>
      <c r="CF7" s="465"/>
      <c r="CG7" s="465"/>
      <c r="CH7" s="465"/>
      <c r="CI7" s="465"/>
      <c r="CJ7" s="465"/>
      <c r="CK7" s="465"/>
      <c r="CL7" s="465"/>
      <c r="CM7" s="465"/>
      <c r="CN7" s="465"/>
      <c r="CO7" s="465"/>
      <c r="CP7" s="465"/>
      <c r="CQ7" s="465"/>
      <c r="CR7" s="465"/>
      <c r="CS7" s="466"/>
      <c r="CT7" s="461">
        <v>3597268</v>
      </c>
      <c r="CU7" s="462"/>
      <c r="CV7" s="462"/>
      <c r="CW7" s="462"/>
      <c r="CX7" s="462"/>
      <c r="CY7" s="462"/>
      <c r="CZ7" s="462"/>
      <c r="DA7" s="463"/>
      <c r="DB7" s="461">
        <v>3586945</v>
      </c>
      <c r="DC7" s="462"/>
      <c r="DD7" s="462"/>
      <c r="DE7" s="462"/>
      <c r="DF7" s="462"/>
      <c r="DG7" s="462"/>
      <c r="DH7" s="462"/>
      <c r="DI7" s="463"/>
      <c r="DJ7" s="180"/>
      <c r="DK7" s="180"/>
      <c r="DL7" s="180"/>
      <c r="DM7" s="180"/>
      <c r="DN7" s="180"/>
      <c r="DO7" s="180"/>
    </row>
    <row r="8" spans="1:119" ht="18.75" customHeight="1" thickBot="1" x14ac:dyDescent="0.2">
      <c r="A8" s="181"/>
      <c r="B8" s="470"/>
      <c r="C8" s="471"/>
      <c r="D8" s="471"/>
      <c r="E8" s="472"/>
      <c r="F8" s="472"/>
      <c r="G8" s="472"/>
      <c r="H8" s="472"/>
      <c r="I8" s="472"/>
      <c r="J8" s="472"/>
      <c r="K8" s="472"/>
      <c r="L8" s="472"/>
      <c r="M8" s="472"/>
      <c r="N8" s="472"/>
      <c r="O8" s="472"/>
      <c r="P8" s="472"/>
      <c r="Q8" s="472"/>
      <c r="R8" s="475"/>
      <c r="S8" s="475"/>
      <c r="T8" s="475"/>
      <c r="U8" s="475"/>
      <c r="V8" s="476"/>
      <c r="W8" s="479"/>
      <c r="X8" s="480"/>
      <c r="Y8" s="480"/>
      <c r="Z8" s="480"/>
      <c r="AA8" s="480"/>
      <c r="AB8" s="471"/>
      <c r="AC8" s="487"/>
      <c r="AD8" s="488"/>
      <c r="AE8" s="488"/>
      <c r="AF8" s="488"/>
      <c r="AG8" s="488"/>
      <c r="AH8" s="488"/>
      <c r="AI8" s="488"/>
      <c r="AJ8" s="488"/>
      <c r="AK8" s="488"/>
      <c r="AL8" s="489"/>
      <c r="AM8" s="490" t="s">
        <v>108</v>
      </c>
      <c r="AN8" s="491"/>
      <c r="AO8" s="491"/>
      <c r="AP8" s="491"/>
      <c r="AQ8" s="491"/>
      <c r="AR8" s="491"/>
      <c r="AS8" s="491"/>
      <c r="AT8" s="492"/>
      <c r="AU8" s="493" t="s">
        <v>109</v>
      </c>
      <c r="AV8" s="494"/>
      <c r="AW8" s="494"/>
      <c r="AX8" s="494"/>
      <c r="AY8" s="495" t="s">
        <v>110</v>
      </c>
      <c r="AZ8" s="496"/>
      <c r="BA8" s="496"/>
      <c r="BB8" s="496"/>
      <c r="BC8" s="496"/>
      <c r="BD8" s="496"/>
      <c r="BE8" s="496"/>
      <c r="BF8" s="496"/>
      <c r="BG8" s="496"/>
      <c r="BH8" s="496"/>
      <c r="BI8" s="496"/>
      <c r="BJ8" s="496"/>
      <c r="BK8" s="496"/>
      <c r="BL8" s="496"/>
      <c r="BM8" s="497"/>
      <c r="BN8" s="461">
        <v>70062</v>
      </c>
      <c r="BO8" s="462"/>
      <c r="BP8" s="462"/>
      <c r="BQ8" s="462"/>
      <c r="BR8" s="462"/>
      <c r="BS8" s="462"/>
      <c r="BT8" s="462"/>
      <c r="BU8" s="463"/>
      <c r="BV8" s="461">
        <v>78095</v>
      </c>
      <c r="BW8" s="462"/>
      <c r="BX8" s="462"/>
      <c r="BY8" s="462"/>
      <c r="BZ8" s="462"/>
      <c r="CA8" s="462"/>
      <c r="CB8" s="462"/>
      <c r="CC8" s="463"/>
      <c r="CD8" s="464" t="s">
        <v>111</v>
      </c>
      <c r="CE8" s="465"/>
      <c r="CF8" s="465"/>
      <c r="CG8" s="465"/>
      <c r="CH8" s="465"/>
      <c r="CI8" s="465"/>
      <c r="CJ8" s="465"/>
      <c r="CK8" s="465"/>
      <c r="CL8" s="465"/>
      <c r="CM8" s="465"/>
      <c r="CN8" s="465"/>
      <c r="CO8" s="465"/>
      <c r="CP8" s="465"/>
      <c r="CQ8" s="465"/>
      <c r="CR8" s="465"/>
      <c r="CS8" s="466"/>
      <c r="CT8" s="501">
        <v>0.43</v>
      </c>
      <c r="CU8" s="502"/>
      <c r="CV8" s="502"/>
      <c r="CW8" s="502"/>
      <c r="CX8" s="502"/>
      <c r="CY8" s="502"/>
      <c r="CZ8" s="502"/>
      <c r="DA8" s="503"/>
      <c r="DB8" s="501">
        <v>0.42</v>
      </c>
      <c r="DC8" s="502"/>
      <c r="DD8" s="502"/>
      <c r="DE8" s="502"/>
      <c r="DF8" s="502"/>
      <c r="DG8" s="502"/>
      <c r="DH8" s="502"/>
      <c r="DI8" s="503"/>
      <c r="DJ8" s="180"/>
      <c r="DK8" s="180"/>
      <c r="DL8" s="180"/>
      <c r="DM8" s="180"/>
      <c r="DN8" s="180"/>
      <c r="DO8" s="180"/>
    </row>
    <row r="9" spans="1:119" ht="18.75" customHeight="1" thickBot="1" x14ac:dyDescent="0.2">
      <c r="A9" s="181"/>
      <c r="B9" s="455" t="s">
        <v>112</v>
      </c>
      <c r="C9" s="456"/>
      <c r="D9" s="456"/>
      <c r="E9" s="456"/>
      <c r="F9" s="456"/>
      <c r="G9" s="456"/>
      <c r="H9" s="456"/>
      <c r="I9" s="456"/>
      <c r="J9" s="456"/>
      <c r="K9" s="504"/>
      <c r="L9" s="505" t="s">
        <v>113</v>
      </c>
      <c r="M9" s="506"/>
      <c r="N9" s="506"/>
      <c r="O9" s="506"/>
      <c r="P9" s="506"/>
      <c r="Q9" s="507"/>
      <c r="R9" s="508">
        <v>14891</v>
      </c>
      <c r="S9" s="509"/>
      <c r="T9" s="509"/>
      <c r="U9" s="509"/>
      <c r="V9" s="510"/>
      <c r="W9" s="418" t="s">
        <v>114</v>
      </c>
      <c r="X9" s="419"/>
      <c r="Y9" s="419"/>
      <c r="Z9" s="419"/>
      <c r="AA9" s="419"/>
      <c r="AB9" s="419"/>
      <c r="AC9" s="419"/>
      <c r="AD9" s="419"/>
      <c r="AE9" s="419"/>
      <c r="AF9" s="419"/>
      <c r="AG9" s="419"/>
      <c r="AH9" s="419"/>
      <c r="AI9" s="419"/>
      <c r="AJ9" s="419"/>
      <c r="AK9" s="419"/>
      <c r="AL9" s="420"/>
      <c r="AM9" s="490" t="s">
        <v>115</v>
      </c>
      <c r="AN9" s="491"/>
      <c r="AO9" s="491"/>
      <c r="AP9" s="491"/>
      <c r="AQ9" s="491"/>
      <c r="AR9" s="491"/>
      <c r="AS9" s="491"/>
      <c r="AT9" s="492"/>
      <c r="AU9" s="493" t="s">
        <v>94</v>
      </c>
      <c r="AV9" s="494"/>
      <c r="AW9" s="494"/>
      <c r="AX9" s="494"/>
      <c r="AY9" s="495" t="s">
        <v>116</v>
      </c>
      <c r="AZ9" s="496"/>
      <c r="BA9" s="496"/>
      <c r="BB9" s="496"/>
      <c r="BC9" s="496"/>
      <c r="BD9" s="496"/>
      <c r="BE9" s="496"/>
      <c r="BF9" s="496"/>
      <c r="BG9" s="496"/>
      <c r="BH9" s="496"/>
      <c r="BI9" s="496"/>
      <c r="BJ9" s="496"/>
      <c r="BK9" s="496"/>
      <c r="BL9" s="496"/>
      <c r="BM9" s="497"/>
      <c r="BN9" s="461">
        <v>-8033</v>
      </c>
      <c r="BO9" s="462"/>
      <c r="BP9" s="462"/>
      <c r="BQ9" s="462"/>
      <c r="BR9" s="462"/>
      <c r="BS9" s="462"/>
      <c r="BT9" s="462"/>
      <c r="BU9" s="463"/>
      <c r="BV9" s="461">
        <v>1165</v>
      </c>
      <c r="BW9" s="462"/>
      <c r="BX9" s="462"/>
      <c r="BY9" s="462"/>
      <c r="BZ9" s="462"/>
      <c r="CA9" s="462"/>
      <c r="CB9" s="462"/>
      <c r="CC9" s="463"/>
      <c r="CD9" s="464" t="s">
        <v>117</v>
      </c>
      <c r="CE9" s="465"/>
      <c r="CF9" s="465"/>
      <c r="CG9" s="465"/>
      <c r="CH9" s="465"/>
      <c r="CI9" s="465"/>
      <c r="CJ9" s="465"/>
      <c r="CK9" s="465"/>
      <c r="CL9" s="465"/>
      <c r="CM9" s="465"/>
      <c r="CN9" s="465"/>
      <c r="CO9" s="465"/>
      <c r="CP9" s="465"/>
      <c r="CQ9" s="465"/>
      <c r="CR9" s="465"/>
      <c r="CS9" s="466"/>
      <c r="CT9" s="458">
        <v>14.9</v>
      </c>
      <c r="CU9" s="459"/>
      <c r="CV9" s="459"/>
      <c r="CW9" s="459"/>
      <c r="CX9" s="459"/>
      <c r="CY9" s="459"/>
      <c r="CZ9" s="459"/>
      <c r="DA9" s="460"/>
      <c r="DB9" s="458">
        <v>14.8</v>
      </c>
      <c r="DC9" s="459"/>
      <c r="DD9" s="459"/>
      <c r="DE9" s="459"/>
      <c r="DF9" s="459"/>
      <c r="DG9" s="459"/>
      <c r="DH9" s="459"/>
      <c r="DI9" s="460"/>
      <c r="DJ9" s="180"/>
      <c r="DK9" s="180"/>
      <c r="DL9" s="180"/>
      <c r="DM9" s="180"/>
      <c r="DN9" s="180"/>
      <c r="DO9" s="180"/>
    </row>
    <row r="10" spans="1:119" ht="18.75" customHeight="1" thickBot="1" x14ac:dyDescent="0.2">
      <c r="A10" s="181"/>
      <c r="B10" s="455"/>
      <c r="C10" s="456"/>
      <c r="D10" s="456"/>
      <c r="E10" s="456"/>
      <c r="F10" s="456"/>
      <c r="G10" s="456"/>
      <c r="H10" s="456"/>
      <c r="I10" s="456"/>
      <c r="J10" s="456"/>
      <c r="K10" s="504"/>
      <c r="L10" s="511" t="s">
        <v>118</v>
      </c>
      <c r="M10" s="491"/>
      <c r="N10" s="491"/>
      <c r="O10" s="491"/>
      <c r="P10" s="491"/>
      <c r="Q10" s="492"/>
      <c r="R10" s="512">
        <v>15227</v>
      </c>
      <c r="S10" s="513"/>
      <c r="T10" s="513"/>
      <c r="U10" s="513"/>
      <c r="V10" s="514"/>
      <c r="W10" s="449"/>
      <c r="X10" s="450"/>
      <c r="Y10" s="450"/>
      <c r="Z10" s="450"/>
      <c r="AA10" s="450"/>
      <c r="AB10" s="450"/>
      <c r="AC10" s="450"/>
      <c r="AD10" s="450"/>
      <c r="AE10" s="450"/>
      <c r="AF10" s="450"/>
      <c r="AG10" s="450"/>
      <c r="AH10" s="450"/>
      <c r="AI10" s="450"/>
      <c r="AJ10" s="450"/>
      <c r="AK10" s="450"/>
      <c r="AL10" s="453"/>
      <c r="AM10" s="490" t="s">
        <v>119</v>
      </c>
      <c r="AN10" s="491"/>
      <c r="AO10" s="491"/>
      <c r="AP10" s="491"/>
      <c r="AQ10" s="491"/>
      <c r="AR10" s="491"/>
      <c r="AS10" s="491"/>
      <c r="AT10" s="492"/>
      <c r="AU10" s="493" t="s">
        <v>120</v>
      </c>
      <c r="AV10" s="494"/>
      <c r="AW10" s="494"/>
      <c r="AX10" s="494"/>
      <c r="AY10" s="495" t="s">
        <v>121</v>
      </c>
      <c r="AZ10" s="496"/>
      <c r="BA10" s="496"/>
      <c r="BB10" s="496"/>
      <c r="BC10" s="496"/>
      <c r="BD10" s="496"/>
      <c r="BE10" s="496"/>
      <c r="BF10" s="496"/>
      <c r="BG10" s="496"/>
      <c r="BH10" s="496"/>
      <c r="BI10" s="496"/>
      <c r="BJ10" s="496"/>
      <c r="BK10" s="496"/>
      <c r="BL10" s="496"/>
      <c r="BM10" s="497"/>
      <c r="BN10" s="461">
        <v>1533</v>
      </c>
      <c r="BO10" s="462"/>
      <c r="BP10" s="462"/>
      <c r="BQ10" s="462"/>
      <c r="BR10" s="462"/>
      <c r="BS10" s="462"/>
      <c r="BT10" s="462"/>
      <c r="BU10" s="463"/>
      <c r="BV10" s="461">
        <v>1309</v>
      </c>
      <c r="BW10" s="462"/>
      <c r="BX10" s="462"/>
      <c r="BY10" s="462"/>
      <c r="BZ10" s="462"/>
      <c r="CA10" s="462"/>
      <c r="CB10" s="462"/>
      <c r="CC10" s="463"/>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55"/>
      <c r="C11" s="456"/>
      <c r="D11" s="456"/>
      <c r="E11" s="456"/>
      <c r="F11" s="456"/>
      <c r="G11" s="456"/>
      <c r="H11" s="456"/>
      <c r="I11" s="456"/>
      <c r="J11" s="456"/>
      <c r="K11" s="504"/>
      <c r="L11" s="515" t="s">
        <v>123</v>
      </c>
      <c r="M11" s="516"/>
      <c r="N11" s="516"/>
      <c r="O11" s="516"/>
      <c r="P11" s="516"/>
      <c r="Q11" s="517"/>
      <c r="R11" s="518" t="s">
        <v>124</v>
      </c>
      <c r="S11" s="519"/>
      <c r="T11" s="519"/>
      <c r="U11" s="519"/>
      <c r="V11" s="520"/>
      <c r="W11" s="449"/>
      <c r="X11" s="450"/>
      <c r="Y11" s="450"/>
      <c r="Z11" s="450"/>
      <c r="AA11" s="450"/>
      <c r="AB11" s="450"/>
      <c r="AC11" s="450"/>
      <c r="AD11" s="450"/>
      <c r="AE11" s="450"/>
      <c r="AF11" s="450"/>
      <c r="AG11" s="450"/>
      <c r="AH11" s="450"/>
      <c r="AI11" s="450"/>
      <c r="AJ11" s="450"/>
      <c r="AK11" s="450"/>
      <c r="AL11" s="453"/>
      <c r="AM11" s="490" t="s">
        <v>125</v>
      </c>
      <c r="AN11" s="491"/>
      <c r="AO11" s="491"/>
      <c r="AP11" s="491"/>
      <c r="AQ11" s="491"/>
      <c r="AR11" s="491"/>
      <c r="AS11" s="491"/>
      <c r="AT11" s="492"/>
      <c r="AU11" s="493" t="s">
        <v>109</v>
      </c>
      <c r="AV11" s="494"/>
      <c r="AW11" s="494"/>
      <c r="AX11" s="494"/>
      <c r="AY11" s="495" t="s">
        <v>126</v>
      </c>
      <c r="AZ11" s="496"/>
      <c r="BA11" s="496"/>
      <c r="BB11" s="496"/>
      <c r="BC11" s="496"/>
      <c r="BD11" s="496"/>
      <c r="BE11" s="496"/>
      <c r="BF11" s="496"/>
      <c r="BG11" s="496"/>
      <c r="BH11" s="496"/>
      <c r="BI11" s="496"/>
      <c r="BJ11" s="496"/>
      <c r="BK11" s="496"/>
      <c r="BL11" s="496"/>
      <c r="BM11" s="497"/>
      <c r="BN11" s="461">
        <v>0</v>
      </c>
      <c r="BO11" s="462"/>
      <c r="BP11" s="462"/>
      <c r="BQ11" s="462"/>
      <c r="BR11" s="462"/>
      <c r="BS11" s="462"/>
      <c r="BT11" s="462"/>
      <c r="BU11" s="463"/>
      <c r="BV11" s="461">
        <v>0</v>
      </c>
      <c r="BW11" s="462"/>
      <c r="BX11" s="462"/>
      <c r="BY11" s="462"/>
      <c r="BZ11" s="462"/>
      <c r="CA11" s="462"/>
      <c r="CB11" s="462"/>
      <c r="CC11" s="463"/>
      <c r="CD11" s="464" t="s">
        <v>127</v>
      </c>
      <c r="CE11" s="465"/>
      <c r="CF11" s="465"/>
      <c r="CG11" s="465"/>
      <c r="CH11" s="465"/>
      <c r="CI11" s="465"/>
      <c r="CJ11" s="465"/>
      <c r="CK11" s="465"/>
      <c r="CL11" s="465"/>
      <c r="CM11" s="465"/>
      <c r="CN11" s="465"/>
      <c r="CO11" s="465"/>
      <c r="CP11" s="465"/>
      <c r="CQ11" s="465"/>
      <c r="CR11" s="465"/>
      <c r="CS11" s="466"/>
      <c r="CT11" s="501" t="s">
        <v>128</v>
      </c>
      <c r="CU11" s="502"/>
      <c r="CV11" s="502"/>
      <c r="CW11" s="502"/>
      <c r="CX11" s="502"/>
      <c r="CY11" s="502"/>
      <c r="CZ11" s="502"/>
      <c r="DA11" s="503"/>
      <c r="DB11" s="501" t="s">
        <v>129</v>
      </c>
      <c r="DC11" s="502"/>
      <c r="DD11" s="502"/>
      <c r="DE11" s="502"/>
      <c r="DF11" s="502"/>
      <c r="DG11" s="502"/>
      <c r="DH11" s="502"/>
      <c r="DI11" s="503"/>
      <c r="DJ11" s="180"/>
      <c r="DK11" s="180"/>
      <c r="DL11" s="180"/>
      <c r="DM11" s="180"/>
      <c r="DN11" s="180"/>
      <c r="DO11" s="180"/>
    </row>
    <row r="12" spans="1:119" ht="18.75" customHeight="1" x14ac:dyDescent="0.15">
      <c r="A12" s="181"/>
      <c r="B12" s="521" t="s">
        <v>130</v>
      </c>
      <c r="C12" s="522"/>
      <c r="D12" s="522"/>
      <c r="E12" s="522"/>
      <c r="F12" s="522"/>
      <c r="G12" s="522"/>
      <c r="H12" s="522"/>
      <c r="I12" s="522"/>
      <c r="J12" s="522"/>
      <c r="K12" s="523"/>
      <c r="L12" s="530" t="s">
        <v>131</v>
      </c>
      <c r="M12" s="531"/>
      <c r="N12" s="531"/>
      <c r="O12" s="531"/>
      <c r="P12" s="531"/>
      <c r="Q12" s="532"/>
      <c r="R12" s="533">
        <v>14818</v>
      </c>
      <c r="S12" s="534"/>
      <c r="T12" s="534"/>
      <c r="U12" s="534"/>
      <c r="V12" s="535"/>
      <c r="W12" s="536" t="s">
        <v>1</v>
      </c>
      <c r="X12" s="494"/>
      <c r="Y12" s="494"/>
      <c r="Z12" s="494"/>
      <c r="AA12" s="494"/>
      <c r="AB12" s="537"/>
      <c r="AC12" s="493" t="s">
        <v>132</v>
      </c>
      <c r="AD12" s="494"/>
      <c r="AE12" s="494"/>
      <c r="AF12" s="494"/>
      <c r="AG12" s="537"/>
      <c r="AH12" s="493" t="s">
        <v>133</v>
      </c>
      <c r="AI12" s="494"/>
      <c r="AJ12" s="494"/>
      <c r="AK12" s="494"/>
      <c r="AL12" s="538"/>
      <c r="AM12" s="490" t="s">
        <v>134</v>
      </c>
      <c r="AN12" s="491"/>
      <c r="AO12" s="491"/>
      <c r="AP12" s="491"/>
      <c r="AQ12" s="491"/>
      <c r="AR12" s="491"/>
      <c r="AS12" s="491"/>
      <c r="AT12" s="492"/>
      <c r="AU12" s="493" t="s">
        <v>135</v>
      </c>
      <c r="AV12" s="494"/>
      <c r="AW12" s="494"/>
      <c r="AX12" s="494"/>
      <c r="AY12" s="495" t="s">
        <v>136</v>
      </c>
      <c r="AZ12" s="496"/>
      <c r="BA12" s="496"/>
      <c r="BB12" s="496"/>
      <c r="BC12" s="496"/>
      <c r="BD12" s="496"/>
      <c r="BE12" s="496"/>
      <c r="BF12" s="496"/>
      <c r="BG12" s="496"/>
      <c r="BH12" s="496"/>
      <c r="BI12" s="496"/>
      <c r="BJ12" s="496"/>
      <c r="BK12" s="496"/>
      <c r="BL12" s="496"/>
      <c r="BM12" s="497"/>
      <c r="BN12" s="461">
        <v>0</v>
      </c>
      <c r="BO12" s="462"/>
      <c r="BP12" s="462"/>
      <c r="BQ12" s="462"/>
      <c r="BR12" s="462"/>
      <c r="BS12" s="462"/>
      <c r="BT12" s="462"/>
      <c r="BU12" s="463"/>
      <c r="BV12" s="461">
        <v>0</v>
      </c>
      <c r="BW12" s="462"/>
      <c r="BX12" s="462"/>
      <c r="BY12" s="462"/>
      <c r="BZ12" s="462"/>
      <c r="CA12" s="462"/>
      <c r="CB12" s="462"/>
      <c r="CC12" s="463"/>
      <c r="CD12" s="464" t="s">
        <v>137</v>
      </c>
      <c r="CE12" s="465"/>
      <c r="CF12" s="465"/>
      <c r="CG12" s="465"/>
      <c r="CH12" s="465"/>
      <c r="CI12" s="465"/>
      <c r="CJ12" s="465"/>
      <c r="CK12" s="465"/>
      <c r="CL12" s="465"/>
      <c r="CM12" s="465"/>
      <c r="CN12" s="465"/>
      <c r="CO12" s="465"/>
      <c r="CP12" s="465"/>
      <c r="CQ12" s="465"/>
      <c r="CR12" s="465"/>
      <c r="CS12" s="466"/>
      <c r="CT12" s="501" t="s">
        <v>138</v>
      </c>
      <c r="CU12" s="502"/>
      <c r="CV12" s="502"/>
      <c r="CW12" s="502"/>
      <c r="CX12" s="502"/>
      <c r="CY12" s="502"/>
      <c r="CZ12" s="502"/>
      <c r="DA12" s="503"/>
      <c r="DB12" s="501" t="s">
        <v>128</v>
      </c>
      <c r="DC12" s="502"/>
      <c r="DD12" s="502"/>
      <c r="DE12" s="502"/>
      <c r="DF12" s="502"/>
      <c r="DG12" s="502"/>
      <c r="DH12" s="502"/>
      <c r="DI12" s="503"/>
      <c r="DJ12" s="180"/>
      <c r="DK12" s="180"/>
      <c r="DL12" s="180"/>
      <c r="DM12" s="180"/>
      <c r="DN12" s="180"/>
      <c r="DO12" s="180"/>
    </row>
    <row r="13" spans="1:119" ht="18.75" customHeight="1" x14ac:dyDescent="0.15">
      <c r="A13" s="181"/>
      <c r="B13" s="524"/>
      <c r="C13" s="525"/>
      <c r="D13" s="525"/>
      <c r="E13" s="525"/>
      <c r="F13" s="525"/>
      <c r="G13" s="525"/>
      <c r="H13" s="525"/>
      <c r="I13" s="525"/>
      <c r="J13" s="525"/>
      <c r="K13" s="526"/>
      <c r="L13" s="191"/>
      <c r="M13" s="549" t="s">
        <v>139</v>
      </c>
      <c r="N13" s="550"/>
      <c r="O13" s="550"/>
      <c r="P13" s="550"/>
      <c r="Q13" s="551"/>
      <c r="R13" s="542">
        <v>14774</v>
      </c>
      <c r="S13" s="543"/>
      <c r="T13" s="543"/>
      <c r="U13" s="543"/>
      <c r="V13" s="544"/>
      <c r="W13" s="477" t="s">
        <v>140</v>
      </c>
      <c r="X13" s="478"/>
      <c r="Y13" s="478"/>
      <c r="Z13" s="478"/>
      <c r="AA13" s="478"/>
      <c r="AB13" s="468"/>
      <c r="AC13" s="512">
        <v>379</v>
      </c>
      <c r="AD13" s="513"/>
      <c r="AE13" s="513"/>
      <c r="AF13" s="513"/>
      <c r="AG13" s="552"/>
      <c r="AH13" s="512">
        <v>391</v>
      </c>
      <c r="AI13" s="513"/>
      <c r="AJ13" s="513"/>
      <c r="AK13" s="513"/>
      <c r="AL13" s="514"/>
      <c r="AM13" s="490" t="s">
        <v>141</v>
      </c>
      <c r="AN13" s="491"/>
      <c r="AO13" s="491"/>
      <c r="AP13" s="491"/>
      <c r="AQ13" s="491"/>
      <c r="AR13" s="491"/>
      <c r="AS13" s="491"/>
      <c r="AT13" s="492"/>
      <c r="AU13" s="493" t="s">
        <v>142</v>
      </c>
      <c r="AV13" s="494"/>
      <c r="AW13" s="494"/>
      <c r="AX13" s="494"/>
      <c r="AY13" s="495" t="s">
        <v>143</v>
      </c>
      <c r="AZ13" s="496"/>
      <c r="BA13" s="496"/>
      <c r="BB13" s="496"/>
      <c r="BC13" s="496"/>
      <c r="BD13" s="496"/>
      <c r="BE13" s="496"/>
      <c r="BF13" s="496"/>
      <c r="BG13" s="496"/>
      <c r="BH13" s="496"/>
      <c r="BI13" s="496"/>
      <c r="BJ13" s="496"/>
      <c r="BK13" s="496"/>
      <c r="BL13" s="496"/>
      <c r="BM13" s="497"/>
      <c r="BN13" s="461">
        <v>-6500</v>
      </c>
      <c r="BO13" s="462"/>
      <c r="BP13" s="462"/>
      <c r="BQ13" s="462"/>
      <c r="BR13" s="462"/>
      <c r="BS13" s="462"/>
      <c r="BT13" s="462"/>
      <c r="BU13" s="463"/>
      <c r="BV13" s="461">
        <v>2474</v>
      </c>
      <c r="BW13" s="462"/>
      <c r="BX13" s="462"/>
      <c r="BY13" s="462"/>
      <c r="BZ13" s="462"/>
      <c r="CA13" s="462"/>
      <c r="CB13" s="462"/>
      <c r="CC13" s="463"/>
      <c r="CD13" s="464" t="s">
        <v>144</v>
      </c>
      <c r="CE13" s="465"/>
      <c r="CF13" s="465"/>
      <c r="CG13" s="465"/>
      <c r="CH13" s="465"/>
      <c r="CI13" s="465"/>
      <c r="CJ13" s="465"/>
      <c r="CK13" s="465"/>
      <c r="CL13" s="465"/>
      <c r="CM13" s="465"/>
      <c r="CN13" s="465"/>
      <c r="CO13" s="465"/>
      <c r="CP13" s="465"/>
      <c r="CQ13" s="465"/>
      <c r="CR13" s="465"/>
      <c r="CS13" s="466"/>
      <c r="CT13" s="458">
        <v>10.5</v>
      </c>
      <c r="CU13" s="459"/>
      <c r="CV13" s="459"/>
      <c r="CW13" s="459"/>
      <c r="CX13" s="459"/>
      <c r="CY13" s="459"/>
      <c r="CZ13" s="459"/>
      <c r="DA13" s="460"/>
      <c r="DB13" s="458">
        <v>11.2</v>
      </c>
      <c r="DC13" s="459"/>
      <c r="DD13" s="459"/>
      <c r="DE13" s="459"/>
      <c r="DF13" s="459"/>
      <c r="DG13" s="459"/>
      <c r="DH13" s="459"/>
      <c r="DI13" s="460"/>
      <c r="DJ13" s="180"/>
      <c r="DK13" s="180"/>
      <c r="DL13" s="180"/>
      <c r="DM13" s="180"/>
      <c r="DN13" s="180"/>
      <c r="DO13" s="180"/>
    </row>
    <row r="14" spans="1:119" ht="18.75" customHeight="1" thickBot="1" x14ac:dyDescent="0.2">
      <c r="A14" s="181"/>
      <c r="B14" s="524"/>
      <c r="C14" s="525"/>
      <c r="D14" s="525"/>
      <c r="E14" s="525"/>
      <c r="F14" s="525"/>
      <c r="G14" s="525"/>
      <c r="H14" s="525"/>
      <c r="I14" s="525"/>
      <c r="J14" s="525"/>
      <c r="K14" s="526"/>
      <c r="L14" s="539" t="s">
        <v>145</v>
      </c>
      <c r="M14" s="540"/>
      <c r="N14" s="540"/>
      <c r="O14" s="540"/>
      <c r="P14" s="540"/>
      <c r="Q14" s="541"/>
      <c r="R14" s="542">
        <v>14911</v>
      </c>
      <c r="S14" s="543"/>
      <c r="T14" s="543"/>
      <c r="U14" s="543"/>
      <c r="V14" s="544"/>
      <c r="W14" s="451"/>
      <c r="X14" s="452"/>
      <c r="Y14" s="452"/>
      <c r="Z14" s="452"/>
      <c r="AA14" s="452"/>
      <c r="AB14" s="441"/>
      <c r="AC14" s="545">
        <v>4.8</v>
      </c>
      <c r="AD14" s="546"/>
      <c r="AE14" s="546"/>
      <c r="AF14" s="546"/>
      <c r="AG14" s="547"/>
      <c r="AH14" s="545">
        <v>5</v>
      </c>
      <c r="AI14" s="546"/>
      <c r="AJ14" s="546"/>
      <c r="AK14" s="546"/>
      <c r="AL14" s="548"/>
      <c r="AM14" s="490"/>
      <c r="AN14" s="491"/>
      <c r="AO14" s="491"/>
      <c r="AP14" s="491"/>
      <c r="AQ14" s="491"/>
      <c r="AR14" s="491"/>
      <c r="AS14" s="491"/>
      <c r="AT14" s="492"/>
      <c r="AU14" s="493"/>
      <c r="AV14" s="494"/>
      <c r="AW14" s="494"/>
      <c r="AX14" s="494"/>
      <c r="AY14" s="495"/>
      <c r="AZ14" s="496"/>
      <c r="BA14" s="496"/>
      <c r="BB14" s="496"/>
      <c r="BC14" s="496"/>
      <c r="BD14" s="496"/>
      <c r="BE14" s="496"/>
      <c r="BF14" s="496"/>
      <c r="BG14" s="496"/>
      <c r="BH14" s="496"/>
      <c r="BI14" s="496"/>
      <c r="BJ14" s="496"/>
      <c r="BK14" s="496"/>
      <c r="BL14" s="496"/>
      <c r="BM14" s="497"/>
      <c r="BN14" s="461"/>
      <c r="BO14" s="462"/>
      <c r="BP14" s="462"/>
      <c r="BQ14" s="462"/>
      <c r="BR14" s="462"/>
      <c r="BS14" s="462"/>
      <c r="BT14" s="462"/>
      <c r="BU14" s="463"/>
      <c r="BV14" s="461"/>
      <c r="BW14" s="462"/>
      <c r="BX14" s="462"/>
      <c r="BY14" s="462"/>
      <c r="BZ14" s="462"/>
      <c r="CA14" s="462"/>
      <c r="CB14" s="462"/>
      <c r="CC14" s="463"/>
      <c r="CD14" s="553" t="s">
        <v>146</v>
      </c>
      <c r="CE14" s="554"/>
      <c r="CF14" s="554"/>
      <c r="CG14" s="554"/>
      <c r="CH14" s="554"/>
      <c r="CI14" s="554"/>
      <c r="CJ14" s="554"/>
      <c r="CK14" s="554"/>
      <c r="CL14" s="554"/>
      <c r="CM14" s="554"/>
      <c r="CN14" s="554"/>
      <c r="CO14" s="554"/>
      <c r="CP14" s="554"/>
      <c r="CQ14" s="554"/>
      <c r="CR14" s="554"/>
      <c r="CS14" s="555"/>
      <c r="CT14" s="556">
        <v>9.9</v>
      </c>
      <c r="CU14" s="557"/>
      <c r="CV14" s="557"/>
      <c r="CW14" s="557"/>
      <c r="CX14" s="557"/>
      <c r="CY14" s="557"/>
      <c r="CZ14" s="557"/>
      <c r="DA14" s="558"/>
      <c r="DB14" s="556">
        <v>10.199999999999999</v>
      </c>
      <c r="DC14" s="557"/>
      <c r="DD14" s="557"/>
      <c r="DE14" s="557"/>
      <c r="DF14" s="557"/>
      <c r="DG14" s="557"/>
      <c r="DH14" s="557"/>
      <c r="DI14" s="558"/>
      <c r="DJ14" s="180"/>
      <c r="DK14" s="180"/>
      <c r="DL14" s="180"/>
      <c r="DM14" s="180"/>
      <c r="DN14" s="180"/>
      <c r="DO14" s="180"/>
    </row>
    <row r="15" spans="1:119" ht="18.75" customHeight="1" x14ac:dyDescent="0.15">
      <c r="A15" s="181"/>
      <c r="B15" s="524"/>
      <c r="C15" s="525"/>
      <c r="D15" s="525"/>
      <c r="E15" s="525"/>
      <c r="F15" s="525"/>
      <c r="G15" s="525"/>
      <c r="H15" s="525"/>
      <c r="I15" s="525"/>
      <c r="J15" s="525"/>
      <c r="K15" s="526"/>
      <c r="L15" s="191"/>
      <c r="M15" s="549" t="s">
        <v>147</v>
      </c>
      <c r="N15" s="550"/>
      <c r="O15" s="550"/>
      <c r="P15" s="550"/>
      <c r="Q15" s="551"/>
      <c r="R15" s="542">
        <v>14867</v>
      </c>
      <c r="S15" s="543"/>
      <c r="T15" s="543"/>
      <c r="U15" s="543"/>
      <c r="V15" s="544"/>
      <c r="W15" s="477" t="s">
        <v>148</v>
      </c>
      <c r="X15" s="478"/>
      <c r="Y15" s="478"/>
      <c r="Z15" s="478"/>
      <c r="AA15" s="478"/>
      <c r="AB15" s="468"/>
      <c r="AC15" s="512">
        <v>2936</v>
      </c>
      <c r="AD15" s="513"/>
      <c r="AE15" s="513"/>
      <c r="AF15" s="513"/>
      <c r="AG15" s="552"/>
      <c r="AH15" s="512">
        <v>2989</v>
      </c>
      <c r="AI15" s="513"/>
      <c r="AJ15" s="513"/>
      <c r="AK15" s="513"/>
      <c r="AL15" s="514"/>
      <c r="AM15" s="490"/>
      <c r="AN15" s="491"/>
      <c r="AO15" s="491"/>
      <c r="AP15" s="491"/>
      <c r="AQ15" s="491"/>
      <c r="AR15" s="491"/>
      <c r="AS15" s="491"/>
      <c r="AT15" s="492"/>
      <c r="AU15" s="493"/>
      <c r="AV15" s="494"/>
      <c r="AW15" s="494"/>
      <c r="AX15" s="494"/>
      <c r="AY15" s="421" t="s">
        <v>149</v>
      </c>
      <c r="AZ15" s="422"/>
      <c r="BA15" s="422"/>
      <c r="BB15" s="422"/>
      <c r="BC15" s="422"/>
      <c r="BD15" s="422"/>
      <c r="BE15" s="422"/>
      <c r="BF15" s="422"/>
      <c r="BG15" s="422"/>
      <c r="BH15" s="422"/>
      <c r="BI15" s="422"/>
      <c r="BJ15" s="422"/>
      <c r="BK15" s="422"/>
      <c r="BL15" s="422"/>
      <c r="BM15" s="423"/>
      <c r="BN15" s="424">
        <v>1317450</v>
      </c>
      <c r="BO15" s="425"/>
      <c r="BP15" s="425"/>
      <c r="BQ15" s="425"/>
      <c r="BR15" s="425"/>
      <c r="BS15" s="425"/>
      <c r="BT15" s="425"/>
      <c r="BU15" s="426"/>
      <c r="BV15" s="424">
        <v>1309753</v>
      </c>
      <c r="BW15" s="425"/>
      <c r="BX15" s="425"/>
      <c r="BY15" s="425"/>
      <c r="BZ15" s="425"/>
      <c r="CA15" s="425"/>
      <c r="CB15" s="425"/>
      <c r="CC15" s="426"/>
      <c r="CD15" s="559" t="s">
        <v>150</v>
      </c>
      <c r="CE15" s="560"/>
      <c r="CF15" s="560"/>
      <c r="CG15" s="560"/>
      <c r="CH15" s="560"/>
      <c r="CI15" s="560"/>
      <c r="CJ15" s="560"/>
      <c r="CK15" s="560"/>
      <c r="CL15" s="560"/>
      <c r="CM15" s="560"/>
      <c r="CN15" s="560"/>
      <c r="CO15" s="560"/>
      <c r="CP15" s="560"/>
      <c r="CQ15" s="560"/>
      <c r="CR15" s="560"/>
      <c r="CS15" s="561"/>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24"/>
      <c r="C16" s="525"/>
      <c r="D16" s="525"/>
      <c r="E16" s="525"/>
      <c r="F16" s="525"/>
      <c r="G16" s="525"/>
      <c r="H16" s="525"/>
      <c r="I16" s="525"/>
      <c r="J16" s="525"/>
      <c r="K16" s="526"/>
      <c r="L16" s="539" t="s">
        <v>151</v>
      </c>
      <c r="M16" s="570"/>
      <c r="N16" s="570"/>
      <c r="O16" s="570"/>
      <c r="P16" s="570"/>
      <c r="Q16" s="571"/>
      <c r="R16" s="562" t="s">
        <v>152</v>
      </c>
      <c r="S16" s="563"/>
      <c r="T16" s="563"/>
      <c r="U16" s="563"/>
      <c r="V16" s="564"/>
      <c r="W16" s="451"/>
      <c r="X16" s="452"/>
      <c r="Y16" s="452"/>
      <c r="Z16" s="452"/>
      <c r="AA16" s="452"/>
      <c r="AB16" s="441"/>
      <c r="AC16" s="545">
        <v>37</v>
      </c>
      <c r="AD16" s="546"/>
      <c r="AE16" s="546"/>
      <c r="AF16" s="546"/>
      <c r="AG16" s="547"/>
      <c r="AH16" s="545">
        <v>38.5</v>
      </c>
      <c r="AI16" s="546"/>
      <c r="AJ16" s="546"/>
      <c r="AK16" s="546"/>
      <c r="AL16" s="548"/>
      <c r="AM16" s="490"/>
      <c r="AN16" s="491"/>
      <c r="AO16" s="491"/>
      <c r="AP16" s="491"/>
      <c r="AQ16" s="491"/>
      <c r="AR16" s="491"/>
      <c r="AS16" s="491"/>
      <c r="AT16" s="492"/>
      <c r="AU16" s="493"/>
      <c r="AV16" s="494"/>
      <c r="AW16" s="494"/>
      <c r="AX16" s="494"/>
      <c r="AY16" s="495" t="s">
        <v>153</v>
      </c>
      <c r="AZ16" s="496"/>
      <c r="BA16" s="496"/>
      <c r="BB16" s="496"/>
      <c r="BC16" s="496"/>
      <c r="BD16" s="496"/>
      <c r="BE16" s="496"/>
      <c r="BF16" s="496"/>
      <c r="BG16" s="496"/>
      <c r="BH16" s="496"/>
      <c r="BI16" s="496"/>
      <c r="BJ16" s="496"/>
      <c r="BK16" s="496"/>
      <c r="BL16" s="496"/>
      <c r="BM16" s="497"/>
      <c r="BN16" s="461">
        <v>3071649</v>
      </c>
      <c r="BO16" s="462"/>
      <c r="BP16" s="462"/>
      <c r="BQ16" s="462"/>
      <c r="BR16" s="462"/>
      <c r="BS16" s="462"/>
      <c r="BT16" s="462"/>
      <c r="BU16" s="463"/>
      <c r="BV16" s="461">
        <v>3064948</v>
      </c>
      <c r="BW16" s="462"/>
      <c r="BX16" s="462"/>
      <c r="BY16" s="462"/>
      <c r="BZ16" s="462"/>
      <c r="CA16" s="462"/>
      <c r="CB16" s="462"/>
      <c r="CC16" s="463"/>
      <c r="CD16" s="195"/>
      <c r="CE16" s="568"/>
      <c r="CF16" s="568"/>
      <c r="CG16" s="568"/>
      <c r="CH16" s="568"/>
      <c r="CI16" s="568"/>
      <c r="CJ16" s="568"/>
      <c r="CK16" s="568"/>
      <c r="CL16" s="568"/>
      <c r="CM16" s="568"/>
      <c r="CN16" s="568"/>
      <c r="CO16" s="568"/>
      <c r="CP16" s="568"/>
      <c r="CQ16" s="568"/>
      <c r="CR16" s="568"/>
      <c r="CS16" s="569"/>
      <c r="CT16" s="458"/>
      <c r="CU16" s="459"/>
      <c r="CV16" s="459"/>
      <c r="CW16" s="459"/>
      <c r="CX16" s="459"/>
      <c r="CY16" s="459"/>
      <c r="CZ16" s="459"/>
      <c r="DA16" s="460"/>
      <c r="DB16" s="458"/>
      <c r="DC16" s="459"/>
      <c r="DD16" s="459"/>
      <c r="DE16" s="459"/>
      <c r="DF16" s="459"/>
      <c r="DG16" s="459"/>
      <c r="DH16" s="459"/>
      <c r="DI16" s="460"/>
      <c r="DJ16" s="180"/>
      <c r="DK16" s="180"/>
      <c r="DL16" s="180"/>
      <c r="DM16" s="180"/>
      <c r="DN16" s="180"/>
      <c r="DO16" s="180"/>
    </row>
    <row r="17" spans="1:119" ht="18.75" customHeight="1" thickBot="1" x14ac:dyDescent="0.2">
      <c r="A17" s="181"/>
      <c r="B17" s="527"/>
      <c r="C17" s="528"/>
      <c r="D17" s="528"/>
      <c r="E17" s="528"/>
      <c r="F17" s="528"/>
      <c r="G17" s="528"/>
      <c r="H17" s="528"/>
      <c r="I17" s="528"/>
      <c r="J17" s="528"/>
      <c r="K17" s="529"/>
      <c r="L17" s="196"/>
      <c r="M17" s="565" t="s">
        <v>154</v>
      </c>
      <c r="N17" s="566"/>
      <c r="O17" s="566"/>
      <c r="P17" s="566"/>
      <c r="Q17" s="567"/>
      <c r="R17" s="562" t="s">
        <v>152</v>
      </c>
      <c r="S17" s="563"/>
      <c r="T17" s="563"/>
      <c r="U17" s="563"/>
      <c r="V17" s="564"/>
      <c r="W17" s="477" t="s">
        <v>155</v>
      </c>
      <c r="X17" s="478"/>
      <c r="Y17" s="478"/>
      <c r="Z17" s="478"/>
      <c r="AA17" s="478"/>
      <c r="AB17" s="468"/>
      <c r="AC17" s="512">
        <v>4614</v>
      </c>
      <c r="AD17" s="513"/>
      <c r="AE17" s="513"/>
      <c r="AF17" s="513"/>
      <c r="AG17" s="552"/>
      <c r="AH17" s="512">
        <v>4389</v>
      </c>
      <c r="AI17" s="513"/>
      <c r="AJ17" s="513"/>
      <c r="AK17" s="513"/>
      <c r="AL17" s="514"/>
      <c r="AM17" s="490"/>
      <c r="AN17" s="491"/>
      <c r="AO17" s="491"/>
      <c r="AP17" s="491"/>
      <c r="AQ17" s="491"/>
      <c r="AR17" s="491"/>
      <c r="AS17" s="491"/>
      <c r="AT17" s="492"/>
      <c r="AU17" s="493"/>
      <c r="AV17" s="494"/>
      <c r="AW17" s="494"/>
      <c r="AX17" s="494"/>
      <c r="AY17" s="495" t="s">
        <v>156</v>
      </c>
      <c r="AZ17" s="496"/>
      <c r="BA17" s="496"/>
      <c r="BB17" s="496"/>
      <c r="BC17" s="496"/>
      <c r="BD17" s="496"/>
      <c r="BE17" s="496"/>
      <c r="BF17" s="496"/>
      <c r="BG17" s="496"/>
      <c r="BH17" s="496"/>
      <c r="BI17" s="496"/>
      <c r="BJ17" s="496"/>
      <c r="BK17" s="496"/>
      <c r="BL17" s="496"/>
      <c r="BM17" s="497"/>
      <c r="BN17" s="461">
        <v>1657107</v>
      </c>
      <c r="BO17" s="462"/>
      <c r="BP17" s="462"/>
      <c r="BQ17" s="462"/>
      <c r="BR17" s="462"/>
      <c r="BS17" s="462"/>
      <c r="BT17" s="462"/>
      <c r="BU17" s="463"/>
      <c r="BV17" s="461">
        <v>1648409</v>
      </c>
      <c r="BW17" s="462"/>
      <c r="BX17" s="462"/>
      <c r="BY17" s="462"/>
      <c r="BZ17" s="462"/>
      <c r="CA17" s="462"/>
      <c r="CB17" s="462"/>
      <c r="CC17" s="463"/>
      <c r="CD17" s="195"/>
      <c r="CE17" s="568"/>
      <c r="CF17" s="568"/>
      <c r="CG17" s="568"/>
      <c r="CH17" s="568"/>
      <c r="CI17" s="568"/>
      <c r="CJ17" s="568"/>
      <c r="CK17" s="568"/>
      <c r="CL17" s="568"/>
      <c r="CM17" s="568"/>
      <c r="CN17" s="568"/>
      <c r="CO17" s="568"/>
      <c r="CP17" s="568"/>
      <c r="CQ17" s="568"/>
      <c r="CR17" s="568"/>
      <c r="CS17" s="569"/>
      <c r="CT17" s="458"/>
      <c r="CU17" s="459"/>
      <c r="CV17" s="459"/>
      <c r="CW17" s="459"/>
      <c r="CX17" s="459"/>
      <c r="CY17" s="459"/>
      <c r="CZ17" s="459"/>
      <c r="DA17" s="460"/>
      <c r="DB17" s="458"/>
      <c r="DC17" s="459"/>
      <c r="DD17" s="459"/>
      <c r="DE17" s="459"/>
      <c r="DF17" s="459"/>
      <c r="DG17" s="459"/>
      <c r="DH17" s="459"/>
      <c r="DI17" s="460"/>
      <c r="DJ17" s="180"/>
      <c r="DK17" s="180"/>
      <c r="DL17" s="180"/>
      <c r="DM17" s="180"/>
      <c r="DN17" s="180"/>
      <c r="DO17" s="180"/>
    </row>
    <row r="18" spans="1:119" ht="18.75" customHeight="1" thickBot="1" x14ac:dyDescent="0.2">
      <c r="A18" s="181"/>
      <c r="B18" s="572" t="s">
        <v>157</v>
      </c>
      <c r="C18" s="504"/>
      <c r="D18" s="504"/>
      <c r="E18" s="573"/>
      <c r="F18" s="573"/>
      <c r="G18" s="573"/>
      <c r="H18" s="573"/>
      <c r="I18" s="573"/>
      <c r="J18" s="573"/>
      <c r="K18" s="573"/>
      <c r="L18" s="574">
        <v>56</v>
      </c>
      <c r="M18" s="574"/>
      <c r="N18" s="574"/>
      <c r="O18" s="574"/>
      <c r="P18" s="574"/>
      <c r="Q18" s="574"/>
      <c r="R18" s="575"/>
      <c r="S18" s="575"/>
      <c r="T18" s="575"/>
      <c r="U18" s="575"/>
      <c r="V18" s="576"/>
      <c r="W18" s="479"/>
      <c r="X18" s="480"/>
      <c r="Y18" s="480"/>
      <c r="Z18" s="480"/>
      <c r="AA18" s="480"/>
      <c r="AB18" s="471"/>
      <c r="AC18" s="577">
        <v>58.2</v>
      </c>
      <c r="AD18" s="578"/>
      <c r="AE18" s="578"/>
      <c r="AF18" s="578"/>
      <c r="AG18" s="579"/>
      <c r="AH18" s="577">
        <v>56.5</v>
      </c>
      <c r="AI18" s="578"/>
      <c r="AJ18" s="578"/>
      <c r="AK18" s="578"/>
      <c r="AL18" s="580"/>
      <c r="AM18" s="490"/>
      <c r="AN18" s="491"/>
      <c r="AO18" s="491"/>
      <c r="AP18" s="491"/>
      <c r="AQ18" s="491"/>
      <c r="AR18" s="491"/>
      <c r="AS18" s="491"/>
      <c r="AT18" s="492"/>
      <c r="AU18" s="493"/>
      <c r="AV18" s="494"/>
      <c r="AW18" s="494"/>
      <c r="AX18" s="494"/>
      <c r="AY18" s="495" t="s">
        <v>158</v>
      </c>
      <c r="AZ18" s="496"/>
      <c r="BA18" s="496"/>
      <c r="BB18" s="496"/>
      <c r="BC18" s="496"/>
      <c r="BD18" s="496"/>
      <c r="BE18" s="496"/>
      <c r="BF18" s="496"/>
      <c r="BG18" s="496"/>
      <c r="BH18" s="496"/>
      <c r="BI18" s="496"/>
      <c r="BJ18" s="496"/>
      <c r="BK18" s="496"/>
      <c r="BL18" s="496"/>
      <c r="BM18" s="497"/>
      <c r="BN18" s="461">
        <v>3116905</v>
      </c>
      <c r="BO18" s="462"/>
      <c r="BP18" s="462"/>
      <c r="BQ18" s="462"/>
      <c r="BR18" s="462"/>
      <c r="BS18" s="462"/>
      <c r="BT18" s="462"/>
      <c r="BU18" s="463"/>
      <c r="BV18" s="461">
        <v>3088636</v>
      </c>
      <c r="BW18" s="462"/>
      <c r="BX18" s="462"/>
      <c r="BY18" s="462"/>
      <c r="BZ18" s="462"/>
      <c r="CA18" s="462"/>
      <c r="CB18" s="462"/>
      <c r="CC18" s="463"/>
      <c r="CD18" s="195"/>
      <c r="CE18" s="568"/>
      <c r="CF18" s="568"/>
      <c r="CG18" s="568"/>
      <c r="CH18" s="568"/>
      <c r="CI18" s="568"/>
      <c r="CJ18" s="568"/>
      <c r="CK18" s="568"/>
      <c r="CL18" s="568"/>
      <c r="CM18" s="568"/>
      <c r="CN18" s="568"/>
      <c r="CO18" s="568"/>
      <c r="CP18" s="568"/>
      <c r="CQ18" s="568"/>
      <c r="CR18" s="568"/>
      <c r="CS18" s="569"/>
      <c r="CT18" s="458"/>
      <c r="CU18" s="459"/>
      <c r="CV18" s="459"/>
      <c r="CW18" s="459"/>
      <c r="CX18" s="459"/>
      <c r="CY18" s="459"/>
      <c r="CZ18" s="459"/>
      <c r="DA18" s="460"/>
      <c r="DB18" s="458"/>
      <c r="DC18" s="459"/>
      <c r="DD18" s="459"/>
      <c r="DE18" s="459"/>
      <c r="DF18" s="459"/>
      <c r="DG18" s="459"/>
      <c r="DH18" s="459"/>
      <c r="DI18" s="460"/>
      <c r="DJ18" s="180"/>
      <c r="DK18" s="180"/>
      <c r="DL18" s="180"/>
      <c r="DM18" s="180"/>
      <c r="DN18" s="180"/>
      <c r="DO18" s="180"/>
    </row>
    <row r="19" spans="1:119" ht="18.75" customHeight="1" thickBot="1" x14ac:dyDescent="0.2">
      <c r="A19" s="181"/>
      <c r="B19" s="572" t="s">
        <v>159</v>
      </c>
      <c r="C19" s="504"/>
      <c r="D19" s="504"/>
      <c r="E19" s="573"/>
      <c r="F19" s="573"/>
      <c r="G19" s="573"/>
      <c r="H19" s="573"/>
      <c r="I19" s="573"/>
      <c r="J19" s="573"/>
      <c r="K19" s="573"/>
      <c r="L19" s="581">
        <v>266</v>
      </c>
      <c r="M19" s="581"/>
      <c r="N19" s="581"/>
      <c r="O19" s="581"/>
      <c r="P19" s="581"/>
      <c r="Q19" s="581"/>
      <c r="R19" s="582"/>
      <c r="S19" s="582"/>
      <c r="T19" s="582"/>
      <c r="U19" s="582"/>
      <c r="V19" s="583"/>
      <c r="W19" s="418"/>
      <c r="X19" s="419"/>
      <c r="Y19" s="419"/>
      <c r="Z19" s="419"/>
      <c r="AA19" s="419"/>
      <c r="AB19" s="419"/>
      <c r="AC19" s="590"/>
      <c r="AD19" s="590"/>
      <c r="AE19" s="590"/>
      <c r="AF19" s="590"/>
      <c r="AG19" s="590"/>
      <c r="AH19" s="590"/>
      <c r="AI19" s="590"/>
      <c r="AJ19" s="590"/>
      <c r="AK19" s="590"/>
      <c r="AL19" s="591"/>
      <c r="AM19" s="490"/>
      <c r="AN19" s="491"/>
      <c r="AO19" s="491"/>
      <c r="AP19" s="491"/>
      <c r="AQ19" s="491"/>
      <c r="AR19" s="491"/>
      <c r="AS19" s="491"/>
      <c r="AT19" s="492"/>
      <c r="AU19" s="493"/>
      <c r="AV19" s="494"/>
      <c r="AW19" s="494"/>
      <c r="AX19" s="494"/>
      <c r="AY19" s="495" t="s">
        <v>160</v>
      </c>
      <c r="AZ19" s="496"/>
      <c r="BA19" s="496"/>
      <c r="BB19" s="496"/>
      <c r="BC19" s="496"/>
      <c r="BD19" s="496"/>
      <c r="BE19" s="496"/>
      <c r="BF19" s="496"/>
      <c r="BG19" s="496"/>
      <c r="BH19" s="496"/>
      <c r="BI19" s="496"/>
      <c r="BJ19" s="496"/>
      <c r="BK19" s="496"/>
      <c r="BL19" s="496"/>
      <c r="BM19" s="497"/>
      <c r="BN19" s="461">
        <v>3832476</v>
      </c>
      <c r="BO19" s="462"/>
      <c r="BP19" s="462"/>
      <c r="BQ19" s="462"/>
      <c r="BR19" s="462"/>
      <c r="BS19" s="462"/>
      <c r="BT19" s="462"/>
      <c r="BU19" s="463"/>
      <c r="BV19" s="461">
        <v>3968529</v>
      </c>
      <c r="BW19" s="462"/>
      <c r="BX19" s="462"/>
      <c r="BY19" s="462"/>
      <c r="BZ19" s="462"/>
      <c r="CA19" s="462"/>
      <c r="CB19" s="462"/>
      <c r="CC19" s="463"/>
      <c r="CD19" s="195"/>
      <c r="CE19" s="568"/>
      <c r="CF19" s="568"/>
      <c r="CG19" s="568"/>
      <c r="CH19" s="568"/>
      <c r="CI19" s="568"/>
      <c r="CJ19" s="568"/>
      <c r="CK19" s="568"/>
      <c r="CL19" s="568"/>
      <c r="CM19" s="568"/>
      <c r="CN19" s="568"/>
      <c r="CO19" s="568"/>
      <c r="CP19" s="568"/>
      <c r="CQ19" s="568"/>
      <c r="CR19" s="568"/>
      <c r="CS19" s="569"/>
      <c r="CT19" s="458"/>
      <c r="CU19" s="459"/>
      <c r="CV19" s="459"/>
      <c r="CW19" s="459"/>
      <c r="CX19" s="459"/>
      <c r="CY19" s="459"/>
      <c r="CZ19" s="459"/>
      <c r="DA19" s="460"/>
      <c r="DB19" s="458"/>
      <c r="DC19" s="459"/>
      <c r="DD19" s="459"/>
      <c r="DE19" s="459"/>
      <c r="DF19" s="459"/>
      <c r="DG19" s="459"/>
      <c r="DH19" s="459"/>
      <c r="DI19" s="460"/>
      <c r="DJ19" s="180"/>
      <c r="DK19" s="180"/>
      <c r="DL19" s="180"/>
      <c r="DM19" s="180"/>
      <c r="DN19" s="180"/>
      <c r="DO19" s="180"/>
    </row>
    <row r="20" spans="1:119" ht="18.75" customHeight="1" thickBot="1" x14ac:dyDescent="0.2">
      <c r="A20" s="181"/>
      <c r="B20" s="572" t="s">
        <v>161</v>
      </c>
      <c r="C20" s="504"/>
      <c r="D20" s="504"/>
      <c r="E20" s="573"/>
      <c r="F20" s="573"/>
      <c r="G20" s="573"/>
      <c r="H20" s="573"/>
      <c r="I20" s="573"/>
      <c r="J20" s="573"/>
      <c r="K20" s="573"/>
      <c r="L20" s="581">
        <v>4957</v>
      </c>
      <c r="M20" s="581"/>
      <c r="N20" s="581"/>
      <c r="O20" s="581"/>
      <c r="P20" s="581"/>
      <c r="Q20" s="581"/>
      <c r="R20" s="582"/>
      <c r="S20" s="582"/>
      <c r="T20" s="582"/>
      <c r="U20" s="582"/>
      <c r="V20" s="583"/>
      <c r="W20" s="479"/>
      <c r="X20" s="480"/>
      <c r="Y20" s="480"/>
      <c r="Z20" s="480"/>
      <c r="AA20" s="480"/>
      <c r="AB20" s="480"/>
      <c r="AC20" s="584"/>
      <c r="AD20" s="584"/>
      <c r="AE20" s="584"/>
      <c r="AF20" s="584"/>
      <c r="AG20" s="584"/>
      <c r="AH20" s="584"/>
      <c r="AI20" s="584"/>
      <c r="AJ20" s="584"/>
      <c r="AK20" s="584"/>
      <c r="AL20" s="585"/>
      <c r="AM20" s="586"/>
      <c r="AN20" s="516"/>
      <c r="AO20" s="516"/>
      <c r="AP20" s="516"/>
      <c r="AQ20" s="516"/>
      <c r="AR20" s="516"/>
      <c r="AS20" s="516"/>
      <c r="AT20" s="517"/>
      <c r="AU20" s="587"/>
      <c r="AV20" s="588"/>
      <c r="AW20" s="588"/>
      <c r="AX20" s="589"/>
      <c r="AY20" s="495"/>
      <c r="AZ20" s="496"/>
      <c r="BA20" s="496"/>
      <c r="BB20" s="496"/>
      <c r="BC20" s="496"/>
      <c r="BD20" s="496"/>
      <c r="BE20" s="496"/>
      <c r="BF20" s="496"/>
      <c r="BG20" s="496"/>
      <c r="BH20" s="496"/>
      <c r="BI20" s="496"/>
      <c r="BJ20" s="496"/>
      <c r="BK20" s="496"/>
      <c r="BL20" s="496"/>
      <c r="BM20" s="497"/>
      <c r="BN20" s="461"/>
      <c r="BO20" s="462"/>
      <c r="BP20" s="462"/>
      <c r="BQ20" s="462"/>
      <c r="BR20" s="462"/>
      <c r="BS20" s="462"/>
      <c r="BT20" s="462"/>
      <c r="BU20" s="463"/>
      <c r="BV20" s="461"/>
      <c r="BW20" s="462"/>
      <c r="BX20" s="462"/>
      <c r="BY20" s="462"/>
      <c r="BZ20" s="462"/>
      <c r="CA20" s="462"/>
      <c r="CB20" s="462"/>
      <c r="CC20" s="463"/>
      <c r="CD20" s="195"/>
      <c r="CE20" s="568"/>
      <c r="CF20" s="568"/>
      <c r="CG20" s="568"/>
      <c r="CH20" s="568"/>
      <c r="CI20" s="568"/>
      <c r="CJ20" s="568"/>
      <c r="CK20" s="568"/>
      <c r="CL20" s="568"/>
      <c r="CM20" s="568"/>
      <c r="CN20" s="568"/>
      <c r="CO20" s="568"/>
      <c r="CP20" s="568"/>
      <c r="CQ20" s="568"/>
      <c r="CR20" s="568"/>
      <c r="CS20" s="569"/>
      <c r="CT20" s="458"/>
      <c r="CU20" s="459"/>
      <c r="CV20" s="459"/>
      <c r="CW20" s="459"/>
      <c r="CX20" s="459"/>
      <c r="CY20" s="459"/>
      <c r="CZ20" s="459"/>
      <c r="DA20" s="460"/>
      <c r="DB20" s="458"/>
      <c r="DC20" s="459"/>
      <c r="DD20" s="459"/>
      <c r="DE20" s="459"/>
      <c r="DF20" s="459"/>
      <c r="DG20" s="459"/>
      <c r="DH20" s="459"/>
      <c r="DI20" s="460"/>
      <c r="DJ20" s="180"/>
      <c r="DK20" s="180"/>
      <c r="DL20" s="180"/>
      <c r="DM20" s="180"/>
      <c r="DN20" s="180"/>
      <c r="DO20" s="180"/>
    </row>
    <row r="21" spans="1:119" ht="18.75" customHeight="1" x14ac:dyDescent="0.15">
      <c r="A21" s="181"/>
      <c r="B21" s="592" t="s">
        <v>162</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4"/>
      <c r="AY21" s="495"/>
      <c r="AZ21" s="496"/>
      <c r="BA21" s="496"/>
      <c r="BB21" s="496"/>
      <c r="BC21" s="496"/>
      <c r="BD21" s="496"/>
      <c r="BE21" s="496"/>
      <c r="BF21" s="496"/>
      <c r="BG21" s="496"/>
      <c r="BH21" s="496"/>
      <c r="BI21" s="496"/>
      <c r="BJ21" s="496"/>
      <c r="BK21" s="496"/>
      <c r="BL21" s="496"/>
      <c r="BM21" s="497"/>
      <c r="BN21" s="461"/>
      <c r="BO21" s="462"/>
      <c r="BP21" s="462"/>
      <c r="BQ21" s="462"/>
      <c r="BR21" s="462"/>
      <c r="BS21" s="462"/>
      <c r="BT21" s="462"/>
      <c r="BU21" s="463"/>
      <c r="BV21" s="461"/>
      <c r="BW21" s="462"/>
      <c r="BX21" s="462"/>
      <c r="BY21" s="462"/>
      <c r="BZ21" s="462"/>
      <c r="CA21" s="462"/>
      <c r="CB21" s="462"/>
      <c r="CC21" s="463"/>
      <c r="CD21" s="195"/>
      <c r="CE21" s="568"/>
      <c r="CF21" s="568"/>
      <c r="CG21" s="568"/>
      <c r="CH21" s="568"/>
      <c r="CI21" s="568"/>
      <c r="CJ21" s="568"/>
      <c r="CK21" s="568"/>
      <c r="CL21" s="568"/>
      <c r="CM21" s="568"/>
      <c r="CN21" s="568"/>
      <c r="CO21" s="568"/>
      <c r="CP21" s="568"/>
      <c r="CQ21" s="568"/>
      <c r="CR21" s="568"/>
      <c r="CS21" s="569"/>
      <c r="CT21" s="458"/>
      <c r="CU21" s="459"/>
      <c r="CV21" s="459"/>
      <c r="CW21" s="459"/>
      <c r="CX21" s="459"/>
      <c r="CY21" s="459"/>
      <c r="CZ21" s="459"/>
      <c r="DA21" s="460"/>
      <c r="DB21" s="458"/>
      <c r="DC21" s="459"/>
      <c r="DD21" s="459"/>
      <c r="DE21" s="459"/>
      <c r="DF21" s="459"/>
      <c r="DG21" s="459"/>
      <c r="DH21" s="459"/>
      <c r="DI21" s="460"/>
      <c r="DJ21" s="180"/>
      <c r="DK21" s="180"/>
      <c r="DL21" s="180"/>
      <c r="DM21" s="180"/>
      <c r="DN21" s="180"/>
      <c r="DO21" s="180"/>
    </row>
    <row r="22" spans="1:119" ht="18.75" customHeight="1" thickBot="1" x14ac:dyDescent="0.2">
      <c r="A22" s="181"/>
      <c r="B22" s="595" t="s">
        <v>163</v>
      </c>
      <c r="C22" s="596"/>
      <c r="D22" s="597"/>
      <c r="E22" s="473" t="s">
        <v>1</v>
      </c>
      <c r="F22" s="478"/>
      <c r="G22" s="478"/>
      <c r="H22" s="478"/>
      <c r="I22" s="478"/>
      <c r="J22" s="478"/>
      <c r="K22" s="468"/>
      <c r="L22" s="473" t="s">
        <v>164</v>
      </c>
      <c r="M22" s="478"/>
      <c r="N22" s="478"/>
      <c r="O22" s="478"/>
      <c r="P22" s="468"/>
      <c r="Q22" s="604" t="s">
        <v>165</v>
      </c>
      <c r="R22" s="605"/>
      <c r="S22" s="605"/>
      <c r="T22" s="605"/>
      <c r="U22" s="605"/>
      <c r="V22" s="606"/>
      <c r="W22" s="610" t="s">
        <v>166</v>
      </c>
      <c r="X22" s="596"/>
      <c r="Y22" s="597"/>
      <c r="Z22" s="473" t="s">
        <v>1</v>
      </c>
      <c r="AA22" s="478"/>
      <c r="AB22" s="478"/>
      <c r="AC22" s="478"/>
      <c r="AD22" s="478"/>
      <c r="AE22" s="478"/>
      <c r="AF22" s="478"/>
      <c r="AG22" s="468"/>
      <c r="AH22" s="623" t="s">
        <v>167</v>
      </c>
      <c r="AI22" s="478"/>
      <c r="AJ22" s="478"/>
      <c r="AK22" s="478"/>
      <c r="AL22" s="468"/>
      <c r="AM22" s="623" t="s">
        <v>168</v>
      </c>
      <c r="AN22" s="624"/>
      <c r="AO22" s="624"/>
      <c r="AP22" s="624"/>
      <c r="AQ22" s="624"/>
      <c r="AR22" s="625"/>
      <c r="AS22" s="604" t="s">
        <v>165</v>
      </c>
      <c r="AT22" s="605"/>
      <c r="AU22" s="605"/>
      <c r="AV22" s="605"/>
      <c r="AW22" s="605"/>
      <c r="AX22" s="629"/>
      <c r="AY22" s="631"/>
      <c r="AZ22" s="632"/>
      <c r="BA22" s="632"/>
      <c r="BB22" s="632"/>
      <c r="BC22" s="632"/>
      <c r="BD22" s="632"/>
      <c r="BE22" s="632"/>
      <c r="BF22" s="632"/>
      <c r="BG22" s="632"/>
      <c r="BH22" s="632"/>
      <c r="BI22" s="632"/>
      <c r="BJ22" s="632"/>
      <c r="BK22" s="632"/>
      <c r="BL22" s="632"/>
      <c r="BM22" s="633"/>
      <c r="BN22" s="634"/>
      <c r="BO22" s="635"/>
      <c r="BP22" s="635"/>
      <c r="BQ22" s="635"/>
      <c r="BR22" s="635"/>
      <c r="BS22" s="635"/>
      <c r="BT22" s="635"/>
      <c r="BU22" s="636"/>
      <c r="BV22" s="634"/>
      <c r="BW22" s="635"/>
      <c r="BX22" s="635"/>
      <c r="BY22" s="635"/>
      <c r="BZ22" s="635"/>
      <c r="CA22" s="635"/>
      <c r="CB22" s="635"/>
      <c r="CC22" s="636"/>
      <c r="CD22" s="195"/>
      <c r="CE22" s="568"/>
      <c r="CF22" s="568"/>
      <c r="CG22" s="568"/>
      <c r="CH22" s="568"/>
      <c r="CI22" s="568"/>
      <c r="CJ22" s="568"/>
      <c r="CK22" s="568"/>
      <c r="CL22" s="568"/>
      <c r="CM22" s="568"/>
      <c r="CN22" s="568"/>
      <c r="CO22" s="568"/>
      <c r="CP22" s="568"/>
      <c r="CQ22" s="568"/>
      <c r="CR22" s="568"/>
      <c r="CS22" s="569"/>
      <c r="CT22" s="458"/>
      <c r="CU22" s="459"/>
      <c r="CV22" s="459"/>
      <c r="CW22" s="459"/>
      <c r="CX22" s="459"/>
      <c r="CY22" s="459"/>
      <c r="CZ22" s="459"/>
      <c r="DA22" s="460"/>
      <c r="DB22" s="458"/>
      <c r="DC22" s="459"/>
      <c r="DD22" s="459"/>
      <c r="DE22" s="459"/>
      <c r="DF22" s="459"/>
      <c r="DG22" s="459"/>
      <c r="DH22" s="459"/>
      <c r="DI22" s="460"/>
      <c r="DJ22" s="180"/>
      <c r="DK22" s="180"/>
      <c r="DL22" s="180"/>
      <c r="DM22" s="180"/>
      <c r="DN22" s="180"/>
      <c r="DO22" s="180"/>
    </row>
    <row r="23" spans="1:119" ht="18.75" customHeight="1" x14ac:dyDescent="0.15">
      <c r="A23" s="181"/>
      <c r="B23" s="598"/>
      <c r="C23" s="599"/>
      <c r="D23" s="600"/>
      <c r="E23" s="447"/>
      <c r="F23" s="452"/>
      <c r="G23" s="452"/>
      <c r="H23" s="452"/>
      <c r="I23" s="452"/>
      <c r="J23" s="452"/>
      <c r="K23" s="441"/>
      <c r="L23" s="447"/>
      <c r="M23" s="452"/>
      <c r="N23" s="452"/>
      <c r="O23" s="452"/>
      <c r="P23" s="441"/>
      <c r="Q23" s="607"/>
      <c r="R23" s="608"/>
      <c r="S23" s="608"/>
      <c r="T23" s="608"/>
      <c r="U23" s="608"/>
      <c r="V23" s="609"/>
      <c r="W23" s="611"/>
      <c r="X23" s="599"/>
      <c r="Y23" s="600"/>
      <c r="Z23" s="447"/>
      <c r="AA23" s="452"/>
      <c r="AB23" s="452"/>
      <c r="AC23" s="452"/>
      <c r="AD23" s="452"/>
      <c r="AE23" s="452"/>
      <c r="AF23" s="452"/>
      <c r="AG23" s="441"/>
      <c r="AH23" s="447"/>
      <c r="AI23" s="452"/>
      <c r="AJ23" s="452"/>
      <c r="AK23" s="452"/>
      <c r="AL23" s="441"/>
      <c r="AM23" s="626"/>
      <c r="AN23" s="627"/>
      <c r="AO23" s="627"/>
      <c r="AP23" s="627"/>
      <c r="AQ23" s="627"/>
      <c r="AR23" s="628"/>
      <c r="AS23" s="607"/>
      <c r="AT23" s="608"/>
      <c r="AU23" s="608"/>
      <c r="AV23" s="608"/>
      <c r="AW23" s="608"/>
      <c r="AX23" s="630"/>
      <c r="AY23" s="421" t="s">
        <v>169</v>
      </c>
      <c r="AZ23" s="422"/>
      <c r="BA23" s="422"/>
      <c r="BB23" s="422"/>
      <c r="BC23" s="422"/>
      <c r="BD23" s="422"/>
      <c r="BE23" s="422"/>
      <c r="BF23" s="422"/>
      <c r="BG23" s="422"/>
      <c r="BH23" s="422"/>
      <c r="BI23" s="422"/>
      <c r="BJ23" s="422"/>
      <c r="BK23" s="422"/>
      <c r="BL23" s="422"/>
      <c r="BM23" s="423"/>
      <c r="BN23" s="461">
        <v>5901173</v>
      </c>
      <c r="BO23" s="462"/>
      <c r="BP23" s="462"/>
      <c r="BQ23" s="462"/>
      <c r="BR23" s="462"/>
      <c r="BS23" s="462"/>
      <c r="BT23" s="462"/>
      <c r="BU23" s="463"/>
      <c r="BV23" s="461">
        <v>5997942</v>
      </c>
      <c r="BW23" s="462"/>
      <c r="BX23" s="462"/>
      <c r="BY23" s="462"/>
      <c r="BZ23" s="462"/>
      <c r="CA23" s="462"/>
      <c r="CB23" s="462"/>
      <c r="CC23" s="463"/>
      <c r="CD23" s="195"/>
      <c r="CE23" s="568"/>
      <c r="CF23" s="568"/>
      <c r="CG23" s="568"/>
      <c r="CH23" s="568"/>
      <c r="CI23" s="568"/>
      <c r="CJ23" s="568"/>
      <c r="CK23" s="568"/>
      <c r="CL23" s="568"/>
      <c r="CM23" s="568"/>
      <c r="CN23" s="568"/>
      <c r="CO23" s="568"/>
      <c r="CP23" s="568"/>
      <c r="CQ23" s="568"/>
      <c r="CR23" s="568"/>
      <c r="CS23" s="569"/>
      <c r="CT23" s="458"/>
      <c r="CU23" s="459"/>
      <c r="CV23" s="459"/>
      <c r="CW23" s="459"/>
      <c r="CX23" s="459"/>
      <c r="CY23" s="459"/>
      <c r="CZ23" s="459"/>
      <c r="DA23" s="460"/>
      <c r="DB23" s="458"/>
      <c r="DC23" s="459"/>
      <c r="DD23" s="459"/>
      <c r="DE23" s="459"/>
      <c r="DF23" s="459"/>
      <c r="DG23" s="459"/>
      <c r="DH23" s="459"/>
      <c r="DI23" s="460"/>
      <c r="DJ23" s="180"/>
      <c r="DK23" s="180"/>
      <c r="DL23" s="180"/>
      <c r="DM23" s="180"/>
      <c r="DN23" s="180"/>
      <c r="DO23" s="180"/>
    </row>
    <row r="24" spans="1:119" ht="18.75" customHeight="1" thickBot="1" x14ac:dyDescent="0.2">
      <c r="A24" s="181"/>
      <c r="B24" s="598"/>
      <c r="C24" s="599"/>
      <c r="D24" s="600"/>
      <c r="E24" s="511" t="s">
        <v>170</v>
      </c>
      <c r="F24" s="491"/>
      <c r="G24" s="491"/>
      <c r="H24" s="491"/>
      <c r="I24" s="491"/>
      <c r="J24" s="491"/>
      <c r="K24" s="492"/>
      <c r="L24" s="512">
        <v>1</v>
      </c>
      <c r="M24" s="513"/>
      <c r="N24" s="513"/>
      <c r="O24" s="513"/>
      <c r="P24" s="552"/>
      <c r="Q24" s="512">
        <v>7000</v>
      </c>
      <c r="R24" s="513"/>
      <c r="S24" s="513"/>
      <c r="T24" s="513"/>
      <c r="U24" s="513"/>
      <c r="V24" s="552"/>
      <c r="W24" s="611"/>
      <c r="X24" s="599"/>
      <c r="Y24" s="600"/>
      <c r="Z24" s="511" t="s">
        <v>171</v>
      </c>
      <c r="AA24" s="491"/>
      <c r="AB24" s="491"/>
      <c r="AC24" s="491"/>
      <c r="AD24" s="491"/>
      <c r="AE24" s="491"/>
      <c r="AF24" s="491"/>
      <c r="AG24" s="492"/>
      <c r="AH24" s="512">
        <v>89</v>
      </c>
      <c r="AI24" s="513"/>
      <c r="AJ24" s="513"/>
      <c r="AK24" s="513"/>
      <c r="AL24" s="552"/>
      <c r="AM24" s="512">
        <v>252315</v>
      </c>
      <c r="AN24" s="513"/>
      <c r="AO24" s="513"/>
      <c r="AP24" s="513"/>
      <c r="AQ24" s="513"/>
      <c r="AR24" s="552"/>
      <c r="AS24" s="512">
        <v>2835</v>
      </c>
      <c r="AT24" s="513"/>
      <c r="AU24" s="513"/>
      <c r="AV24" s="513"/>
      <c r="AW24" s="513"/>
      <c r="AX24" s="514"/>
      <c r="AY24" s="631" t="s">
        <v>172</v>
      </c>
      <c r="AZ24" s="632"/>
      <c r="BA24" s="632"/>
      <c r="BB24" s="632"/>
      <c r="BC24" s="632"/>
      <c r="BD24" s="632"/>
      <c r="BE24" s="632"/>
      <c r="BF24" s="632"/>
      <c r="BG24" s="632"/>
      <c r="BH24" s="632"/>
      <c r="BI24" s="632"/>
      <c r="BJ24" s="632"/>
      <c r="BK24" s="632"/>
      <c r="BL24" s="632"/>
      <c r="BM24" s="633"/>
      <c r="BN24" s="461">
        <v>5416738</v>
      </c>
      <c r="BO24" s="462"/>
      <c r="BP24" s="462"/>
      <c r="BQ24" s="462"/>
      <c r="BR24" s="462"/>
      <c r="BS24" s="462"/>
      <c r="BT24" s="462"/>
      <c r="BU24" s="463"/>
      <c r="BV24" s="461">
        <v>5537714</v>
      </c>
      <c r="BW24" s="462"/>
      <c r="BX24" s="462"/>
      <c r="BY24" s="462"/>
      <c r="BZ24" s="462"/>
      <c r="CA24" s="462"/>
      <c r="CB24" s="462"/>
      <c r="CC24" s="463"/>
      <c r="CD24" s="195"/>
      <c r="CE24" s="568"/>
      <c r="CF24" s="568"/>
      <c r="CG24" s="568"/>
      <c r="CH24" s="568"/>
      <c r="CI24" s="568"/>
      <c r="CJ24" s="568"/>
      <c r="CK24" s="568"/>
      <c r="CL24" s="568"/>
      <c r="CM24" s="568"/>
      <c r="CN24" s="568"/>
      <c r="CO24" s="568"/>
      <c r="CP24" s="568"/>
      <c r="CQ24" s="568"/>
      <c r="CR24" s="568"/>
      <c r="CS24" s="569"/>
      <c r="CT24" s="458"/>
      <c r="CU24" s="459"/>
      <c r="CV24" s="459"/>
      <c r="CW24" s="459"/>
      <c r="CX24" s="459"/>
      <c r="CY24" s="459"/>
      <c r="CZ24" s="459"/>
      <c r="DA24" s="460"/>
      <c r="DB24" s="458"/>
      <c r="DC24" s="459"/>
      <c r="DD24" s="459"/>
      <c r="DE24" s="459"/>
      <c r="DF24" s="459"/>
      <c r="DG24" s="459"/>
      <c r="DH24" s="459"/>
      <c r="DI24" s="460"/>
      <c r="DJ24" s="180"/>
      <c r="DK24" s="180"/>
      <c r="DL24" s="180"/>
      <c r="DM24" s="180"/>
      <c r="DN24" s="180"/>
      <c r="DO24" s="180"/>
    </row>
    <row r="25" spans="1:119" s="180" customFormat="1" ht="18.75" customHeight="1" x14ac:dyDescent="0.15">
      <c r="A25" s="181"/>
      <c r="B25" s="598"/>
      <c r="C25" s="599"/>
      <c r="D25" s="600"/>
      <c r="E25" s="511" t="s">
        <v>173</v>
      </c>
      <c r="F25" s="491"/>
      <c r="G25" s="491"/>
      <c r="H25" s="491"/>
      <c r="I25" s="491"/>
      <c r="J25" s="491"/>
      <c r="K25" s="492"/>
      <c r="L25" s="512">
        <v>1</v>
      </c>
      <c r="M25" s="513"/>
      <c r="N25" s="513"/>
      <c r="O25" s="513"/>
      <c r="P25" s="552"/>
      <c r="Q25" s="512">
        <v>5750</v>
      </c>
      <c r="R25" s="513"/>
      <c r="S25" s="513"/>
      <c r="T25" s="513"/>
      <c r="U25" s="513"/>
      <c r="V25" s="552"/>
      <c r="W25" s="611"/>
      <c r="X25" s="599"/>
      <c r="Y25" s="600"/>
      <c r="Z25" s="511" t="s">
        <v>174</v>
      </c>
      <c r="AA25" s="491"/>
      <c r="AB25" s="491"/>
      <c r="AC25" s="491"/>
      <c r="AD25" s="491"/>
      <c r="AE25" s="491"/>
      <c r="AF25" s="491"/>
      <c r="AG25" s="492"/>
      <c r="AH25" s="512" t="s">
        <v>175</v>
      </c>
      <c r="AI25" s="513"/>
      <c r="AJ25" s="513"/>
      <c r="AK25" s="513"/>
      <c r="AL25" s="552"/>
      <c r="AM25" s="512" t="s">
        <v>176</v>
      </c>
      <c r="AN25" s="513"/>
      <c r="AO25" s="513"/>
      <c r="AP25" s="513"/>
      <c r="AQ25" s="513"/>
      <c r="AR25" s="552"/>
      <c r="AS25" s="512" t="s">
        <v>128</v>
      </c>
      <c r="AT25" s="513"/>
      <c r="AU25" s="513"/>
      <c r="AV25" s="513"/>
      <c r="AW25" s="513"/>
      <c r="AX25" s="514"/>
      <c r="AY25" s="421" t="s">
        <v>177</v>
      </c>
      <c r="AZ25" s="422"/>
      <c r="BA25" s="422"/>
      <c r="BB25" s="422"/>
      <c r="BC25" s="422"/>
      <c r="BD25" s="422"/>
      <c r="BE25" s="422"/>
      <c r="BF25" s="422"/>
      <c r="BG25" s="422"/>
      <c r="BH25" s="422"/>
      <c r="BI25" s="422"/>
      <c r="BJ25" s="422"/>
      <c r="BK25" s="422"/>
      <c r="BL25" s="422"/>
      <c r="BM25" s="423"/>
      <c r="BN25" s="424">
        <v>266796</v>
      </c>
      <c r="BO25" s="425"/>
      <c r="BP25" s="425"/>
      <c r="BQ25" s="425"/>
      <c r="BR25" s="425"/>
      <c r="BS25" s="425"/>
      <c r="BT25" s="425"/>
      <c r="BU25" s="426"/>
      <c r="BV25" s="424">
        <v>195083</v>
      </c>
      <c r="BW25" s="425"/>
      <c r="BX25" s="425"/>
      <c r="BY25" s="425"/>
      <c r="BZ25" s="425"/>
      <c r="CA25" s="425"/>
      <c r="CB25" s="425"/>
      <c r="CC25" s="426"/>
      <c r="CD25" s="195"/>
      <c r="CE25" s="568"/>
      <c r="CF25" s="568"/>
      <c r="CG25" s="568"/>
      <c r="CH25" s="568"/>
      <c r="CI25" s="568"/>
      <c r="CJ25" s="568"/>
      <c r="CK25" s="568"/>
      <c r="CL25" s="568"/>
      <c r="CM25" s="568"/>
      <c r="CN25" s="568"/>
      <c r="CO25" s="568"/>
      <c r="CP25" s="568"/>
      <c r="CQ25" s="568"/>
      <c r="CR25" s="568"/>
      <c r="CS25" s="569"/>
      <c r="CT25" s="458"/>
      <c r="CU25" s="459"/>
      <c r="CV25" s="459"/>
      <c r="CW25" s="459"/>
      <c r="CX25" s="459"/>
      <c r="CY25" s="459"/>
      <c r="CZ25" s="459"/>
      <c r="DA25" s="460"/>
      <c r="DB25" s="458"/>
      <c r="DC25" s="459"/>
      <c r="DD25" s="459"/>
      <c r="DE25" s="459"/>
      <c r="DF25" s="459"/>
      <c r="DG25" s="459"/>
      <c r="DH25" s="459"/>
      <c r="DI25" s="460"/>
    </row>
    <row r="26" spans="1:119" s="180" customFormat="1" ht="18.75" customHeight="1" x14ac:dyDescent="0.15">
      <c r="A26" s="181"/>
      <c r="B26" s="598"/>
      <c r="C26" s="599"/>
      <c r="D26" s="600"/>
      <c r="E26" s="511" t="s">
        <v>178</v>
      </c>
      <c r="F26" s="491"/>
      <c r="G26" s="491"/>
      <c r="H26" s="491"/>
      <c r="I26" s="491"/>
      <c r="J26" s="491"/>
      <c r="K26" s="492"/>
      <c r="L26" s="512">
        <v>1</v>
      </c>
      <c r="M26" s="513"/>
      <c r="N26" s="513"/>
      <c r="O26" s="513"/>
      <c r="P26" s="552"/>
      <c r="Q26" s="512">
        <v>5460</v>
      </c>
      <c r="R26" s="513"/>
      <c r="S26" s="513"/>
      <c r="T26" s="513"/>
      <c r="U26" s="513"/>
      <c r="V26" s="552"/>
      <c r="W26" s="611"/>
      <c r="X26" s="599"/>
      <c r="Y26" s="600"/>
      <c r="Z26" s="511" t="s">
        <v>179</v>
      </c>
      <c r="AA26" s="621"/>
      <c r="AB26" s="621"/>
      <c r="AC26" s="621"/>
      <c r="AD26" s="621"/>
      <c r="AE26" s="621"/>
      <c r="AF26" s="621"/>
      <c r="AG26" s="622"/>
      <c r="AH26" s="512">
        <v>4</v>
      </c>
      <c r="AI26" s="513"/>
      <c r="AJ26" s="513"/>
      <c r="AK26" s="513"/>
      <c r="AL26" s="552"/>
      <c r="AM26" s="512">
        <v>10304</v>
      </c>
      <c r="AN26" s="513"/>
      <c r="AO26" s="513"/>
      <c r="AP26" s="513"/>
      <c r="AQ26" s="513"/>
      <c r="AR26" s="552"/>
      <c r="AS26" s="512">
        <v>2576</v>
      </c>
      <c r="AT26" s="513"/>
      <c r="AU26" s="513"/>
      <c r="AV26" s="513"/>
      <c r="AW26" s="513"/>
      <c r="AX26" s="514"/>
      <c r="AY26" s="464" t="s">
        <v>180</v>
      </c>
      <c r="AZ26" s="465"/>
      <c r="BA26" s="465"/>
      <c r="BB26" s="465"/>
      <c r="BC26" s="465"/>
      <c r="BD26" s="465"/>
      <c r="BE26" s="465"/>
      <c r="BF26" s="465"/>
      <c r="BG26" s="465"/>
      <c r="BH26" s="465"/>
      <c r="BI26" s="465"/>
      <c r="BJ26" s="465"/>
      <c r="BK26" s="465"/>
      <c r="BL26" s="465"/>
      <c r="BM26" s="466"/>
      <c r="BN26" s="461" t="s">
        <v>181</v>
      </c>
      <c r="BO26" s="462"/>
      <c r="BP26" s="462"/>
      <c r="BQ26" s="462"/>
      <c r="BR26" s="462"/>
      <c r="BS26" s="462"/>
      <c r="BT26" s="462"/>
      <c r="BU26" s="463"/>
      <c r="BV26" s="461" t="s">
        <v>181</v>
      </c>
      <c r="BW26" s="462"/>
      <c r="BX26" s="462"/>
      <c r="BY26" s="462"/>
      <c r="BZ26" s="462"/>
      <c r="CA26" s="462"/>
      <c r="CB26" s="462"/>
      <c r="CC26" s="463"/>
      <c r="CD26" s="195"/>
      <c r="CE26" s="568"/>
      <c r="CF26" s="568"/>
      <c r="CG26" s="568"/>
      <c r="CH26" s="568"/>
      <c r="CI26" s="568"/>
      <c r="CJ26" s="568"/>
      <c r="CK26" s="568"/>
      <c r="CL26" s="568"/>
      <c r="CM26" s="568"/>
      <c r="CN26" s="568"/>
      <c r="CO26" s="568"/>
      <c r="CP26" s="568"/>
      <c r="CQ26" s="568"/>
      <c r="CR26" s="568"/>
      <c r="CS26" s="569"/>
      <c r="CT26" s="458"/>
      <c r="CU26" s="459"/>
      <c r="CV26" s="459"/>
      <c r="CW26" s="459"/>
      <c r="CX26" s="459"/>
      <c r="CY26" s="459"/>
      <c r="CZ26" s="459"/>
      <c r="DA26" s="460"/>
      <c r="DB26" s="458"/>
      <c r="DC26" s="459"/>
      <c r="DD26" s="459"/>
      <c r="DE26" s="459"/>
      <c r="DF26" s="459"/>
      <c r="DG26" s="459"/>
      <c r="DH26" s="459"/>
      <c r="DI26" s="460"/>
    </row>
    <row r="27" spans="1:119" ht="18.75" customHeight="1" thickBot="1" x14ac:dyDescent="0.2">
      <c r="A27" s="181"/>
      <c r="B27" s="598"/>
      <c r="C27" s="599"/>
      <c r="D27" s="600"/>
      <c r="E27" s="511" t="s">
        <v>182</v>
      </c>
      <c r="F27" s="491"/>
      <c r="G27" s="491"/>
      <c r="H27" s="491"/>
      <c r="I27" s="491"/>
      <c r="J27" s="491"/>
      <c r="K27" s="492"/>
      <c r="L27" s="512">
        <v>1</v>
      </c>
      <c r="M27" s="513"/>
      <c r="N27" s="513"/>
      <c r="O27" s="513"/>
      <c r="P27" s="552"/>
      <c r="Q27" s="512">
        <v>2810</v>
      </c>
      <c r="R27" s="513"/>
      <c r="S27" s="513"/>
      <c r="T27" s="513"/>
      <c r="U27" s="513"/>
      <c r="V27" s="552"/>
      <c r="W27" s="611"/>
      <c r="X27" s="599"/>
      <c r="Y27" s="600"/>
      <c r="Z27" s="511" t="s">
        <v>183</v>
      </c>
      <c r="AA27" s="491"/>
      <c r="AB27" s="491"/>
      <c r="AC27" s="491"/>
      <c r="AD27" s="491"/>
      <c r="AE27" s="491"/>
      <c r="AF27" s="491"/>
      <c r="AG27" s="492"/>
      <c r="AH27" s="512" t="s">
        <v>181</v>
      </c>
      <c r="AI27" s="513"/>
      <c r="AJ27" s="513"/>
      <c r="AK27" s="513"/>
      <c r="AL27" s="552"/>
      <c r="AM27" s="512" t="s">
        <v>181</v>
      </c>
      <c r="AN27" s="513"/>
      <c r="AO27" s="513"/>
      <c r="AP27" s="513"/>
      <c r="AQ27" s="513"/>
      <c r="AR27" s="552"/>
      <c r="AS27" s="512" t="s">
        <v>181</v>
      </c>
      <c r="AT27" s="513"/>
      <c r="AU27" s="513"/>
      <c r="AV27" s="513"/>
      <c r="AW27" s="513"/>
      <c r="AX27" s="514"/>
      <c r="AY27" s="553" t="s">
        <v>184</v>
      </c>
      <c r="AZ27" s="554"/>
      <c r="BA27" s="554"/>
      <c r="BB27" s="554"/>
      <c r="BC27" s="554"/>
      <c r="BD27" s="554"/>
      <c r="BE27" s="554"/>
      <c r="BF27" s="554"/>
      <c r="BG27" s="554"/>
      <c r="BH27" s="554"/>
      <c r="BI27" s="554"/>
      <c r="BJ27" s="554"/>
      <c r="BK27" s="554"/>
      <c r="BL27" s="554"/>
      <c r="BM27" s="555"/>
      <c r="BN27" s="634">
        <v>169464</v>
      </c>
      <c r="BO27" s="635"/>
      <c r="BP27" s="635"/>
      <c r="BQ27" s="635"/>
      <c r="BR27" s="635"/>
      <c r="BS27" s="635"/>
      <c r="BT27" s="635"/>
      <c r="BU27" s="636"/>
      <c r="BV27" s="634">
        <v>169382</v>
      </c>
      <c r="BW27" s="635"/>
      <c r="BX27" s="635"/>
      <c r="BY27" s="635"/>
      <c r="BZ27" s="635"/>
      <c r="CA27" s="635"/>
      <c r="CB27" s="635"/>
      <c r="CC27" s="636"/>
      <c r="CD27" s="197"/>
      <c r="CE27" s="568"/>
      <c r="CF27" s="568"/>
      <c r="CG27" s="568"/>
      <c r="CH27" s="568"/>
      <c r="CI27" s="568"/>
      <c r="CJ27" s="568"/>
      <c r="CK27" s="568"/>
      <c r="CL27" s="568"/>
      <c r="CM27" s="568"/>
      <c r="CN27" s="568"/>
      <c r="CO27" s="568"/>
      <c r="CP27" s="568"/>
      <c r="CQ27" s="568"/>
      <c r="CR27" s="568"/>
      <c r="CS27" s="569"/>
      <c r="CT27" s="458"/>
      <c r="CU27" s="459"/>
      <c r="CV27" s="459"/>
      <c r="CW27" s="459"/>
      <c r="CX27" s="459"/>
      <c r="CY27" s="459"/>
      <c r="CZ27" s="459"/>
      <c r="DA27" s="460"/>
      <c r="DB27" s="458"/>
      <c r="DC27" s="459"/>
      <c r="DD27" s="459"/>
      <c r="DE27" s="459"/>
      <c r="DF27" s="459"/>
      <c r="DG27" s="459"/>
      <c r="DH27" s="459"/>
      <c r="DI27" s="460"/>
      <c r="DJ27" s="180"/>
      <c r="DK27" s="180"/>
      <c r="DL27" s="180"/>
      <c r="DM27" s="180"/>
      <c r="DN27" s="180"/>
      <c r="DO27" s="180"/>
    </row>
    <row r="28" spans="1:119" ht="18.75" customHeight="1" x14ac:dyDescent="0.15">
      <c r="A28" s="181"/>
      <c r="B28" s="598"/>
      <c r="C28" s="599"/>
      <c r="D28" s="600"/>
      <c r="E28" s="511" t="s">
        <v>185</v>
      </c>
      <c r="F28" s="491"/>
      <c r="G28" s="491"/>
      <c r="H28" s="491"/>
      <c r="I28" s="491"/>
      <c r="J28" s="491"/>
      <c r="K28" s="492"/>
      <c r="L28" s="512">
        <v>1</v>
      </c>
      <c r="M28" s="513"/>
      <c r="N28" s="513"/>
      <c r="O28" s="513"/>
      <c r="P28" s="552"/>
      <c r="Q28" s="512">
        <v>2320</v>
      </c>
      <c r="R28" s="513"/>
      <c r="S28" s="513"/>
      <c r="T28" s="513"/>
      <c r="U28" s="513"/>
      <c r="V28" s="552"/>
      <c r="W28" s="611"/>
      <c r="X28" s="599"/>
      <c r="Y28" s="600"/>
      <c r="Z28" s="511" t="s">
        <v>186</v>
      </c>
      <c r="AA28" s="491"/>
      <c r="AB28" s="491"/>
      <c r="AC28" s="491"/>
      <c r="AD28" s="491"/>
      <c r="AE28" s="491"/>
      <c r="AF28" s="491"/>
      <c r="AG28" s="492"/>
      <c r="AH28" s="512" t="s">
        <v>181</v>
      </c>
      <c r="AI28" s="513"/>
      <c r="AJ28" s="513"/>
      <c r="AK28" s="513"/>
      <c r="AL28" s="552"/>
      <c r="AM28" s="512" t="s">
        <v>187</v>
      </c>
      <c r="AN28" s="513"/>
      <c r="AO28" s="513"/>
      <c r="AP28" s="513"/>
      <c r="AQ28" s="513"/>
      <c r="AR28" s="552"/>
      <c r="AS28" s="512" t="s">
        <v>181</v>
      </c>
      <c r="AT28" s="513"/>
      <c r="AU28" s="513"/>
      <c r="AV28" s="513"/>
      <c r="AW28" s="513"/>
      <c r="AX28" s="514"/>
      <c r="AY28" s="637" t="s">
        <v>188</v>
      </c>
      <c r="AZ28" s="638"/>
      <c r="BA28" s="638"/>
      <c r="BB28" s="639"/>
      <c r="BC28" s="421" t="s">
        <v>48</v>
      </c>
      <c r="BD28" s="422"/>
      <c r="BE28" s="422"/>
      <c r="BF28" s="422"/>
      <c r="BG28" s="422"/>
      <c r="BH28" s="422"/>
      <c r="BI28" s="422"/>
      <c r="BJ28" s="422"/>
      <c r="BK28" s="422"/>
      <c r="BL28" s="422"/>
      <c r="BM28" s="423"/>
      <c r="BN28" s="424">
        <v>589334</v>
      </c>
      <c r="BO28" s="425"/>
      <c r="BP28" s="425"/>
      <c r="BQ28" s="425"/>
      <c r="BR28" s="425"/>
      <c r="BS28" s="425"/>
      <c r="BT28" s="425"/>
      <c r="BU28" s="426"/>
      <c r="BV28" s="424">
        <v>587801</v>
      </c>
      <c r="BW28" s="425"/>
      <c r="BX28" s="425"/>
      <c r="BY28" s="425"/>
      <c r="BZ28" s="425"/>
      <c r="CA28" s="425"/>
      <c r="CB28" s="425"/>
      <c r="CC28" s="426"/>
      <c r="CD28" s="195"/>
      <c r="CE28" s="568"/>
      <c r="CF28" s="568"/>
      <c r="CG28" s="568"/>
      <c r="CH28" s="568"/>
      <c r="CI28" s="568"/>
      <c r="CJ28" s="568"/>
      <c r="CK28" s="568"/>
      <c r="CL28" s="568"/>
      <c r="CM28" s="568"/>
      <c r="CN28" s="568"/>
      <c r="CO28" s="568"/>
      <c r="CP28" s="568"/>
      <c r="CQ28" s="568"/>
      <c r="CR28" s="568"/>
      <c r="CS28" s="569"/>
      <c r="CT28" s="458"/>
      <c r="CU28" s="459"/>
      <c r="CV28" s="459"/>
      <c r="CW28" s="459"/>
      <c r="CX28" s="459"/>
      <c r="CY28" s="459"/>
      <c r="CZ28" s="459"/>
      <c r="DA28" s="460"/>
      <c r="DB28" s="458"/>
      <c r="DC28" s="459"/>
      <c r="DD28" s="459"/>
      <c r="DE28" s="459"/>
      <c r="DF28" s="459"/>
      <c r="DG28" s="459"/>
      <c r="DH28" s="459"/>
      <c r="DI28" s="460"/>
      <c r="DJ28" s="180"/>
      <c r="DK28" s="180"/>
      <c r="DL28" s="180"/>
      <c r="DM28" s="180"/>
      <c r="DN28" s="180"/>
      <c r="DO28" s="180"/>
    </row>
    <row r="29" spans="1:119" ht="18.75" customHeight="1" x14ac:dyDescent="0.15">
      <c r="A29" s="181"/>
      <c r="B29" s="598"/>
      <c r="C29" s="599"/>
      <c r="D29" s="600"/>
      <c r="E29" s="511" t="s">
        <v>189</v>
      </c>
      <c r="F29" s="491"/>
      <c r="G29" s="491"/>
      <c r="H29" s="491"/>
      <c r="I29" s="491"/>
      <c r="J29" s="491"/>
      <c r="K29" s="492"/>
      <c r="L29" s="512">
        <v>12</v>
      </c>
      <c r="M29" s="513"/>
      <c r="N29" s="513"/>
      <c r="O29" s="513"/>
      <c r="P29" s="552"/>
      <c r="Q29" s="512">
        <v>2150</v>
      </c>
      <c r="R29" s="513"/>
      <c r="S29" s="513"/>
      <c r="T29" s="513"/>
      <c r="U29" s="513"/>
      <c r="V29" s="552"/>
      <c r="W29" s="612"/>
      <c r="X29" s="613"/>
      <c r="Y29" s="614"/>
      <c r="Z29" s="511" t="s">
        <v>190</v>
      </c>
      <c r="AA29" s="491"/>
      <c r="AB29" s="491"/>
      <c r="AC29" s="491"/>
      <c r="AD29" s="491"/>
      <c r="AE29" s="491"/>
      <c r="AF29" s="491"/>
      <c r="AG29" s="492"/>
      <c r="AH29" s="512">
        <v>89</v>
      </c>
      <c r="AI29" s="513"/>
      <c r="AJ29" s="513"/>
      <c r="AK29" s="513"/>
      <c r="AL29" s="552"/>
      <c r="AM29" s="512">
        <v>252315</v>
      </c>
      <c r="AN29" s="513"/>
      <c r="AO29" s="513"/>
      <c r="AP29" s="513"/>
      <c r="AQ29" s="513"/>
      <c r="AR29" s="552"/>
      <c r="AS29" s="512">
        <v>2835</v>
      </c>
      <c r="AT29" s="513"/>
      <c r="AU29" s="513"/>
      <c r="AV29" s="513"/>
      <c r="AW29" s="513"/>
      <c r="AX29" s="514"/>
      <c r="AY29" s="640"/>
      <c r="AZ29" s="641"/>
      <c r="BA29" s="641"/>
      <c r="BB29" s="642"/>
      <c r="BC29" s="495" t="s">
        <v>191</v>
      </c>
      <c r="BD29" s="496"/>
      <c r="BE29" s="496"/>
      <c r="BF29" s="496"/>
      <c r="BG29" s="496"/>
      <c r="BH29" s="496"/>
      <c r="BI29" s="496"/>
      <c r="BJ29" s="496"/>
      <c r="BK29" s="496"/>
      <c r="BL29" s="496"/>
      <c r="BM29" s="497"/>
      <c r="BN29" s="461">
        <v>273967</v>
      </c>
      <c r="BO29" s="462"/>
      <c r="BP29" s="462"/>
      <c r="BQ29" s="462"/>
      <c r="BR29" s="462"/>
      <c r="BS29" s="462"/>
      <c r="BT29" s="462"/>
      <c r="BU29" s="463"/>
      <c r="BV29" s="461">
        <v>273797</v>
      </c>
      <c r="BW29" s="462"/>
      <c r="BX29" s="462"/>
      <c r="BY29" s="462"/>
      <c r="BZ29" s="462"/>
      <c r="CA29" s="462"/>
      <c r="CB29" s="462"/>
      <c r="CC29" s="463"/>
      <c r="CD29" s="197"/>
      <c r="CE29" s="568"/>
      <c r="CF29" s="568"/>
      <c r="CG29" s="568"/>
      <c r="CH29" s="568"/>
      <c r="CI29" s="568"/>
      <c r="CJ29" s="568"/>
      <c r="CK29" s="568"/>
      <c r="CL29" s="568"/>
      <c r="CM29" s="568"/>
      <c r="CN29" s="568"/>
      <c r="CO29" s="568"/>
      <c r="CP29" s="568"/>
      <c r="CQ29" s="568"/>
      <c r="CR29" s="568"/>
      <c r="CS29" s="569"/>
      <c r="CT29" s="458"/>
      <c r="CU29" s="459"/>
      <c r="CV29" s="459"/>
      <c r="CW29" s="459"/>
      <c r="CX29" s="459"/>
      <c r="CY29" s="459"/>
      <c r="CZ29" s="459"/>
      <c r="DA29" s="460"/>
      <c r="DB29" s="458"/>
      <c r="DC29" s="459"/>
      <c r="DD29" s="459"/>
      <c r="DE29" s="459"/>
      <c r="DF29" s="459"/>
      <c r="DG29" s="459"/>
      <c r="DH29" s="459"/>
      <c r="DI29" s="460"/>
      <c r="DJ29" s="180"/>
      <c r="DK29" s="180"/>
      <c r="DL29" s="180"/>
      <c r="DM29" s="180"/>
      <c r="DN29" s="180"/>
      <c r="DO29" s="180"/>
    </row>
    <row r="30" spans="1:119" ht="18.75" customHeight="1" thickBot="1" x14ac:dyDescent="0.2">
      <c r="A30" s="181"/>
      <c r="B30" s="601"/>
      <c r="C30" s="602"/>
      <c r="D30" s="603"/>
      <c r="E30" s="515"/>
      <c r="F30" s="516"/>
      <c r="G30" s="516"/>
      <c r="H30" s="516"/>
      <c r="I30" s="516"/>
      <c r="J30" s="516"/>
      <c r="K30" s="517"/>
      <c r="L30" s="615"/>
      <c r="M30" s="616"/>
      <c r="N30" s="616"/>
      <c r="O30" s="616"/>
      <c r="P30" s="617"/>
      <c r="Q30" s="615"/>
      <c r="R30" s="616"/>
      <c r="S30" s="616"/>
      <c r="T30" s="616"/>
      <c r="U30" s="616"/>
      <c r="V30" s="617"/>
      <c r="W30" s="618" t="s">
        <v>192</v>
      </c>
      <c r="X30" s="619"/>
      <c r="Y30" s="619"/>
      <c r="Z30" s="619"/>
      <c r="AA30" s="619"/>
      <c r="AB30" s="619"/>
      <c r="AC30" s="619"/>
      <c r="AD30" s="619"/>
      <c r="AE30" s="619"/>
      <c r="AF30" s="619"/>
      <c r="AG30" s="620"/>
      <c r="AH30" s="577">
        <v>96.6</v>
      </c>
      <c r="AI30" s="578"/>
      <c r="AJ30" s="578"/>
      <c r="AK30" s="578"/>
      <c r="AL30" s="578"/>
      <c r="AM30" s="578"/>
      <c r="AN30" s="578"/>
      <c r="AO30" s="578"/>
      <c r="AP30" s="578"/>
      <c r="AQ30" s="578"/>
      <c r="AR30" s="578"/>
      <c r="AS30" s="578"/>
      <c r="AT30" s="578"/>
      <c r="AU30" s="578"/>
      <c r="AV30" s="578"/>
      <c r="AW30" s="578"/>
      <c r="AX30" s="580"/>
      <c r="AY30" s="643"/>
      <c r="AZ30" s="644"/>
      <c r="BA30" s="644"/>
      <c r="BB30" s="645"/>
      <c r="BC30" s="631" t="s">
        <v>50</v>
      </c>
      <c r="BD30" s="632"/>
      <c r="BE30" s="632"/>
      <c r="BF30" s="632"/>
      <c r="BG30" s="632"/>
      <c r="BH30" s="632"/>
      <c r="BI30" s="632"/>
      <c r="BJ30" s="632"/>
      <c r="BK30" s="632"/>
      <c r="BL30" s="632"/>
      <c r="BM30" s="633"/>
      <c r="BN30" s="634">
        <v>2590486</v>
      </c>
      <c r="BO30" s="635"/>
      <c r="BP30" s="635"/>
      <c r="BQ30" s="635"/>
      <c r="BR30" s="635"/>
      <c r="BS30" s="635"/>
      <c r="BT30" s="635"/>
      <c r="BU30" s="636"/>
      <c r="BV30" s="634">
        <v>2295100</v>
      </c>
      <c r="BW30" s="635"/>
      <c r="BX30" s="635"/>
      <c r="BY30" s="635"/>
      <c r="BZ30" s="635"/>
      <c r="CA30" s="635"/>
      <c r="CB30" s="635"/>
      <c r="CC30" s="63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193</v>
      </c>
      <c r="D32" s="208"/>
      <c r="E32" s="208"/>
      <c r="F32" s="205"/>
      <c r="G32" s="205"/>
      <c r="H32" s="205"/>
      <c r="I32" s="205"/>
      <c r="J32" s="205"/>
      <c r="K32" s="205"/>
      <c r="L32" s="205"/>
      <c r="M32" s="205"/>
      <c r="N32" s="205"/>
      <c r="O32" s="205"/>
      <c r="P32" s="205"/>
      <c r="Q32" s="205"/>
      <c r="R32" s="205"/>
      <c r="S32" s="205"/>
      <c r="T32" s="205"/>
      <c r="U32" s="205" t="s">
        <v>194</v>
      </c>
      <c r="V32" s="205"/>
      <c r="W32" s="205"/>
      <c r="X32" s="205"/>
      <c r="Y32" s="205"/>
      <c r="Z32" s="205"/>
      <c r="AA32" s="205"/>
      <c r="AB32" s="205"/>
      <c r="AC32" s="205"/>
      <c r="AD32" s="205"/>
      <c r="AE32" s="205"/>
      <c r="AF32" s="205"/>
      <c r="AG32" s="205"/>
      <c r="AH32" s="205"/>
      <c r="AI32" s="205"/>
      <c r="AJ32" s="205"/>
      <c r="AK32" s="205"/>
      <c r="AL32" s="205"/>
      <c r="AM32" s="209" t="s">
        <v>195</v>
      </c>
      <c r="AN32" s="205"/>
      <c r="AO32" s="205"/>
      <c r="AP32" s="205"/>
      <c r="AQ32" s="205"/>
      <c r="AR32" s="205"/>
      <c r="AS32" s="209"/>
      <c r="AT32" s="209"/>
      <c r="AU32" s="209"/>
      <c r="AV32" s="209"/>
      <c r="AW32" s="209"/>
      <c r="AX32" s="209"/>
      <c r="AY32" s="209"/>
      <c r="AZ32" s="209"/>
      <c r="BA32" s="209"/>
      <c r="BB32" s="205"/>
      <c r="BC32" s="209"/>
      <c r="BD32" s="205"/>
      <c r="BE32" s="209" t="s">
        <v>196</v>
      </c>
      <c r="BF32" s="205"/>
      <c r="BG32" s="205"/>
      <c r="BH32" s="205"/>
      <c r="BI32" s="205"/>
      <c r="BJ32" s="209"/>
      <c r="BK32" s="209"/>
      <c r="BL32" s="209"/>
      <c r="BM32" s="209"/>
      <c r="BN32" s="209"/>
      <c r="BO32" s="209"/>
      <c r="BP32" s="209"/>
      <c r="BQ32" s="209"/>
      <c r="BR32" s="205"/>
      <c r="BS32" s="205"/>
      <c r="BT32" s="205"/>
      <c r="BU32" s="205"/>
      <c r="BV32" s="205"/>
      <c r="BW32" s="205" t="s">
        <v>197</v>
      </c>
      <c r="BX32" s="205"/>
      <c r="BY32" s="205"/>
      <c r="BZ32" s="205"/>
      <c r="CA32" s="205"/>
      <c r="CB32" s="209"/>
      <c r="CC32" s="209"/>
      <c r="CD32" s="209"/>
      <c r="CE32" s="209"/>
      <c r="CF32" s="209"/>
      <c r="CG32" s="209"/>
      <c r="CH32" s="209"/>
      <c r="CI32" s="209"/>
      <c r="CJ32" s="209"/>
      <c r="CK32" s="209"/>
      <c r="CL32" s="209"/>
      <c r="CM32" s="209"/>
      <c r="CN32" s="209"/>
      <c r="CO32" s="209" t="s">
        <v>198</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85" t="s">
        <v>199</v>
      </c>
      <c r="D33" s="485"/>
      <c r="E33" s="450" t="s">
        <v>200</v>
      </c>
      <c r="F33" s="450"/>
      <c r="G33" s="450"/>
      <c r="H33" s="450"/>
      <c r="I33" s="450"/>
      <c r="J33" s="450"/>
      <c r="K33" s="450"/>
      <c r="L33" s="450"/>
      <c r="M33" s="450"/>
      <c r="N33" s="450"/>
      <c r="O33" s="450"/>
      <c r="P33" s="450"/>
      <c r="Q33" s="450"/>
      <c r="R33" s="450"/>
      <c r="S33" s="450"/>
      <c r="T33" s="210"/>
      <c r="U33" s="485" t="s">
        <v>199</v>
      </c>
      <c r="V33" s="485"/>
      <c r="W33" s="450" t="s">
        <v>201</v>
      </c>
      <c r="X33" s="450"/>
      <c r="Y33" s="450"/>
      <c r="Z33" s="450"/>
      <c r="AA33" s="450"/>
      <c r="AB33" s="450"/>
      <c r="AC33" s="450"/>
      <c r="AD33" s="450"/>
      <c r="AE33" s="450"/>
      <c r="AF33" s="450"/>
      <c r="AG33" s="450"/>
      <c r="AH33" s="450"/>
      <c r="AI33" s="450"/>
      <c r="AJ33" s="450"/>
      <c r="AK33" s="450"/>
      <c r="AL33" s="210"/>
      <c r="AM33" s="485" t="s">
        <v>202</v>
      </c>
      <c r="AN33" s="485"/>
      <c r="AO33" s="450" t="s">
        <v>203</v>
      </c>
      <c r="AP33" s="450"/>
      <c r="AQ33" s="450"/>
      <c r="AR33" s="450"/>
      <c r="AS33" s="450"/>
      <c r="AT33" s="450"/>
      <c r="AU33" s="450"/>
      <c r="AV33" s="450"/>
      <c r="AW33" s="450"/>
      <c r="AX33" s="450"/>
      <c r="AY33" s="450"/>
      <c r="AZ33" s="450"/>
      <c r="BA33" s="450"/>
      <c r="BB33" s="450"/>
      <c r="BC33" s="450"/>
      <c r="BD33" s="211"/>
      <c r="BE33" s="450" t="s">
        <v>204</v>
      </c>
      <c r="BF33" s="450"/>
      <c r="BG33" s="450" t="s">
        <v>205</v>
      </c>
      <c r="BH33" s="450"/>
      <c r="BI33" s="450"/>
      <c r="BJ33" s="450"/>
      <c r="BK33" s="450"/>
      <c r="BL33" s="450"/>
      <c r="BM33" s="450"/>
      <c r="BN33" s="450"/>
      <c r="BO33" s="450"/>
      <c r="BP33" s="450"/>
      <c r="BQ33" s="450"/>
      <c r="BR33" s="450"/>
      <c r="BS33" s="450"/>
      <c r="BT33" s="450"/>
      <c r="BU33" s="450"/>
      <c r="BV33" s="211"/>
      <c r="BW33" s="485" t="s">
        <v>204</v>
      </c>
      <c r="BX33" s="485"/>
      <c r="BY33" s="450" t="s">
        <v>206</v>
      </c>
      <c r="BZ33" s="450"/>
      <c r="CA33" s="450"/>
      <c r="CB33" s="450"/>
      <c r="CC33" s="450"/>
      <c r="CD33" s="450"/>
      <c r="CE33" s="450"/>
      <c r="CF33" s="450"/>
      <c r="CG33" s="450"/>
      <c r="CH33" s="450"/>
      <c r="CI33" s="450"/>
      <c r="CJ33" s="450"/>
      <c r="CK33" s="450"/>
      <c r="CL33" s="450"/>
      <c r="CM33" s="450"/>
      <c r="CN33" s="210"/>
      <c r="CO33" s="485" t="s">
        <v>199</v>
      </c>
      <c r="CP33" s="485"/>
      <c r="CQ33" s="450" t="s">
        <v>207</v>
      </c>
      <c r="CR33" s="450"/>
      <c r="CS33" s="450"/>
      <c r="CT33" s="450"/>
      <c r="CU33" s="450"/>
      <c r="CV33" s="450"/>
      <c r="CW33" s="450"/>
      <c r="CX33" s="450"/>
      <c r="CY33" s="450"/>
      <c r="CZ33" s="450"/>
      <c r="DA33" s="450"/>
      <c r="DB33" s="450"/>
      <c r="DC33" s="450"/>
      <c r="DD33" s="450"/>
      <c r="DE33" s="450"/>
      <c r="DF33" s="210"/>
      <c r="DG33" s="646" t="s">
        <v>208</v>
      </c>
      <c r="DH33" s="646"/>
      <c r="DI33" s="212"/>
      <c r="DJ33" s="180"/>
      <c r="DK33" s="180"/>
      <c r="DL33" s="180"/>
      <c r="DM33" s="180"/>
      <c r="DN33" s="180"/>
      <c r="DO33" s="180"/>
    </row>
    <row r="34" spans="1:119" ht="32.25" customHeight="1" x14ac:dyDescent="0.15">
      <c r="A34" s="181"/>
      <c r="B34" s="207"/>
      <c r="C34" s="647">
        <f>IF(E34="","",1)</f>
        <v>1</v>
      </c>
      <c r="D34" s="647"/>
      <c r="E34" s="648" t="str">
        <f>IF('各会計、関係団体の財政状況及び健全化判断比率'!B7="","",'各会計、関係団体の財政状況及び健全化判断比率'!B7)</f>
        <v>一般会計</v>
      </c>
      <c r="F34" s="648"/>
      <c r="G34" s="648"/>
      <c r="H34" s="648"/>
      <c r="I34" s="648"/>
      <c r="J34" s="648"/>
      <c r="K34" s="648"/>
      <c r="L34" s="648"/>
      <c r="M34" s="648"/>
      <c r="N34" s="648"/>
      <c r="O34" s="648"/>
      <c r="P34" s="648"/>
      <c r="Q34" s="648"/>
      <c r="R34" s="648"/>
      <c r="S34" s="648"/>
      <c r="T34" s="208"/>
      <c r="U34" s="647">
        <f>IF(W34="","",MAX(C34:D43)+1)</f>
        <v>2</v>
      </c>
      <c r="V34" s="647"/>
      <c r="W34" s="648" t="str">
        <f>IF('各会計、関係団体の財政状況及び健全化判断比率'!B28="","",'各会計、関係団体の財政状況及び健全化判断比率'!B28)</f>
        <v>国民健康保険事業特別会計</v>
      </c>
      <c r="X34" s="648"/>
      <c r="Y34" s="648"/>
      <c r="Z34" s="648"/>
      <c r="AA34" s="648"/>
      <c r="AB34" s="648"/>
      <c r="AC34" s="648"/>
      <c r="AD34" s="648"/>
      <c r="AE34" s="648"/>
      <c r="AF34" s="648"/>
      <c r="AG34" s="648"/>
      <c r="AH34" s="648"/>
      <c r="AI34" s="648"/>
      <c r="AJ34" s="648"/>
      <c r="AK34" s="648"/>
      <c r="AL34" s="208"/>
      <c r="AM34" s="647">
        <f>IF(AO34="","",MAX(C34:D43,U34:V43)+1)</f>
        <v>5</v>
      </c>
      <c r="AN34" s="647"/>
      <c r="AO34" s="648" t="str">
        <f>IF('各会計、関係団体の財政状況及び健全化判断比率'!B31="","",'各会計、関係団体の財政状況及び健全化判断比率'!B31)</f>
        <v>上水道事業会計</v>
      </c>
      <c r="AP34" s="648"/>
      <c r="AQ34" s="648"/>
      <c r="AR34" s="648"/>
      <c r="AS34" s="648"/>
      <c r="AT34" s="648"/>
      <c r="AU34" s="648"/>
      <c r="AV34" s="648"/>
      <c r="AW34" s="648"/>
      <c r="AX34" s="648"/>
      <c r="AY34" s="648"/>
      <c r="AZ34" s="648"/>
      <c r="BA34" s="648"/>
      <c r="BB34" s="648"/>
      <c r="BC34" s="648"/>
      <c r="BD34" s="208"/>
      <c r="BE34" s="647">
        <f>IF(BG34="","",MAX(C34:D43,U34:V43,AM34:AN43)+1)</f>
        <v>7</v>
      </c>
      <c r="BF34" s="647"/>
      <c r="BG34" s="648" t="str">
        <f>IF('各会計、関係団体の財政状況及び健全化判断比率'!B33="","",'各会計、関係団体の財政状況及び健全化判断比率'!B33)</f>
        <v>公共下水道事業特別会計</v>
      </c>
      <c r="BH34" s="648"/>
      <c r="BI34" s="648"/>
      <c r="BJ34" s="648"/>
      <c r="BK34" s="648"/>
      <c r="BL34" s="648"/>
      <c r="BM34" s="648"/>
      <c r="BN34" s="648"/>
      <c r="BO34" s="648"/>
      <c r="BP34" s="648"/>
      <c r="BQ34" s="648"/>
      <c r="BR34" s="648"/>
      <c r="BS34" s="648"/>
      <c r="BT34" s="648"/>
      <c r="BU34" s="648"/>
      <c r="BV34" s="208"/>
      <c r="BW34" s="647">
        <f>IF(BY34="","",MAX(C34:D43,U34:V43,AM34:AN43,BE34:BF43)+1)</f>
        <v>8</v>
      </c>
      <c r="BX34" s="647"/>
      <c r="BY34" s="648" t="str">
        <f>IF('各会計、関係団体の財政状況及び健全化判断比率'!B68="","",'各会計、関係団体の財政状況及び健全化判断比率'!B68)</f>
        <v>東彼地区保健福祉組合（一般会計）</v>
      </c>
      <c r="BZ34" s="648"/>
      <c r="CA34" s="648"/>
      <c r="CB34" s="648"/>
      <c r="CC34" s="648"/>
      <c r="CD34" s="648"/>
      <c r="CE34" s="648"/>
      <c r="CF34" s="648"/>
      <c r="CG34" s="648"/>
      <c r="CH34" s="648"/>
      <c r="CI34" s="648"/>
      <c r="CJ34" s="648"/>
      <c r="CK34" s="648"/>
      <c r="CL34" s="648"/>
      <c r="CM34" s="648"/>
      <c r="CN34" s="208"/>
      <c r="CO34" s="647" t="str">
        <f>IF(CQ34="","",MAX(C34:D43,U34:V43,AM34:AN43,BE34:BF43,BW34:BX43)+1)</f>
        <v/>
      </c>
      <c r="CP34" s="647"/>
      <c r="CQ34" s="648" t="str">
        <f>IF('各会計、関係団体の財政状況及び健全化判断比率'!BS7="","",'各会計、関係団体の財政状況及び健全化判断比率'!BS7)</f>
        <v/>
      </c>
      <c r="CR34" s="648"/>
      <c r="CS34" s="648"/>
      <c r="CT34" s="648"/>
      <c r="CU34" s="648"/>
      <c r="CV34" s="648"/>
      <c r="CW34" s="648"/>
      <c r="CX34" s="648"/>
      <c r="CY34" s="648"/>
      <c r="CZ34" s="648"/>
      <c r="DA34" s="648"/>
      <c r="DB34" s="648"/>
      <c r="DC34" s="648"/>
      <c r="DD34" s="648"/>
      <c r="DE34" s="648"/>
      <c r="DF34" s="205"/>
      <c r="DG34" s="649" t="str">
        <f>IF('各会計、関係団体の財政状況及び健全化判断比率'!BR7="","",'各会計、関係団体の財政状況及び健全化判断比率'!BR7)</f>
        <v/>
      </c>
      <c r="DH34" s="649"/>
      <c r="DI34" s="212"/>
      <c r="DJ34" s="180"/>
      <c r="DK34" s="180"/>
      <c r="DL34" s="180"/>
      <c r="DM34" s="180"/>
      <c r="DN34" s="180"/>
      <c r="DO34" s="180"/>
    </row>
    <row r="35" spans="1:119" ht="32.25" customHeight="1" x14ac:dyDescent="0.15">
      <c r="A35" s="181"/>
      <c r="B35" s="207"/>
      <c r="C35" s="647" t="str">
        <f>IF(E35="","",C34+1)</f>
        <v/>
      </c>
      <c r="D35" s="647"/>
      <c r="E35" s="648" t="str">
        <f>IF('各会計、関係団体の財政状況及び健全化判断比率'!B8="","",'各会計、関係団体の財政状況及び健全化判断比率'!B8)</f>
        <v/>
      </c>
      <c r="F35" s="648"/>
      <c r="G35" s="648"/>
      <c r="H35" s="648"/>
      <c r="I35" s="648"/>
      <c r="J35" s="648"/>
      <c r="K35" s="648"/>
      <c r="L35" s="648"/>
      <c r="M35" s="648"/>
      <c r="N35" s="648"/>
      <c r="O35" s="648"/>
      <c r="P35" s="648"/>
      <c r="Q35" s="648"/>
      <c r="R35" s="648"/>
      <c r="S35" s="648"/>
      <c r="T35" s="208"/>
      <c r="U35" s="647">
        <f>IF(W35="","",U34+1)</f>
        <v>3</v>
      </c>
      <c r="V35" s="647"/>
      <c r="W35" s="648" t="str">
        <f>IF('各会計、関係団体の財政状況及び健全化判断比率'!B29="","",'各会計、関係団体の財政状況及び健全化判断比率'!B29)</f>
        <v>介護保険事業特別会計</v>
      </c>
      <c r="X35" s="648"/>
      <c r="Y35" s="648"/>
      <c r="Z35" s="648"/>
      <c r="AA35" s="648"/>
      <c r="AB35" s="648"/>
      <c r="AC35" s="648"/>
      <c r="AD35" s="648"/>
      <c r="AE35" s="648"/>
      <c r="AF35" s="648"/>
      <c r="AG35" s="648"/>
      <c r="AH35" s="648"/>
      <c r="AI35" s="648"/>
      <c r="AJ35" s="648"/>
      <c r="AK35" s="648"/>
      <c r="AL35" s="208"/>
      <c r="AM35" s="647">
        <f t="shared" ref="AM35:AM43" si="0">IF(AO35="","",AM34+1)</f>
        <v>6</v>
      </c>
      <c r="AN35" s="647"/>
      <c r="AO35" s="648" t="str">
        <f>IF('各会計、関係団体の財政状況及び健全化判断比率'!B32="","",'各会計、関係団体の財政状況及び健全化判断比率'!B32)</f>
        <v>工業用水道事業会計</v>
      </c>
      <c r="AP35" s="648"/>
      <c r="AQ35" s="648"/>
      <c r="AR35" s="648"/>
      <c r="AS35" s="648"/>
      <c r="AT35" s="648"/>
      <c r="AU35" s="648"/>
      <c r="AV35" s="648"/>
      <c r="AW35" s="648"/>
      <c r="AX35" s="648"/>
      <c r="AY35" s="648"/>
      <c r="AZ35" s="648"/>
      <c r="BA35" s="648"/>
      <c r="BB35" s="648"/>
      <c r="BC35" s="648"/>
      <c r="BD35" s="208"/>
      <c r="BE35" s="647" t="str">
        <f t="shared" ref="BE35:BE43" si="1">IF(BG35="","",BE34+1)</f>
        <v/>
      </c>
      <c r="BF35" s="647"/>
      <c r="BG35" s="648"/>
      <c r="BH35" s="648"/>
      <c r="BI35" s="648"/>
      <c r="BJ35" s="648"/>
      <c r="BK35" s="648"/>
      <c r="BL35" s="648"/>
      <c r="BM35" s="648"/>
      <c r="BN35" s="648"/>
      <c r="BO35" s="648"/>
      <c r="BP35" s="648"/>
      <c r="BQ35" s="648"/>
      <c r="BR35" s="648"/>
      <c r="BS35" s="648"/>
      <c r="BT35" s="648"/>
      <c r="BU35" s="648"/>
      <c r="BV35" s="208"/>
      <c r="BW35" s="647">
        <f t="shared" ref="BW35:BW43" si="2">IF(BY35="","",BW34+1)</f>
        <v>9</v>
      </c>
      <c r="BX35" s="647"/>
      <c r="BY35" s="648" t="str">
        <f>IF('各会計、関係団体の財政状況及び健全化判断比率'!B69="","",'各会計、関係団体の財政状況及び健全化判断比率'!B69)</f>
        <v>　　〃　　介護保険会計（サービス認定）</v>
      </c>
      <c r="BZ35" s="648"/>
      <c r="CA35" s="648"/>
      <c r="CB35" s="648"/>
      <c r="CC35" s="648"/>
      <c r="CD35" s="648"/>
      <c r="CE35" s="648"/>
      <c r="CF35" s="648"/>
      <c r="CG35" s="648"/>
      <c r="CH35" s="648"/>
      <c r="CI35" s="648"/>
      <c r="CJ35" s="648"/>
      <c r="CK35" s="648"/>
      <c r="CL35" s="648"/>
      <c r="CM35" s="648"/>
      <c r="CN35" s="208"/>
      <c r="CO35" s="647" t="str">
        <f t="shared" ref="CO35:CO43" si="3">IF(CQ35="","",CO34+1)</f>
        <v/>
      </c>
      <c r="CP35" s="647"/>
      <c r="CQ35" s="648" t="str">
        <f>IF('各会計、関係団体の財政状況及び健全化判断比率'!BS8="","",'各会計、関係団体の財政状況及び健全化判断比率'!BS8)</f>
        <v/>
      </c>
      <c r="CR35" s="648"/>
      <c r="CS35" s="648"/>
      <c r="CT35" s="648"/>
      <c r="CU35" s="648"/>
      <c r="CV35" s="648"/>
      <c r="CW35" s="648"/>
      <c r="CX35" s="648"/>
      <c r="CY35" s="648"/>
      <c r="CZ35" s="648"/>
      <c r="DA35" s="648"/>
      <c r="DB35" s="648"/>
      <c r="DC35" s="648"/>
      <c r="DD35" s="648"/>
      <c r="DE35" s="648"/>
      <c r="DF35" s="205"/>
      <c r="DG35" s="649" t="str">
        <f>IF('各会計、関係団体の財政状況及び健全化判断比率'!BR8="","",'各会計、関係団体の財政状況及び健全化判断比率'!BR8)</f>
        <v/>
      </c>
      <c r="DH35" s="649"/>
      <c r="DI35" s="212"/>
      <c r="DJ35" s="180"/>
      <c r="DK35" s="180"/>
      <c r="DL35" s="180"/>
      <c r="DM35" s="180"/>
      <c r="DN35" s="180"/>
      <c r="DO35" s="180"/>
    </row>
    <row r="36" spans="1:119" ht="32.25" customHeight="1" x14ac:dyDescent="0.15">
      <c r="A36" s="181"/>
      <c r="B36" s="207"/>
      <c r="C36" s="647" t="str">
        <f>IF(E36="","",C35+1)</f>
        <v/>
      </c>
      <c r="D36" s="647"/>
      <c r="E36" s="648" t="str">
        <f>IF('各会計、関係団体の財政状況及び健全化判断比率'!B9="","",'各会計、関係団体の財政状況及び健全化判断比率'!B9)</f>
        <v/>
      </c>
      <c r="F36" s="648"/>
      <c r="G36" s="648"/>
      <c r="H36" s="648"/>
      <c r="I36" s="648"/>
      <c r="J36" s="648"/>
      <c r="K36" s="648"/>
      <c r="L36" s="648"/>
      <c r="M36" s="648"/>
      <c r="N36" s="648"/>
      <c r="O36" s="648"/>
      <c r="P36" s="648"/>
      <c r="Q36" s="648"/>
      <c r="R36" s="648"/>
      <c r="S36" s="648"/>
      <c r="T36" s="208"/>
      <c r="U36" s="647">
        <f t="shared" ref="U36:U43" si="4">IF(W36="","",U35+1)</f>
        <v>4</v>
      </c>
      <c r="V36" s="647"/>
      <c r="W36" s="648" t="str">
        <f>IF('各会計、関係団体の財政状況及び健全化判断比率'!B30="","",'各会計、関係団体の財政状況及び健全化判断比率'!B30)</f>
        <v>後期高齢者医療特別会計</v>
      </c>
      <c r="X36" s="648"/>
      <c r="Y36" s="648"/>
      <c r="Z36" s="648"/>
      <c r="AA36" s="648"/>
      <c r="AB36" s="648"/>
      <c r="AC36" s="648"/>
      <c r="AD36" s="648"/>
      <c r="AE36" s="648"/>
      <c r="AF36" s="648"/>
      <c r="AG36" s="648"/>
      <c r="AH36" s="648"/>
      <c r="AI36" s="648"/>
      <c r="AJ36" s="648"/>
      <c r="AK36" s="648"/>
      <c r="AL36" s="208"/>
      <c r="AM36" s="647" t="str">
        <f t="shared" si="0"/>
        <v/>
      </c>
      <c r="AN36" s="647"/>
      <c r="AO36" s="648"/>
      <c r="AP36" s="648"/>
      <c r="AQ36" s="648"/>
      <c r="AR36" s="648"/>
      <c r="AS36" s="648"/>
      <c r="AT36" s="648"/>
      <c r="AU36" s="648"/>
      <c r="AV36" s="648"/>
      <c r="AW36" s="648"/>
      <c r="AX36" s="648"/>
      <c r="AY36" s="648"/>
      <c r="AZ36" s="648"/>
      <c r="BA36" s="648"/>
      <c r="BB36" s="648"/>
      <c r="BC36" s="648"/>
      <c r="BD36" s="208"/>
      <c r="BE36" s="647" t="str">
        <f t="shared" si="1"/>
        <v/>
      </c>
      <c r="BF36" s="647"/>
      <c r="BG36" s="648"/>
      <c r="BH36" s="648"/>
      <c r="BI36" s="648"/>
      <c r="BJ36" s="648"/>
      <c r="BK36" s="648"/>
      <c r="BL36" s="648"/>
      <c r="BM36" s="648"/>
      <c r="BN36" s="648"/>
      <c r="BO36" s="648"/>
      <c r="BP36" s="648"/>
      <c r="BQ36" s="648"/>
      <c r="BR36" s="648"/>
      <c r="BS36" s="648"/>
      <c r="BT36" s="648"/>
      <c r="BU36" s="648"/>
      <c r="BV36" s="208"/>
      <c r="BW36" s="647">
        <f t="shared" si="2"/>
        <v>10</v>
      </c>
      <c r="BX36" s="647"/>
      <c r="BY36" s="648" t="str">
        <f>IF('各会計、関係団体の財政状況及び健全化判断比率'!B70="","",'各会計、関係団体の財政状況及び健全化判断比率'!B70)</f>
        <v>長崎県市町村総合事務組合（一般会計）</v>
      </c>
      <c r="BZ36" s="648"/>
      <c r="CA36" s="648"/>
      <c r="CB36" s="648"/>
      <c r="CC36" s="648"/>
      <c r="CD36" s="648"/>
      <c r="CE36" s="648"/>
      <c r="CF36" s="648"/>
      <c r="CG36" s="648"/>
      <c r="CH36" s="648"/>
      <c r="CI36" s="648"/>
      <c r="CJ36" s="648"/>
      <c r="CK36" s="648"/>
      <c r="CL36" s="648"/>
      <c r="CM36" s="648"/>
      <c r="CN36" s="208"/>
      <c r="CO36" s="647" t="str">
        <f t="shared" si="3"/>
        <v/>
      </c>
      <c r="CP36" s="647"/>
      <c r="CQ36" s="648" t="str">
        <f>IF('各会計、関係団体の財政状況及び健全化判断比率'!BS9="","",'各会計、関係団体の財政状況及び健全化判断比率'!BS9)</f>
        <v/>
      </c>
      <c r="CR36" s="648"/>
      <c r="CS36" s="648"/>
      <c r="CT36" s="648"/>
      <c r="CU36" s="648"/>
      <c r="CV36" s="648"/>
      <c r="CW36" s="648"/>
      <c r="CX36" s="648"/>
      <c r="CY36" s="648"/>
      <c r="CZ36" s="648"/>
      <c r="DA36" s="648"/>
      <c r="DB36" s="648"/>
      <c r="DC36" s="648"/>
      <c r="DD36" s="648"/>
      <c r="DE36" s="648"/>
      <c r="DF36" s="205"/>
      <c r="DG36" s="649" t="str">
        <f>IF('各会計、関係団体の財政状況及び健全化判断比率'!BR9="","",'各会計、関係団体の財政状況及び健全化判断比率'!BR9)</f>
        <v/>
      </c>
      <c r="DH36" s="649"/>
      <c r="DI36" s="212"/>
      <c r="DJ36" s="180"/>
      <c r="DK36" s="180"/>
      <c r="DL36" s="180"/>
      <c r="DM36" s="180"/>
      <c r="DN36" s="180"/>
      <c r="DO36" s="180"/>
    </row>
    <row r="37" spans="1:119" ht="32.25" customHeight="1" x14ac:dyDescent="0.15">
      <c r="A37" s="181"/>
      <c r="B37" s="207"/>
      <c r="C37" s="647" t="str">
        <f>IF(E37="","",C36+1)</f>
        <v/>
      </c>
      <c r="D37" s="647"/>
      <c r="E37" s="648" t="str">
        <f>IF('各会計、関係団体の財政状況及び健全化判断比率'!B10="","",'各会計、関係団体の財政状況及び健全化判断比率'!B10)</f>
        <v/>
      </c>
      <c r="F37" s="648"/>
      <c r="G37" s="648"/>
      <c r="H37" s="648"/>
      <c r="I37" s="648"/>
      <c r="J37" s="648"/>
      <c r="K37" s="648"/>
      <c r="L37" s="648"/>
      <c r="M37" s="648"/>
      <c r="N37" s="648"/>
      <c r="O37" s="648"/>
      <c r="P37" s="648"/>
      <c r="Q37" s="648"/>
      <c r="R37" s="648"/>
      <c r="S37" s="648"/>
      <c r="T37" s="208"/>
      <c r="U37" s="647" t="str">
        <f t="shared" si="4"/>
        <v/>
      </c>
      <c r="V37" s="647"/>
      <c r="W37" s="648"/>
      <c r="X37" s="648"/>
      <c r="Y37" s="648"/>
      <c r="Z37" s="648"/>
      <c r="AA37" s="648"/>
      <c r="AB37" s="648"/>
      <c r="AC37" s="648"/>
      <c r="AD37" s="648"/>
      <c r="AE37" s="648"/>
      <c r="AF37" s="648"/>
      <c r="AG37" s="648"/>
      <c r="AH37" s="648"/>
      <c r="AI37" s="648"/>
      <c r="AJ37" s="648"/>
      <c r="AK37" s="648"/>
      <c r="AL37" s="208"/>
      <c r="AM37" s="647" t="str">
        <f t="shared" si="0"/>
        <v/>
      </c>
      <c r="AN37" s="647"/>
      <c r="AO37" s="648"/>
      <c r="AP37" s="648"/>
      <c r="AQ37" s="648"/>
      <c r="AR37" s="648"/>
      <c r="AS37" s="648"/>
      <c r="AT37" s="648"/>
      <c r="AU37" s="648"/>
      <c r="AV37" s="648"/>
      <c r="AW37" s="648"/>
      <c r="AX37" s="648"/>
      <c r="AY37" s="648"/>
      <c r="AZ37" s="648"/>
      <c r="BA37" s="648"/>
      <c r="BB37" s="648"/>
      <c r="BC37" s="648"/>
      <c r="BD37" s="208"/>
      <c r="BE37" s="647" t="str">
        <f t="shared" si="1"/>
        <v/>
      </c>
      <c r="BF37" s="647"/>
      <c r="BG37" s="648"/>
      <c r="BH37" s="648"/>
      <c r="BI37" s="648"/>
      <c r="BJ37" s="648"/>
      <c r="BK37" s="648"/>
      <c r="BL37" s="648"/>
      <c r="BM37" s="648"/>
      <c r="BN37" s="648"/>
      <c r="BO37" s="648"/>
      <c r="BP37" s="648"/>
      <c r="BQ37" s="648"/>
      <c r="BR37" s="648"/>
      <c r="BS37" s="648"/>
      <c r="BT37" s="648"/>
      <c r="BU37" s="648"/>
      <c r="BV37" s="208"/>
      <c r="BW37" s="647">
        <f t="shared" si="2"/>
        <v>11</v>
      </c>
      <c r="BX37" s="647"/>
      <c r="BY37" s="648" t="str">
        <f>IF('各会計、関係団体の財政状況及び健全化判断比率'!B71="","",'各会計、関係団体の財政状況及び健全化判断比率'!B71)</f>
        <v>　　〃　　（市町村会館管理事業特別会計）</v>
      </c>
      <c r="BZ37" s="648"/>
      <c r="CA37" s="648"/>
      <c r="CB37" s="648"/>
      <c r="CC37" s="648"/>
      <c r="CD37" s="648"/>
      <c r="CE37" s="648"/>
      <c r="CF37" s="648"/>
      <c r="CG37" s="648"/>
      <c r="CH37" s="648"/>
      <c r="CI37" s="648"/>
      <c r="CJ37" s="648"/>
      <c r="CK37" s="648"/>
      <c r="CL37" s="648"/>
      <c r="CM37" s="648"/>
      <c r="CN37" s="208"/>
      <c r="CO37" s="647" t="str">
        <f t="shared" si="3"/>
        <v/>
      </c>
      <c r="CP37" s="647"/>
      <c r="CQ37" s="648" t="str">
        <f>IF('各会計、関係団体の財政状況及び健全化判断比率'!BS10="","",'各会計、関係団体の財政状況及び健全化判断比率'!BS10)</f>
        <v/>
      </c>
      <c r="CR37" s="648"/>
      <c r="CS37" s="648"/>
      <c r="CT37" s="648"/>
      <c r="CU37" s="648"/>
      <c r="CV37" s="648"/>
      <c r="CW37" s="648"/>
      <c r="CX37" s="648"/>
      <c r="CY37" s="648"/>
      <c r="CZ37" s="648"/>
      <c r="DA37" s="648"/>
      <c r="DB37" s="648"/>
      <c r="DC37" s="648"/>
      <c r="DD37" s="648"/>
      <c r="DE37" s="648"/>
      <c r="DF37" s="205"/>
      <c r="DG37" s="649" t="str">
        <f>IF('各会計、関係団体の財政状況及び健全化判断比率'!BR10="","",'各会計、関係団体の財政状況及び健全化判断比率'!BR10)</f>
        <v/>
      </c>
      <c r="DH37" s="649"/>
      <c r="DI37" s="212"/>
      <c r="DJ37" s="180"/>
      <c r="DK37" s="180"/>
      <c r="DL37" s="180"/>
      <c r="DM37" s="180"/>
      <c r="DN37" s="180"/>
      <c r="DO37" s="180"/>
    </row>
    <row r="38" spans="1:119" ht="32.25" customHeight="1" x14ac:dyDescent="0.15">
      <c r="A38" s="181"/>
      <c r="B38" s="207"/>
      <c r="C38" s="647" t="str">
        <f t="shared" ref="C38:C43" si="5">IF(E38="","",C37+1)</f>
        <v/>
      </c>
      <c r="D38" s="647"/>
      <c r="E38" s="648" t="str">
        <f>IF('各会計、関係団体の財政状況及び健全化判断比率'!B11="","",'各会計、関係団体の財政状況及び健全化判断比率'!B11)</f>
        <v/>
      </c>
      <c r="F38" s="648"/>
      <c r="G38" s="648"/>
      <c r="H38" s="648"/>
      <c r="I38" s="648"/>
      <c r="J38" s="648"/>
      <c r="K38" s="648"/>
      <c r="L38" s="648"/>
      <c r="M38" s="648"/>
      <c r="N38" s="648"/>
      <c r="O38" s="648"/>
      <c r="P38" s="648"/>
      <c r="Q38" s="648"/>
      <c r="R38" s="648"/>
      <c r="S38" s="648"/>
      <c r="T38" s="208"/>
      <c r="U38" s="647" t="str">
        <f t="shared" si="4"/>
        <v/>
      </c>
      <c r="V38" s="647"/>
      <c r="W38" s="648"/>
      <c r="X38" s="648"/>
      <c r="Y38" s="648"/>
      <c r="Z38" s="648"/>
      <c r="AA38" s="648"/>
      <c r="AB38" s="648"/>
      <c r="AC38" s="648"/>
      <c r="AD38" s="648"/>
      <c r="AE38" s="648"/>
      <c r="AF38" s="648"/>
      <c r="AG38" s="648"/>
      <c r="AH38" s="648"/>
      <c r="AI38" s="648"/>
      <c r="AJ38" s="648"/>
      <c r="AK38" s="648"/>
      <c r="AL38" s="208"/>
      <c r="AM38" s="647" t="str">
        <f t="shared" si="0"/>
        <v/>
      </c>
      <c r="AN38" s="647"/>
      <c r="AO38" s="648"/>
      <c r="AP38" s="648"/>
      <c r="AQ38" s="648"/>
      <c r="AR38" s="648"/>
      <c r="AS38" s="648"/>
      <c r="AT38" s="648"/>
      <c r="AU38" s="648"/>
      <c r="AV38" s="648"/>
      <c r="AW38" s="648"/>
      <c r="AX38" s="648"/>
      <c r="AY38" s="648"/>
      <c r="AZ38" s="648"/>
      <c r="BA38" s="648"/>
      <c r="BB38" s="648"/>
      <c r="BC38" s="648"/>
      <c r="BD38" s="208"/>
      <c r="BE38" s="647" t="str">
        <f t="shared" si="1"/>
        <v/>
      </c>
      <c r="BF38" s="647"/>
      <c r="BG38" s="648"/>
      <c r="BH38" s="648"/>
      <c r="BI38" s="648"/>
      <c r="BJ38" s="648"/>
      <c r="BK38" s="648"/>
      <c r="BL38" s="648"/>
      <c r="BM38" s="648"/>
      <c r="BN38" s="648"/>
      <c r="BO38" s="648"/>
      <c r="BP38" s="648"/>
      <c r="BQ38" s="648"/>
      <c r="BR38" s="648"/>
      <c r="BS38" s="648"/>
      <c r="BT38" s="648"/>
      <c r="BU38" s="648"/>
      <c r="BV38" s="208"/>
      <c r="BW38" s="647">
        <f t="shared" si="2"/>
        <v>12</v>
      </c>
      <c r="BX38" s="647"/>
      <c r="BY38" s="648" t="str">
        <f>IF('各会計、関係団体の財政状況及び健全化判断比率'!B72="","",'各会計、関係団体の財政状況及び健全化判断比率'!B72)</f>
        <v>　　〃　　（市町村会館馬町別館管理事業特別会計）</v>
      </c>
      <c r="BZ38" s="648"/>
      <c r="CA38" s="648"/>
      <c r="CB38" s="648"/>
      <c r="CC38" s="648"/>
      <c r="CD38" s="648"/>
      <c r="CE38" s="648"/>
      <c r="CF38" s="648"/>
      <c r="CG38" s="648"/>
      <c r="CH38" s="648"/>
      <c r="CI38" s="648"/>
      <c r="CJ38" s="648"/>
      <c r="CK38" s="648"/>
      <c r="CL38" s="648"/>
      <c r="CM38" s="648"/>
      <c r="CN38" s="208"/>
      <c r="CO38" s="647" t="str">
        <f t="shared" si="3"/>
        <v/>
      </c>
      <c r="CP38" s="647"/>
      <c r="CQ38" s="648" t="str">
        <f>IF('各会計、関係団体の財政状況及び健全化判断比率'!BS11="","",'各会計、関係団体の財政状況及び健全化判断比率'!BS11)</f>
        <v/>
      </c>
      <c r="CR38" s="648"/>
      <c r="CS38" s="648"/>
      <c r="CT38" s="648"/>
      <c r="CU38" s="648"/>
      <c r="CV38" s="648"/>
      <c r="CW38" s="648"/>
      <c r="CX38" s="648"/>
      <c r="CY38" s="648"/>
      <c r="CZ38" s="648"/>
      <c r="DA38" s="648"/>
      <c r="DB38" s="648"/>
      <c r="DC38" s="648"/>
      <c r="DD38" s="648"/>
      <c r="DE38" s="648"/>
      <c r="DF38" s="205"/>
      <c r="DG38" s="649" t="str">
        <f>IF('各会計、関係団体の財政状況及び健全化判断比率'!BR11="","",'各会計、関係団体の財政状況及び健全化判断比率'!BR11)</f>
        <v/>
      </c>
      <c r="DH38" s="649"/>
      <c r="DI38" s="212"/>
      <c r="DJ38" s="180"/>
      <c r="DK38" s="180"/>
      <c r="DL38" s="180"/>
      <c r="DM38" s="180"/>
      <c r="DN38" s="180"/>
      <c r="DO38" s="180"/>
    </row>
    <row r="39" spans="1:119" ht="32.25" customHeight="1" x14ac:dyDescent="0.15">
      <c r="A39" s="181"/>
      <c r="B39" s="207"/>
      <c r="C39" s="647" t="str">
        <f t="shared" si="5"/>
        <v/>
      </c>
      <c r="D39" s="647"/>
      <c r="E39" s="648" t="str">
        <f>IF('各会計、関係団体の財政状況及び健全化判断比率'!B12="","",'各会計、関係団体の財政状況及び健全化判断比率'!B12)</f>
        <v/>
      </c>
      <c r="F39" s="648"/>
      <c r="G39" s="648"/>
      <c r="H39" s="648"/>
      <c r="I39" s="648"/>
      <c r="J39" s="648"/>
      <c r="K39" s="648"/>
      <c r="L39" s="648"/>
      <c r="M39" s="648"/>
      <c r="N39" s="648"/>
      <c r="O39" s="648"/>
      <c r="P39" s="648"/>
      <c r="Q39" s="648"/>
      <c r="R39" s="648"/>
      <c r="S39" s="648"/>
      <c r="T39" s="208"/>
      <c r="U39" s="647" t="str">
        <f t="shared" si="4"/>
        <v/>
      </c>
      <c r="V39" s="647"/>
      <c r="W39" s="648"/>
      <c r="X39" s="648"/>
      <c r="Y39" s="648"/>
      <c r="Z39" s="648"/>
      <c r="AA39" s="648"/>
      <c r="AB39" s="648"/>
      <c r="AC39" s="648"/>
      <c r="AD39" s="648"/>
      <c r="AE39" s="648"/>
      <c r="AF39" s="648"/>
      <c r="AG39" s="648"/>
      <c r="AH39" s="648"/>
      <c r="AI39" s="648"/>
      <c r="AJ39" s="648"/>
      <c r="AK39" s="648"/>
      <c r="AL39" s="208"/>
      <c r="AM39" s="647" t="str">
        <f t="shared" si="0"/>
        <v/>
      </c>
      <c r="AN39" s="647"/>
      <c r="AO39" s="648"/>
      <c r="AP39" s="648"/>
      <c r="AQ39" s="648"/>
      <c r="AR39" s="648"/>
      <c r="AS39" s="648"/>
      <c r="AT39" s="648"/>
      <c r="AU39" s="648"/>
      <c r="AV39" s="648"/>
      <c r="AW39" s="648"/>
      <c r="AX39" s="648"/>
      <c r="AY39" s="648"/>
      <c r="AZ39" s="648"/>
      <c r="BA39" s="648"/>
      <c r="BB39" s="648"/>
      <c r="BC39" s="648"/>
      <c r="BD39" s="208"/>
      <c r="BE39" s="647" t="str">
        <f t="shared" si="1"/>
        <v/>
      </c>
      <c r="BF39" s="647"/>
      <c r="BG39" s="648"/>
      <c r="BH39" s="648"/>
      <c r="BI39" s="648"/>
      <c r="BJ39" s="648"/>
      <c r="BK39" s="648"/>
      <c r="BL39" s="648"/>
      <c r="BM39" s="648"/>
      <c r="BN39" s="648"/>
      <c r="BO39" s="648"/>
      <c r="BP39" s="648"/>
      <c r="BQ39" s="648"/>
      <c r="BR39" s="648"/>
      <c r="BS39" s="648"/>
      <c r="BT39" s="648"/>
      <c r="BU39" s="648"/>
      <c r="BV39" s="208"/>
      <c r="BW39" s="647">
        <f t="shared" si="2"/>
        <v>13</v>
      </c>
      <c r="BX39" s="647"/>
      <c r="BY39" s="648" t="str">
        <f>IF('各会計、関係団体の財政状況及び健全化判断比率'!B73="","",'各会計、関係団体の財政状況及び健全化判断比率'!B73)</f>
        <v>　　〃　　（公平委員会事業特別会計）</v>
      </c>
      <c r="BZ39" s="648"/>
      <c r="CA39" s="648"/>
      <c r="CB39" s="648"/>
      <c r="CC39" s="648"/>
      <c r="CD39" s="648"/>
      <c r="CE39" s="648"/>
      <c r="CF39" s="648"/>
      <c r="CG39" s="648"/>
      <c r="CH39" s="648"/>
      <c r="CI39" s="648"/>
      <c r="CJ39" s="648"/>
      <c r="CK39" s="648"/>
      <c r="CL39" s="648"/>
      <c r="CM39" s="648"/>
      <c r="CN39" s="208"/>
      <c r="CO39" s="647" t="str">
        <f t="shared" si="3"/>
        <v/>
      </c>
      <c r="CP39" s="647"/>
      <c r="CQ39" s="648" t="str">
        <f>IF('各会計、関係団体の財政状況及び健全化判断比率'!BS12="","",'各会計、関係団体の財政状況及び健全化判断比率'!BS12)</f>
        <v/>
      </c>
      <c r="CR39" s="648"/>
      <c r="CS39" s="648"/>
      <c r="CT39" s="648"/>
      <c r="CU39" s="648"/>
      <c r="CV39" s="648"/>
      <c r="CW39" s="648"/>
      <c r="CX39" s="648"/>
      <c r="CY39" s="648"/>
      <c r="CZ39" s="648"/>
      <c r="DA39" s="648"/>
      <c r="DB39" s="648"/>
      <c r="DC39" s="648"/>
      <c r="DD39" s="648"/>
      <c r="DE39" s="648"/>
      <c r="DF39" s="205"/>
      <c r="DG39" s="649" t="str">
        <f>IF('各会計、関係団体の財政状況及び健全化判断比率'!BR12="","",'各会計、関係団体の財政状況及び健全化判断比率'!BR12)</f>
        <v/>
      </c>
      <c r="DH39" s="649"/>
      <c r="DI39" s="212"/>
      <c r="DJ39" s="180"/>
      <c r="DK39" s="180"/>
      <c r="DL39" s="180"/>
      <c r="DM39" s="180"/>
      <c r="DN39" s="180"/>
      <c r="DO39" s="180"/>
    </row>
    <row r="40" spans="1:119" ht="32.25" customHeight="1" x14ac:dyDescent="0.15">
      <c r="A40" s="181"/>
      <c r="B40" s="207"/>
      <c r="C40" s="647" t="str">
        <f t="shared" si="5"/>
        <v/>
      </c>
      <c r="D40" s="647"/>
      <c r="E40" s="648" t="str">
        <f>IF('各会計、関係団体の財政状況及び健全化判断比率'!B13="","",'各会計、関係団体の財政状況及び健全化判断比率'!B13)</f>
        <v/>
      </c>
      <c r="F40" s="648"/>
      <c r="G40" s="648"/>
      <c r="H40" s="648"/>
      <c r="I40" s="648"/>
      <c r="J40" s="648"/>
      <c r="K40" s="648"/>
      <c r="L40" s="648"/>
      <c r="M40" s="648"/>
      <c r="N40" s="648"/>
      <c r="O40" s="648"/>
      <c r="P40" s="648"/>
      <c r="Q40" s="648"/>
      <c r="R40" s="648"/>
      <c r="S40" s="648"/>
      <c r="T40" s="208"/>
      <c r="U40" s="647" t="str">
        <f t="shared" si="4"/>
        <v/>
      </c>
      <c r="V40" s="647"/>
      <c r="W40" s="648"/>
      <c r="X40" s="648"/>
      <c r="Y40" s="648"/>
      <c r="Z40" s="648"/>
      <c r="AA40" s="648"/>
      <c r="AB40" s="648"/>
      <c r="AC40" s="648"/>
      <c r="AD40" s="648"/>
      <c r="AE40" s="648"/>
      <c r="AF40" s="648"/>
      <c r="AG40" s="648"/>
      <c r="AH40" s="648"/>
      <c r="AI40" s="648"/>
      <c r="AJ40" s="648"/>
      <c r="AK40" s="648"/>
      <c r="AL40" s="208"/>
      <c r="AM40" s="647" t="str">
        <f t="shared" si="0"/>
        <v/>
      </c>
      <c r="AN40" s="647"/>
      <c r="AO40" s="648"/>
      <c r="AP40" s="648"/>
      <c r="AQ40" s="648"/>
      <c r="AR40" s="648"/>
      <c r="AS40" s="648"/>
      <c r="AT40" s="648"/>
      <c r="AU40" s="648"/>
      <c r="AV40" s="648"/>
      <c r="AW40" s="648"/>
      <c r="AX40" s="648"/>
      <c r="AY40" s="648"/>
      <c r="AZ40" s="648"/>
      <c r="BA40" s="648"/>
      <c r="BB40" s="648"/>
      <c r="BC40" s="648"/>
      <c r="BD40" s="208"/>
      <c r="BE40" s="647" t="str">
        <f t="shared" si="1"/>
        <v/>
      </c>
      <c r="BF40" s="647"/>
      <c r="BG40" s="648"/>
      <c r="BH40" s="648"/>
      <c r="BI40" s="648"/>
      <c r="BJ40" s="648"/>
      <c r="BK40" s="648"/>
      <c r="BL40" s="648"/>
      <c r="BM40" s="648"/>
      <c r="BN40" s="648"/>
      <c r="BO40" s="648"/>
      <c r="BP40" s="648"/>
      <c r="BQ40" s="648"/>
      <c r="BR40" s="648"/>
      <c r="BS40" s="648"/>
      <c r="BT40" s="648"/>
      <c r="BU40" s="648"/>
      <c r="BV40" s="208"/>
      <c r="BW40" s="647">
        <f t="shared" si="2"/>
        <v>14</v>
      </c>
      <c r="BX40" s="647"/>
      <c r="BY40" s="648" t="str">
        <f>IF('各会計、関係団体の財政状況及び健全化判断比率'!B74="","",'各会計、関係団体の財政状況及び健全化判断比率'!B74)</f>
        <v>　　〃　　（行政不服審査会事業特別会計）</v>
      </c>
      <c r="BZ40" s="648"/>
      <c r="CA40" s="648"/>
      <c r="CB40" s="648"/>
      <c r="CC40" s="648"/>
      <c r="CD40" s="648"/>
      <c r="CE40" s="648"/>
      <c r="CF40" s="648"/>
      <c r="CG40" s="648"/>
      <c r="CH40" s="648"/>
      <c r="CI40" s="648"/>
      <c r="CJ40" s="648"/>
      <c r="CK40" s="648"/>
      <c r="CL40" s="648"/>
      <c r="CM40" s="648"/>
      <c r="CN40" s="208"/>
      <c r="CO40" s="647" t="str">
        <f t="shared" si="3"/>
        <v/>
      </c>
      <c r="CP40" s="647"/>
      <c r="CQ40" s="648" t="str">
        <f>IF('各会計、関係団体の財政状況及び健全化判断比率'!BS13="","",'各会計、関係団体の財政状況及び健全化判断比率'!BS13)</f>
        <v/>
      </c>
      <c r="CR40" s="648"/>
      <c r="CS40" s="648"/>
      <c r="CT40" s="648"/>
      <c r="CU40" s="648"/>
      <c r="CV40" s="648"/>
      <c r="CW40" s="648"/>
      <c r="CX40" s="648"/>
      <c r="CY40" s="648"/>
      <c r="CZ40" s="648"/>
      <c r="DA40" s="648"/>
      <c r="DB40" s="648"/>
      <c r="DC40" s="648"/>
      <c r="DD40" s="648"/>
      <c r="DE40" s="648"/>
      <c r="DF40" s="205"/>
      <c r="DG40" s="649" t="str">
        <f>IF('各会計、関係団体の財政状況及び健全化判断比率'!BR13="","",'各会計、関係団体の財政状況及び健全化判断比率'!BR13)</f>
        <v/>
      </c>
      <c r="DH40" s="649"/>
      <c r="DI40" s="212"/>
      <c r="DJ40" s="180"/>
      <c r="DK40" s="180"/>
      <c r="DL40" s="180"/>
      <c r="DM40" s="180"/>
      <c r="DN40" s="180"/>
      <c r="DO40" s="180"/>
    </row>
    <row r="41" spans="1:119" ht="32.25" customHeight="1" x14ac:dyDescent="0.15">
      <c r="A41" s="181"/>
      <c r="B41" s="207"/>
      <c r="C41" s="647" t="str">
        <f t="shared" si="5"/>
        <v/>
      </c>
      <c r="D41" s="647"/>
      <c r="E41" s="648" t="str">
        <f>IF('各会計、関係団体の財政状況及び健全化判断比率'!B14="","",'各会計、関係団体の財政状況及び健全化判断比率'!B14)</f>
        <v/>
      </c>
      <c r="F41" s="648"/>
      <c r="G41" s="648"/>
      <c r="H41" s="648"/>
      <c r="I41" s="648"/>
      <c r="J41" s="648"/>
      <c r="K41" s="648"/>
      <c r="L41" s="648"/>
      <c r="M41" s="648"/>
      <c r="N41" s="648"/>
      <c r="O41" s="648"/>
      <c r="P41" s="648"/>
      <c r="Q41" s="648"/>
      <c r="R41" s="648"/>
      <c r="S41" s="648"/>
      <c r="T41" s="208"/>
      <c r="U41" s="647" t="str">
        <f t="shared" si="4"/>
        <v/>
      </c>
      <c r="V41" s="647"/>
      <c r="W41" s="648"/>
      <c r="X41" s="648"/>
      <c r="Y41" s="648"/>
      <c r="Z41" s="648"/>
      <c r="AA41" s="648"/>
      <c r="AB41" s="648"/>
      <c r="AC41" s="648"/>
      <c r="AD41" s="648"/>
      <c r="AE41" s="648"/>
      <c r="AF41" s="648"/>
      <c r="AG41" s="648"/>
      <c r="AH41" s="648"/>
      <c r="AI41" s="648"/>
      <c r="AJ41" s="648"/>
      <c r="AK41" s="648"/>
      <c r="AL41" s="208"/>
      <c r="AM41" s="647" t="str">
        <f t="shared" si="0"/>
        <v/>
      </c>
      <c r="AN41" s="647"/>
      <c r="AO41" s="648"/>
      <c r="AP41" s="648"/>
      <c r="AQ41" s="648"/>
      <c r="AR41" s="648"/>
      <c r="AS41" s="648"/>
      <c r="AT41" s="648"/>
      <c r="AU41" s="648"/>
      <c r="AV41" s="648"/>
      <c r="AW41" s="648"/>
      <c r="AX41" s="648"/>
      <c r="AY41" s="648"/>
      <c r="AZ41" s="648"/>
      <c r="BA41" s="648"/>
      <c r="BB41" s="648"/>
      <c r="BC41" s="648"/>
      <c r="BD41" s="208"/>
      <c r="BE41" s="647" t="str">
        <f t="shared" si="1"/>
        <v/>
      </c>
      <c r="BF41" s="647"/>
      <c r="BG41" s="648"/>
      <c r="BH41" s="648"/>
      <c r="BI41" s="648"/>
      <c r="BJ41" s="648"/>
      <c r="BK41" s="648"/>
      <c r="BL41" s="648"/>
      <c r="BM41" s="648"/>
      <c r="BN41" s="648"/>
      <c r="BO41" s="648"/>
      <c r="BP41" s="648"/>
      <c r="BQ41" s="648"/>
      <c r="BR41" s="648"/>
      <c r="BS41" s="648"/>
      <c r="BT41" s="648"/>
      <c r="BU41" s="648"/>
      <c r="BV41" s="208"/>
      <c r="BW41" s="647">
        <f t="shared" si="2"/>
        <v>15</v>
      </c>
      <c r="BX41" s="647"/>
      <c r="BY41" s="648" t="str">
        <f>IF('各会計、関係団体の財政状況及び健全化判断比率'!B75="","",'各会計、関係団体の財政状況及び健全化判断比率'!B75)</f>
        <v>　　〃　　（交通災害共済事業特別会計）</v>
      </c>
      <c r="BZ41" s="648"/>
      <c r="CA41" s="648"/>
      <c r="CB41" s="648"/>
      <c r="CC41" s="648"/>
      <c r="CD41" s="648"/>
      <c r="CE41" s="648"/>
      <c r="CF41" s="648"/>
      <c r="CG41" s="648"/>
      <c r="CH41" s="648"/>
      <c r="CI41" s="648"/>
      <c r="CJ41" s="648"/>
      <c r="CK41" s="648"/>
      <c r="CL41" s="648"/>
      <c r="CM41" s="648"/>
      <c r="CN41" s="208"/>
      <c r="CO41" s="647" t="str">
        <f t="shared" si="3"/>
        <v/>
      </c>
      <c r="CP41" s="647"/>
      <c r="CQ41" s="648" t="str">
        <f>IF('各会計、関係団体の財政状況及び健全化判断比率'!BS14="","",'各会計、関係団体の財政状況及び健全化判断比率'!BS14)</f>
        <v/>
      </c>
      <c r="CR41" s="648"/>
      <c r="CS41" s="648"/>
      <c r="CT41" s="648"/>
      <c r="CU41" s="648"/>
      <c r="CV41" s="648"/>
      <c r="CW41" s="648"/>
      <c r="CX41" s="648"/>
      <c r="CY41" s="648"/>
      <c r="CZ41" s="648"/>
      <c r="DA41" s="648"/>
      <c r="DB41" s="648"/>
      <c r="DC41" s="648"/>
      <c r="DD41" s="648"/>
      <c r="DE41" s="648"/>
      <c r="DF41" s="205"/>
      <c r="DG41" s="649" t="str">
        <f>IF('各会計、関係団体の財政状況及び健全化判断比率'!BR14="","",'各会計、関係団体の財政状況及び健全化判断比率'!BR14)</f>
        <v/>
      </c>
      <c r="DH41" s="649"/>
      <c r="DI41" s="212"/>
      <c r="DJ41" s="180"/>
      <c r="DK41" s="180"/>
      <c r="DL41" s="180"/>
      <c r="DM41" s="180"/>
      <c r="DN41" s="180"/>
      <c r="DO41" s="180"/>
    </row>
    <row r="42" spans="1:119" ht="32.25" customHeight="1" x14ac:dyDescent="0.15">
      <c r="A42" s="180"/>
      <c r="B42" s="207"/>
      <c r="C42" s="647" t="str">
        <f t="shared" si="5"/>
        <v/>
      </c>
      <c r="D42" s="647"/>
      <c r="E42" s="648" t="str">
        <f>IF('各会計、関係団体の財政状況及び健全化判断比率'!B15="","",'各会計、関係団体の財政状況及び健全化判断比率'!B15)</f>
        <v/>
      </c>
      <c r="F42" s="648"/>
      <c r="G42" s="648"/>
      <c r="H42" s="648"/>
      <c r="I42" s="648"/>
      <c r="J42" s="648"/>
      <c r="K42" s="648"/>
      <c r="L42" s="648"/>
      <c r="M42" s="648"/>
      <c r="N42" s="648"/>
      <c r="O42" s="648"/>
      <c r="P42" s="648"/>
      <c r="Q42" s="648"/>
      <c r="R42" s="648"/>
      <c r="S42" s="648"/>
      <c r="T42" s="208"/>
      <c r="U42" s="647" t="str">
        <f t="shared" si="4"/>
        <v/>
      </c>
      <c r="V42" s="647"/>
      <c r="W42" s="648"/>
      <c r="X42" s="648"/>
      <c r="Y42" s="648"/>
      <c r="Z42" s="648"/>
      <c r="AA42" s="648"/>
      <c r="AB42" s="648"/>
      <c r="AC42" s="648"/>
      <c r="AD42" s="648"/>
      <c r="AE42" s="648"/>
      <c r="AF42" s="648"/>
      <c r="AG42" s="648"/>
      <c r="AH42" s="648"/>
      <c r="AI42" s="648"/>
      <c r="AJ42" s="648"/>
      <c r="AK42" s="648"/>
      <c r="AL42" s="208"/>
      <c r="AM42" s="647" t="str">
        <f t="shared" si="0"/>
        <v/>
      </c>
      <c r="AN42" s="647"/>
      <c r="AO42" s="648"/>
      <c r="AP42" s="648"/>
      <c r="AQ42" s="648"/>
      <c r="AR42" s="648"/>
      <c r="AS42" s="648"/>
      <c r="AT42" s="648"/>
      <c r="AU42" s="648"/>
      <c r="AV42" s="648"/>
      <c r="AW42" s="648"/>
      <c r="AX42" s="648"/>
      <c r="AY42" s="648"/>
      <c r="AZ42" s="648"/>
      <c r="BA42" s="648"/>
      <c r="BB42" s="648"/>
      <c r="BC42" s="648"/>
      <c r="BD42" s="208"/>
      <c r="BE42" s="647" t="str">
        <f t="shared" si="1"/>
        <v/>
      </c>
      <c r="BF42" s="647"/>
      <c r="BG42" s="648"/>
      <c r="BH42" s="648"/>
      <c r="BI42" s="648"/>
      <c r="BJ42" s="648"/>
      <c r="BK42" s="648"/>
      <c r="BL42" s="648"/>
      <c r="BM42" s="648"/>
      <c r="BN42" s="648"/>
      <c r="BO42" s="648"/>
      <c r="BP42" s="648"/>
      <c r="BQ42" s="648"/>
      <c r="BR42" s="648"/>
      <c r="BS42" s="648"/>
      <c r="BT42" s="648"/>
      <c r="BU42" s="648"/>
      <c r="BV42" s="208"/>
      <c r="BW42" s="647">
        <f t="shared" si="2"/>
        <v>16</v>
      </c>
      <c r="BX42" s="647"/>
      <c r="BY42" s="648" t="str">
        <f>IF('各会計、関係団体の財政状況及び健全化判断比率'!B76="","",'各会計、関係団体の財政状況及び健全化判断比率'!B76)</f>
        <v>長崎県後期高齢者医療広域連合（普通会計）</v>
      </c>
      <c r="BZ42" s="648"/>
      <c r="CA42" s="648"/>
      <c r="CB42" s="648"/>
      <c r="CC42" s="648"/>
      <c r="CD42" s="648"/>
      <c r="CE42" s="648"/>
      <c r="CF42" s="648"/>
      <c r="CG42" s="648"/>
      <c r="CH42" s="648"/>
      <c r="CI42" s="648"/>
      <c r="CJ42" s="648"/>
      <c r="CK42" s="648"/>
      <c r="CL42" s="648"/>
      <c r="CM42" s="648"/>
      <c r="CN42" s="208"/>
      <c r="CO42" s="647" t="str">
        <f t="shared" si="3"/>
        <v/>
      </c>
      <c r="CP42" s="647"/>
      <c r="CQ42" s="648" t="str">
        <f>IF('各会計、関係団体の財政状況及び健全化判断比率'!BS15="","",'各会計、関係団体の財政状況及び健全化判断比率'!BS15)</f>
        <v/>
      </c>
      <c r="CR42" s="648"/>
      <c r="CS42" s="648"/>
      <c r="CT42" s="648"/>
      <c r="CU42" s="648"/>
      <c r="CV42" s="648"/>
      <c r="CW42" s="648"/>
      <c r="CX42" s="648"/>
      <c r="CY42" s="648"/>
      <c r="CZ42" s="648"/>
      <c r="DA42" s="648"/>
      <c r="DB42" s="648"/>
      <c r="DC42" s="648"/>
      <c r="DD42" s="648"/>
      <c r="DE42" s="648"/>
      <c r="DF42" s="205"/>
      <c r="DG42" s="649" t="str">
        <f>IF('各会計、関係団体の財政状況及び健全化判断比率'!BR15="","",'各会計、関係団体の財政状況及び健全化判断比率'!BR15)</f>
        <v/>
      </c>
      <c r="DH42" s="649"/>
      <c r="DI42" s="212"/>
      <c r="DJ42" s="180"/>
      <c r="DK42" s="180"/>
      <c r="DL42" s="180"/>
      <c r="DM42" s="180"/>
      <c r="DN42" s="180"/>
      <c r="DO42" s="180"/>
    </row>
    <row r="43" spans="1:119" ht="32.25" customHeight="1" x14ac:dyDescent="0.15">
      <c r="A43" s="180"/>
      <c r="B43" s="207"/>
      <c r="C43" s="647" t="str">
        <f t="shared" si="5"/>
        <v/>
      </c>
      <c r="D43" s="647"/>
      <c r="E43" s="648" t="str">
        <f>IF('各会計、関係団体の財政状況及び健全化判断比率'!B16="","",'各会計、関係団体の財政状況及び健全化判断比率'!B16)</f>
        <v/>
      </c>
      <c r="F43" s="648"/>
      <c r="G43" s="648"/>
      <c r="H43" s="648"/>
      <c r="I43" s="648"/>
      <c r="J43" s="648"/>
      <c r="K43" s="648"/>
      <c r="L43" s="648"/>
      <c r="M43" s="648"/>
      <c r="N43" s="648"/>
      <c r="O43" s="648"/>
      <c r="P43" s="648"/>
      <c r="Q43" s="648"/>
      <c r="R43" s="648"/>
      <c r="S43" s="648"/>
      <c r="T43" s="208"/>
      <c r="U43" s="647" t="str">
        <f t="shared" si="4"/>
        <v/>
      </c>
      <c r="V43" s="647"/>
      <c r="W43" s="648"/>
      <c r="X43" s="648"/>
      <c r="Y43" s="648"/>
      <c r="Z43" s="648"/>
      <c r="AA43" s="648"/>
      <c r="AB43" s="648"/>
      <c r="AC43" s="648"/>
      <c r="AD43" s="648"/>
      <c r="AE43" s="648"/>
      <c r="AF43" s="648"/>
      <c r="AG43" s="648"/>
      <c r="AH43" s="648"/>
      <c r="AI43" s="648"/>
      <c r="AJ43" s="648"/>
      <c r="AK43" s="648"/>
      <c r="AL43" s="208"/>
      <c r="AM43" s="647" t="str">
        <f t="shared" si="0"/>
        <v/>
      </c>
      <c r="AN43" s="647"/>
      <c r="AO43" s="648"/>
      <c r="AP43" s="648"/>
      <c r="AQ43" s="648"/>
      <c r="AR43" s="648"/>
      <c r="AS43" s="648"/>
      <c r="AT43" s="648"/>
      <c r="AU43" s="648"/>
      <c r="AV43" s="648"/>
      <c r="AW43" s="648"/>
      <c r="AX43" s="648"/>
      <c r="AY43" s="648"/>
      <c r="AZ43" s="648"/>
      <c r="BA43" s="648"/>
      <c r="BB43" s="648"/>
      <c r="BC43" s="648"/>
      <c r="BD43" s="208"/>
      <c r="BE43" s="647" t="str">
        <f t="shared" si="1"/>
        <v/>
      </c>
      <c r="BF43" s="647"/>
      <c r="BG43" s="648"/>
      <c r="BH43" s="648"/>
      <c r="BI43" s="648"/>
      <c r="BJ43" s="648"/>
      <c r="BK43" s="648"/>
      <c r="BL43" s="648"/>
      <c r="BM43" s="648"/>
      <c r="BN43" s="648"/>
      <c r="BO43" s="648"/>
      <c r="BP43" s="648"/>
      <c r="BQ43" s="648"/>
      <c r="BR43" s="648"/>
      <c r="BS43" s="648"/>
      <c r="BT43" s="648"/>
      <c r="BU43" s="648"/>
      <c r="BV43" s="208"/>
      <c r="BW43" s="647">
        <f t="shared" si="2"/>
        <v>17</v>
      </c>
      <c r="BX43" s="647"/>
      <c r="BY43" s="648" t="str">
        <f>IF('各会計、関係団体の財政状況及び健全化判断比率'!B77="","",'各会計、関係団体の財政状況及び健全化判断比率'!B77)</f>
        <v>　　〃　　　　　　　　　　（事業会計）</v>
      </c>
      <c r="BZ43" s="648"/>
      <c r="CA43" s="648"/>
      <c r="CB43" s="648"/>
      <c r="CC43" s="648"/>
      <c r="CD43" s="648"/>
      <c r="CE43" s="648"/>
      <c r="CF43" s="648"/>
      <c r="CG43" s="648"/>
      <c r="CH43" s="648"/>
      <c r="CI43" s="648"/>
      <c r="CJ43" s="648"/>
      <c r="CK43" s="648"/>
      <c r="CL43" s="648"/>
      <c r="CM43" s="648"/>
      <c r="CN43" s="208"/>
      <c r="CO43" s="647" t="str">
        <f t="shared" si="3"/>
        <v/>
      </c>
      <c r="CP43" s="647"/>
      <c r="CQ43" s="648" t="str">
        <f>IF('各会計、関係団体の財政状況及び健全化判断比率'!BS16="","",'各会計、関係団体の財政状況及び健全化判断比率'!BS16)</f>
        <v/>
      </c>
      <c r="CR43" s="648"/>
      <c r="CS43" s="648"/>
      <c r="CT43" s="648"/>
      <c r="CU43" s="648"/>
      <c r="CV43" s="648"/>
      <c r="CW43" s="648"/>
      <c r="CX43" s="648"/>
      <c r="CY43" s="648"/>
      <c r="CZ43" s="648"/>
      <c r="DA43" s="648"/>
      <c r="DB43" s="648"/>
      <c r="DC43" s="648"/>
      <c r="DD43" s="648"/>
      <c r="DE43" s="648"/>
      <c r="DF43" s="205"/>
      <c r="DG43" s="649" t="str">
        <f>IF('各会計、関係団体の財政状況及び健全化判断比率'!BR16="","",'各会計、関係団体の財政状況及び健全化判断比率'!BR16)</f>
        <v/>
      </c>
      <c r="DH43" s="649"/>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209</v>
      </c>
      <c r="C46" s="180"/>
      <c r="D46" s="180"/>
      <c r="E46" s="180" t="s">
        <v>210</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211</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212</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213</v>
      </c>
    </row>
    <row r="50" spans="5:5" x14ac:dyDescent="0.15">
      <c r="E50" s="182" t="s">
        <v>214</v>
      </c>
    </row>
    <row r="51" spans="5:5" x14ac:dyDescent="0.15">
      <c r="E51" s="182" t="s">
        <v>215</v>
      </c>
    </row>
    <row r="52" spans="5:5" x14ac:dyDescent="0.15">
      <c r="E52" s="182"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03jtMOfGOpr/NqFtY0UFhx0CAAmL0rFqd52aIhRqi5LQfBdSTnHbKTAzU/1nO5PX+lbo6w4fDP73UZPkcYPMQ==" saltValue="uJNxGict4tas1rBSVZX4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0" t="s">
        <v>217</v>
      </c>
      <c r="DI1" s="651"/>
      <c r="DJ1" s="651"/>
      <c r="DK1" s="651"/>
      <c r="DL1" s="651"/>
      <c r="DM1" s="651"/>
      <c r="DN1" s="652"/>
      <c r="DO1" s="220"/>
      <c r="DP1" s="650" t="s">
        <v>218</v>
      </c>
      <c r="DQ1" s="651"/>
      <c r="DR1" s="651"/>
      <c r="DS1" s="651"/>
      <c r="DT1" s="651"/>
      <c r="DU1" s="651"/>
      <c r="DV1" s="651"/>
      <c r="DW1" s="651"/>
      <c r="DX1" s="651"/>
      <c r="DY1" s="651"/>
      <c r="DZ1" s="651"/>
      <c r="EA1" s="651"/>
      <c r="EB1" s="651"/>
      <c r="EC1" s="652"/>
      <c r="ED1" s="218"/>
      <c r="EE1" s="218"/>
      <c r="EF1" s="218"/>
      <c r="EG1" s="218"/>
      <c r="EH1" s="218"/>
      <c r="EI1" s="218"/>
      <c r="EJ1" s="218"/>
      <c r="EK1" s="218"/>
      <c r="EL1" s="218"/>
      <c r="EM1" s="218"/>
    </row>
    <row r="2" spans="2:143" ht="22.5" customHeight="1" x14ac:dyDescent="0.15">
      <c r="B2" s="221" t="s">
        <v>219</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53" t="s">
        <v>220</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3" t="s">
        <v>221</v>
      </c>
      <c r="AQ3" s="654"/>
      <c r="AR3" s="654"/>
      <c r="AS3" s="654"/>
      <c r="AT3" s="654"/>
      <c r="AU3" s="654"/>
      <c r="AV3" s="654"/>
      <c r="AW3" s="654"/>
      <c r="AX3" s="654"/>
      <c r="AY3" s="654"/>
      <c r="AZ3" s="654"/>
      <c r="BA3" s="654"/>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5"/>
      <c r="CD3" s="656" t="s">
        <v>222</v>
      </c>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8"/>
    </row>
    <row r="4" spans="2:143" ht="11.25" customHeight="1" x14ac:dyDescent="0.15">
      <c r="B4" s="653" t="s">
        <v>1</v>
      </c>
      <c r="C4" s="654"/>
      <c r="D4" s="654"/>
      <c r="E4" s="654"/>
      <c r="F4" s="654"/>
      <c r="G4" s="654"/>
      <c r="H4" s="654"/>
      <c r="I4" s="654"/>
      <c r="J4" s="654"/>
      <c r="K4" s="654"/>
      <c r="L4" s="654"/>
      <c r="M4" s="654"/>
      <c r="N4" s="654"/>
      <c r="O4" s="654"/>
      <c r="P4" s="654"/>
      <c r="Q4" s="655"/>
      <c r="R4" s="653" t="s">
        <v>223</v>
      </c>
      <c r="S4" s="654"/>
      <c r="T4" s="654"/>
      <c r="U4" s="654"/>
      <c r="V4" s="654"/>
      <c r="W4" s="654"/>
      <c r="X4" s="654"/>
      <c r="Y4" s="655"/>
      <c r="Z4" s="653" t="s">
        <v>224</v>
      </c>
      <c r="AA4" s="654"/>
      <c r="AB4" s="654"/>
      <c r="AC4" s="655"/>
      <c r="AD4" s="653" t="s">
        <v>225</v>
      </c>
      <c r="AE4" s="654"/>
      <c r="AF4" s="654"/>
      <c r="AG4" s="654"/>
      <c r="AH4" s="654"/>
      <c r="AI4" s="654"/>
      <c r="AJ4" s="654"/>
      <c r="AK4" s="655"/>
      <c r="AL4" s="653" t="s">
        <v>224</v>
      </c>
      <c r="AM4" s="654"/>
      <c r="AN4" s="654"/>
      <c r="AO4" s="655"/>
      <c r="AP4" s="659" t="s">
        <v>226</v>
      </c>
      <c r="AQ4" s="659"/>
      <c r="AR4" s="659"/>
      <c r="AS4" s="659"/>
      <c r="AT4" s="659"/>
      <c r="AU4" s="659"/>
      <c r="AV4" s="659"/>
      <c r="AW4" s="659"/>
      <c r="AX4" s="659"/>
      <c r="AY4" s="659"/>
      <c r="AZ4" s="659"/>
      <c r="BA4" s="659"/>
      <c r="BB4" s="659"/>
      <c r="BC4" s="659"/>
      <c r="BD4" s="659"/>
      <c r="BE4" s="659"/>
      <c r="BF4" s="659"/>
      <c r="BG4" s="659" t="s">
        <v>227</v>
      </c>
      <c r="BH4" s="659"/>
      <c r="BI4" s="659"/>
      <c r="BJ4" s="659"/>
      <c r="BK4" s="659"/>
      <c r="BL4" s="659"/>
      <c r="BM4" s="659"/>
      <c r="BN4" s="659"/>
      <c r="BO4" s="659" t="s">
        <v>224</v>
      </c>
      <c r="BP4" s="659"/>
      <c r="BQ4" s="659"/>
      <c r="BR4" s="659"/>
      <c r="BS4" s="659" t="s">
        <v>228</v>
      </c>
      <c r="BT4" s="659"/>
      <c r="BU4" s="659"/>
      <c r="BV4" s="659"/>
      <c r="BW4" s="659"/>
      <c r="BX4" s="659"/>
      <c r="BY4" s="659"/>
      <c r="BZ4" s="659"/>
      <c r="CA4" s="659"/>
      <c r="CB4" s="659"/>
      <c r="CD4" s="656" t="s">
        <v>229</v>
      </c>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8"/>
    </row>
    <row r="5" spans="2:143" s="224" customFormat="1" ht="11.25" customHeight="1" x14ac:dyDescent="0.15">
      <c r="B5" s="660" t="s">
        <v>230</v>
      </c>
      <c r="C5" s="661"/>
      <c r="D5" s="661"/>
      <c r="E5" s="661"/>
      <c r="F5" s="661"/>
      <c r="G5" s="661"/>
      <c r="H5" s="661"/>
      <c r="I5" s="661"/>
      <c r="J5" s="661"/>
      <c r="K5" s="661"/>
      <c r="L5" s="661"/>
      <c r="M5" s="661"/>
      <c r="N5" s="661"/>
      <c r="O5" s="661"/>
      <c r="P5" s="661"/>
      <c r="Q5" s="662"/>
      <c r="R5" s="663">
        <v>1283343</v>
      </c>
      <c r="S5" s="664"/>
      <c r="T5" s="664"/>
      <c r="U5" s="664"/>
      <c r="V5" s="664"/>
      <c r="W5" s="664"/>
      <c r="X5" s="664"/>
      <c r="Y5" s="665"/>
      <c r="Z5" s="666">
        <v>18.2</v>
      </c>
      <c r="AA5" s="666"/>
      <c r="AB5" s="666"/>
      <c r="AC5" s="666"/>
      <c r="AD5" s="667">
        <v>1283343</v>
      </c>
      <c r="AE5" s="667"/>
      <c r="AF5" s="667"/>
      <c r="AG5" s="667"/>
      <c r="AH5" s="667"/>
      <c r="AI5" s="667"/>
      <c r="AJ5" s="667"/>
      <c r="AK5" s="667"/>
      <c r="AL5" s="668">
        <v>37.700000000000003</v>
      </c>
      <c r="AM5" s="669"/>
      <c r="AN5" s="669"/>
      <c r="AO5" s="670"/>
      <c r="AP5" s="660" t="s">
        <v>231</v>
      </c>
      <c r="AQ5" s="661"/>
      <c r="AR5" s="661"/>
      <c r="AS5" s="661"/>
      <c r="AT5" s="661"/>
      <c r="AU5" s="661"/>
      <c r="AV5" s="661"/>
      <c r="AW5" s="661"/>
      <c r="AX5" s="661"/>
      <c r="AY5" s="661"/>
      <c r="AZ5" s="661"/>
      <c r="BA5" s="661"/>
      <c r="BB5" s="661"/>
      <c r="BC5" s="661"/>
      <c r="BD5" s="661"/>
      <c r="BE5" s="661"/>
      <c r="BF5" s="662"/>
      <c r="BG5" s="674">
        <v>1281484</v>
      </c>
      <c r="BH5" s="675"/>
      <c r="BI5" s="675"/>
      <c r="BJ5" s="675"/>
      <c r="BK5" s="675"/>
      <c r="BL5" s="675"/>
      <c r="BM5" s="675"/>
      <c r="BN5" s="676"/>
      <c r="BO5" s="677">
        <v>99.9</v>
      </c>
      <c r="BP5" s="677"/>
      <c r="BQ5" s="677"/>
      <c r="BR5" s="677"/>
      <c r="BS5" s="678" t="s">
        <v>232</v>
      </c>
      <c r="BT5" s="678"/>
      <c r="BU5" s="678"/>
      <c r="BV5" s="678"/>
      <c r="BW5" s="678"/>
      <c r="BX5" s="678"/>
      <c r="BY5" s="678"/>
      <c r="BZ5" s="678"/>
      <c r="CA5" s="678"/>
      <c r="CB5" s="682"/>
      <c r="CD5" s="656" t="s">
        <v>226</v>
      </c>
      <c r="CE5" s="657"/>
      <c r="CF5" s="657"/>
      <c r="CG5" s="657"/>
      <c r="CH5" s="657"/>
      <c r="CI5" s="657"/>
      <c r="CJ5" s="657"/>
      <c r="CK5" s="657"/>
      <c r="CL5" s="657"/>
      <c r="CM5" s="657"/>
      <c r="CN5" s="657"/>
      <c r="CO5" s="657"/>
      <c r="CP5" s="657"/>
      <c r="CQ5" s="658"/>
      <c r="CR5" s="656" t="s">
        <v>233</v>
      </c>
      <c r="CS5" s="657"/>
      <c r="CT5" s="657"/>
      <c r="CU5" s="657"/>
      <c r="CV5" s="657"/>
      <c r="CW5" s="657"/>
      <c r="CX5" s="657"/>
      <c r="CY5" s="658"/>
      <c r="CZ5" s="656" t="s">
        <v>224</v>
      </c>
      <c r="DA5" s="657"/>
      <c r="DB5" s="657"/>
      <c r="DC5" s="658"/>
      <c r="DD5" s="656" t="s">
        <v>234</v>
      </c>
      <c r="DE5" s="657"/>
      <c r="DF5" s="657"/>
      <c r="DG5" s="657"/>
      <c r="DH5" s="657"/>
      <c r="DI5" s="657"/>
      <c r="DJ5" s="657"/>
      <c r="DK5" s="657"/>
      <c r="DL5" s="657"/>
      <c r="DM5" s="657"/>
      <c r="DN5" s="657"/>
      <c r="DO5" s="657"/>
      <c r="DP5" s="658"/>
      <c r="DQ5" s="656" t="s">
        <v>235</v>
      </c>
      <c r="DR5" s="657"/>
      <c r="DS5" s="657"/>
      <c r="DT5" s="657"/>
      <c r="DU5" s="657"/>
      <c r="DV5" s="657"/>
      <c r="DW5" s="657"/>
      <c r="DX5" s="657"/>
      <c r="DY5" s="657"/>
      <c r="DZ5" s="657"/>
      <c r="EA5" s="657"/>
      <c r="EB5" s="657"/>
      <c r="EC5" s="658"/>
    </row>
    <row r="6" spans="2:143" ht="11.25" customHeight="1" x14ac:dyDescent="0.15">
      <c r="B6" s="671" t="s">
        <v>236</v>
      </c>
      <c r="C6" s="672"/>
      <c r="D6" s="672"/>
      <c r="E6" s="672"/>
      <c r="F6" s="672"/>
      <c r="G6" s="672"/>
      <c r="H6" s="672"/>
      <c r="I6" s="672"/>
      <c r="J6" s="672"/>
      <c r="K6" s="672"/>
      <c r="L6" s="672"/>
      <c r="M6" s="672"/>
      <c r="N6" s="672"/>
      <c r="O6" s="672"/>
      <c r="P6" s="672"/>
      <c r="Q6" s="673"/>
      <c r="R6" s="674">
        <v>55814</v>
      </c>
      <c r="S6" s="675"/>
      <c r="T6" s="675"/>
      <c r="U6" s="675"/>
      <c r="V6" s="675"/>
      <c r="W6" s="675"/>
      <c r="X6" s="675"/>
      <c r="Y6" s="676"/>
      <c r="Z6" s="677">
        <v>0.8</v>
      </c>
      <c r="AA6" s="677"/>
      <c r="AB6" s="677"/>
      <c r="AC6" s="677"/>
      <c r="AD6" s="678">
        <v>55814</v>
      </c>
      <c r="AE6" s="678"/>
      <c r="AF6" s="678"/>
      <c r="AG6" s="678"/>
      <c r="AH6" s="678"/>
      <c r="AI6" s="678"/>
      <c r="AJ6" s="678"/>
      <c r="AK6" s="678"/>
      <c r="AL6" s="679">
        <v>1.6</v>
      </c>
      <c r="AM6" s="680"/>
      <c r="AN6" s="680"/>
      <c r="AO6" s="681"/>
      <c r="AP6" s="671" t="s">
        <v>237</v>
      </c>
      <c r="AQ6" s="672"/>
      <c r="AR6" s="672"/>
      <c r="AS6" s="672"/>
      <c r="AT6" s="672"/>
      <c r="AU6" s="672"/>
      <c r="AV6" s="672"/>
      <c r="AW6" s="672"/>
      <c r="AX6" s="672"/>
      <c r="AY6" s="672"/>
      <c r="AZ6" s="672"/>
      <c r="BA6" s="672"/>
      <c r="BB6" s="672"/>
      <c r="BC6" s="672"/>
      <c r="BD6" s="672"/>
      <c r="BE6" s="672"/>
      <c r="BF6" s="673"/>
      <c r="BG6" s="674">
        <v>1281484</v>
      </c>
      <c r="BH6" s="675"/>
      <c r="BI6" s="675"/>
      <c r="BJ6" s="675"/>
      <c r="BK6" s="675"/>
      <c r="BL6" s="675"/>
      <c r="BM6" s="675"/>
      <c r="BN6" s="676"/>
      <c r="BO6" s="677">
        <v>99.9</v>
      </c>
      <c r="BP6" s="677"/>
      <c r="BQ6" s="677"/>
      <c r="BR6" s="677"/>
      <c r="BS6" s="678" t="s">
        <v>238</v>
      </c>
      <c r="BT6" s="678"/>
      <c r="BU6" s="678"/>
      <c r="BV6" s="678"/>
      <c r="BW6" s="678"/>
      <c r="BX6" s="678"/>
      <c r="BY6" s="678"/>
      <c r="BZ6" s="678"/>
      <c r="CA6" s="678"/>
      <c r="CB6" s="682"/>
      <c r="CD6" s="685" t="s">
        <v>239</v>
      </c>
      <c r="CE6" s="686"/>
      <c r="CF6" s="686"/>
      <c r="CG6" s="686"/>
      <c r="CH6" s="686"/>
      <c r="CI6" s="686"/>
      <c r="CJ6" s="686"/>
      <c r="CK6" s="686"/>
      <c r="CL6" s="686"/>
      <c r="CM6" s="686"/>
      <c r="CN6" s="686"/>
      <c r="CO6" s="686"/>
      <c r="CP6" s="686"/>
      <c r="CQ6" s="687"/>
      <c r="CR6" s="674">
        <v>78623</v>
      </c>
      <c r="CS6" s="675"/>
      <c r="CT6" s="675"/>
      <c r="CU6" s="675"/>
      <c r="CV6" s="675"/>
      <c r="CW6" s="675"/>
      <c r="CX6" s="675"/>
      <c r="CY6" s="676"/>
      <c r="CZ6" s="668">
        <v>1.1000000000000001</v>
      </c>
      <c r="DA6" s="669"/>
      <c r="DB6" s="669"/>
      <c r="DC6" s="688"/>
      <c r="DD6" s="683" t="s">
        <v>238</v>
      </c>
      <c r="DE6" s="675"/>
      <c r="DF6" s="675"/>
      <c r="DG6" s="675"/>
      <c r="DH6" s="675"/>
      <c r="DI6" s="675"/>
      <c r="DJ6" s="675"/>
      <c r="DK6" s="675"/>
      <c r="DL6" s="675"/>
      <c r="DM6" s="675"/>
      <c r="DN6" s="675"/>
      <c r="DO6" s="675"/>
      <c r="DP6" s="676"/>
      <c r="DQ6" s="683">
        <v>78558</v>
      </c>
      <c r="DR6" s="675"/>
      <c r="DS6" s="675"/>
      <c r="DT6" s="675"/>
      <c r="DU6" s="675"/>
      <c r="DV6" s="675"/>
      <c r="DW6" s="675"/>
      <c r="DX6" s="675"/>
      <c r="DY6" s="675"/>
      <c r="DZ6" s="675"/>
      <c r="EA6" s="675"/>
      <c r="EB6" s="675"/>
      <c r="EC6" s="684"/>
    </row>
    <row r="7" spans="2:143" ht="11.25" customHeight="1" x14ac:dyDescent="0.15">
      <c r="B7" s="671" t="s">
        <v>240</v>
      </c>
      <c r="C7" s="672"/>
      <c r="D7" s="672"/>
      <c r="E7" s="672"/>
      <c r="F7" s="672"/>
      <c r="G7" s="672"/>
      <c r="H7" s="672"/>
      <c r="I7" s="672"/>
      <c r="J7" s="672"/>
      <c r="K7" s="672"/>
      <c r="L7" s="672"/>
      <c r="M7" s="672"/>
      <c r="N7" s="672"/>
      <c r="O7" s="672"/>
      <c r="P7" s="672"/>
      <c r="Q7" s="673"/>
      <c r="R7" s="674">
        <v>1911</v>
      </c>
      <c r="S7" s="675"/>
      <c r="T7" s="675"/>
      <c r="U7" s="675"/>
      <c r="V7" s="675"/>
      <c r="W7" s="675"/>
      <c r="X7" s="675"/>
      <c r="Y7" s="676"/>
      <c r="Z7" s="677">
        <v>0</v>
      </c>
      <c r="AA7" s="677"/>
      <c r="AB7" s="677"/>
      <c r="AC7" s="677"/>
      <c r="AD7" s="678">
        <v>1911</v>
      </c>
      <c r="AE7" s="678"/>
      <c r="AF7" s="678"/>
      <c r="AG7" s="678"/>
      <c r="AH7" s="678"/>
      <c r="AI7" s="678"/>
      <c r="AJ7" s="678"/>
      <c r="AK7" s="678"/>
      <c r="AL7" s="679">
        <v>0.1</v>
      </c>
      <c r="AM7" s="680"/>
      <c r="AN7" s="680"/>
      <c r="AO7" s="681"/>
      <c r="AP7" s="671" t="s">
        <v>241</v>
      </c>
      <c r="AQ7" s="672"/>
      <c r="AR7" s="672"/>
      <c r="AS7" s="672"/>
      <c r="AT7" s="672"/>
      <c r="AU7" s="672"/>
      <c r="AV7" s="672"/>
      <c r="AW7" s="672"/>
      <c r="AX7" s="672"/>
      <c r="AY7" s="672"/>
      <c r="AZ7" s="672"/>
      <c r="BA7" s="672"/>
      <c r="BB7" s="672"/>
      <c r="BC7" s="672"/>
      <c r="BD7" s="672"/>
      <c r="BE7" s="672"/>
      <c r="BF7" s="673"/>
      <c r="BG7" s="674">
        <v>532839</v>
      </c>
      <c r="BH7" s="675"/>
      <c r="BI7" s="675"/>
      <c r="BJ7" s="675"/>
      <c r="BK7" s="675"/>
      <c r="BL7" s="675"/>
      <c r="BM7" s="675"/>
      <c r="BN7" s="676"/>
      <c r="BO7" s="677">
        <v>41.5</v>
      </c>
      <c r="BP7" s="677"/>
      <c r="BQ7" s="677"/>
      <c r="BR7" s="677"/>
      <c r="BS7" s="678" t="s">
        <v>232</v>
      </c>
      <c r="BT7" s="678"/>
      <c r="BU7" s="678"/>
      <c r="BV7" s="678"/>
      <c r="BW7" s="678"/>
      <c r="BX7" s="678"/>
      <c r="BY7" s="678"/>
      <c r="BZ7" s="678"/>
      <c r="CA7" s="678"/>
      <c r="CB7" s="682"/>
      <c r="CD7" s="689" t="s">
        <v>242</v>
      </c>
      <c r="CE7" s="690"/>
      <c r="CF7" s="690"/>
      <c r="CG7" s="690"/>
      <c r="CH7" s="690"/>
      <c r="CI7" s="690"/>
      <c r="CJ7" s="690"/>
      <c r="CK7" s="690"/>
      <c r="CL7" s="690"/>
      <c r="CM7" s="690"/>
      <c r="CN7" s="690"/>
      <c r="CO7" s="690"/>
      <c r="CP7" s="690"/>
      <c r="CQ7" s="691"/>
      <c r="CR7" s="674">
        <v>1632406</v>
      </c>
      <c r="CS7" s="675"/>
      <c r="CT7" s="675"/>
      <c r="CU7" s="675"/>
      <c r="CV7" s="675"/>
      <c r="CW7" s="675"/>
      <c r="CX7" s="675"/>
      <c r="CY7" s="676"/>
      <c r="CZ7" s="677">
        <v>23.5</v>
      </c>
      <c r="DA7" s="677"/>
      <c r="DB7" s="677"/>
      <c r="DC7" s="677"/>
      <c r="DD7" s="683">
        <v>117361</v>
      </c>
      <c r="DE7" s="675"/>
      <c r="DF7" s="675"/>
      <c r="DG7" s="675"/>
      <c r="DH7" s="675"/>
      <c r="DI7" s="675"/>
      <c r="DJ7" s="675"/>
      <c r="DK7" s="675"/>
      <c r="DL7" s="675"/>
      <c r="DM7" s="675"/>
      <c r="DN7" s="675"/>
      <c r="DO7" s="675"/>
      <c r="DP7" s="676"/>
      <c r="DQ7" s="683">
        <v>554687</v>
      </c>
      <c r="DR7" s="675"/>
      <c r="DS7" s="675"/>
      <c r="DT7" s="675"/>
      <c r="DU7" s="675"/>
      <c r="DV7" s="675"/>
      <c r="DW7" s="675"/>
      <c r="DX7" s="675"/>
      <c r="DY7" s="675"/>
      <c r="DZ7" s="675"/>
      <c r="EA7" s="675"/>
      <c r="EB7" s="675"/>
      <c r="EC7" s="684"/>
    </row>
    <row r="8" spans="2:143" ht="11.25" customHeight="1" x14ac:dyDescent="0.15">
      <c r="B8" s="671" t="s">
        <v>243</v>
      </c>
      <c r="C8" s="672"/>
      <c r="D8" s="672"/>
      <c r="E8" s="672"/>
      <c r="F8" s="672"/>
      <c r="G8" s="672"/>
      <c r="H8" s="672"/>
      <c r="I8" s="672"/>
      <c r="J8" s="672"/>
      <c r="K8" s="672"/>
      <c r="L8" s="672"/>
      <c r="M8" s="672"/>
      <c r="N8" s="672"/>
      <c r="O8" s="672"/>
      <c r="P8" s="672"/>
      <c r="Q8" s="673"/>
      <c r="R8" s="674">
        <v>2624</v>
      </c>
      <c r="S8" s="675"/>
      <c r="T8" s="675"/>
      <c r="U8" s="675"/>
      <c r="V8" s="675"/>
      <c r="W8" s="675"/>
      <c r="X8" s="675"/>
      <c r="Y8" s="676"/>
      <c r="Z8" s="677">
        <v>0</v>
      </c>
      <c r="AA8" s="677"/>
      <c r="AB8" s="677"/>
      <c r="AC8" s="677"/>
      <c r="AD8" s="678">
        <v>2624</v>
      </c>
      <c r="AE8" s="678"/>
      <c r="AF8" s="678"/>
      <c r="AG8" s="678"/>
      <c r="AH8" s="678"/>
      <c r="AI8" s="678"/>
      <c r="AJ8" s="678"/>
      <c r="AK8" s="678"/>
      <c r="AL8" s="679">
        <v>0.1</v>
      </c>
      <c r="AM8" s="680"/>
      <c r="AN8" s="680"/>
      <c r="AO8" s="681"/>
      <c r="AP8" s="671" t="s">
        <v>244</v>
      </c>
      <c r="AQ8" s="672"/>
      <c r="AR8" s="672"/>
      <c r="AS8" s="672"/>
      <c r="AT8" s="672"/>
      <c r="AU8" s="672"/>
      <c r="AV8" s="672"/>
      <c r="AW8" s="672"/>
      <c r="AX8" s="672"/>
      <c r="AY8" s="672"/>
      <c r="AZ8" s="672"/>
      <c r="BA8" s="672"/>
      <c r="BB8" s="672"/>
      <c r="BC8" s="672"/>
      <c r="BD8" s="672"/>
      <c r="BE8" s="672"/>
      <c r="BF8" s="673"/>
      <c r="BG8" s="674">
        <v>25538</v>
      </c>
      <c r="BH8" s="675"/>
      <c r="BI8" s="675"/>
      <c r="BJ8" s="675"/>
      <c r="BK8" s="675"/>
      <c r="BL8" s="675"/>
      <c r="BM8" s="675"/>
      <c r="BN8" s="676"/>
      <c r="BO8" s="677">
        <v>2</v>
      </c>
      <c r="BP8" s="677"/>
      <c r="BQ8" s="677"/>
      <c r="BR8" s="677"/>
      <c r="BS8" s="683" t="s">
        <v>238</v>
      </c>
      <c r="BT8" s="675"/>
      <c r="BU8" s="675"/>
      <c r="BV8" s="675"/>
      <c r="BW8" s="675"/>
      <c r="BX8" s="675"/>
      <c r="BY8" s="675"/>
      <c r="BZ8" s="675"/>
      <c r="CA8" s="675"/>
      <c r="CB8" s="684"/>
      <c r="CD8" s="689" t="s">
        <v>245</v>
      </c>
      <c r="CE8" s="690"/>
      <c r="CF8" s="690"/>
      <c r="CG8" s="690"/>
      <c r="CH8" s="690"/>
      <c r="CI8" s="690"/>
      <c r="CJ8" s="690"/>
      <c r="CK8" s="690"/>
      <c r="CL8" s="690"/>
      <c r="CM8" s="690"/>
      <c r="CN8" s="690"/>
      <c r="CO8" s="690"/>
      <c r="CP8" s="690"/>
      <c r="CQ8" s="691"/>
      <c r="CR8" s="674">
        <v>2181946</v>
      </c>
      <c r="CS8" s="675"/>
      <c r="CT8" s="675"/>
      <c r="CU8" s="675"/>
      <c r="CV8" s="675"/>
      <c r="CW8" s="675"/>
      <c r="CX8" s="675"/>
      <c r="CY8" s="676"/>
      <c r="CZ8" s="677">
        <v>31.4</v>
      </c>
      <c r="DA8" s="677"/>
      <c r="DB8" s="677"/>
      <c r="DC8" s="677"/>
      <c r="DD8" s="683">
        <v>2949</v>
      </c>
      <c r="DE8" s="675"/>
      <c r="DF8" s="675"/>
      <c r="DG8" s="675"/>
      <c r="DH8" s="675"/>
      <c r="DI8" s="675"/>
      <c r="DJ8" s="675"/>
      <c r="DK8" s="675"/>
      <c r="DL8" s="675"/>
      <c r="DM8" s="675"/>
      <c r="DN8" s="675"/>
      <c r="DO8" s="675"/>
      <c r="DP8" s="676"/>
      <c r="DQ8" s="683">
        <v>1042935</v>
      </c>
      <c r="DR8" s="675"/>
      <c r="DS8" s="675"/>
      <c r="DT8" s="675"/>
      <c r="DU8" s="675"/>
      <c r="DV8" s="675"/>
      <c r="DW8" s="675"/>
      <c r="DX8" s="675"/>
      <c r="DY8" s="675"/>
      <c r="DZ8" s="675"/>
      <c r="EA8" s="675"/>
      <c r="EB8" s="675"/>
      <c r="EC8" s="684"/>
    </row>
    <row r="9" spans="2:143" ht="11.25" customHeight="1" x14ac:dyDescent="0.15">
      <c r="B9" s="671" t="s">
        <v>246</v>
      </c>
      <c r="C9" s="672"/>
      <c r="D9" s="672"/>
      <c r="E9" s="672"/>
      <c r="F9" s="672"/>
      <c r="G9" s="672"/>
      <c r="H9" s="672"/>
      <c r="I9" s="672"/>
      <c r="J9" s="672"/>
      <c r="K9" s="672"/>
      <c r="L9" s="672"/>
      <c r="M9" s="672"/>
      <c r="N9" s="672"/>
      <c r="O9" s="672"/>
      <c r="P9" s="672"/>
      <c r="Q9" s="673"/>
      <c r="R9" s="674">
        <v>2686</v>
      </c>
      <c r="S9" s="675"/>
      <c r="T9" s="675"/>
      <c r="U9" s="675"/>
      <c r="V9" s="675"/>
      <c r="W9" s="675"/>
      <c r="X9" s="675"/>
      <c r="Y9" s="676"/>
      <c r="Z9" s="677">
        <v>0</v>
      </c>
      <c r="AA9" s="677"/>
      <c r="AB9" s="677"/>
      <c r="AC9" s="677"/>
      <c r="AD9" s="678">
        <v>2686</v>
      </c>
      <c r="AE9" s="678"/>
      <c r="AF9" s="678"/>
      <c r="AG9" s="678"/>
      <c r="AH9" s="678"/>
      <c r="AI9" s="678"/>
      <c r="AJ9" s="678"/>
      <c r="AK9" s="678"/>
      <c r="AL9" s="679">
        <v>0.1</v>
      </c>
      <c r="AM9" s="680"/>
      <c r="AN9" s="680"/>
      <c r="AO9" s="681"/>
      <c r="AP9" s="671" t="s">
        <v>247</v>
      </c>
      <c r="AQ9" s="672"/>
      <c r="AR9" s="672"/>
      <c r="AS9" s="672"/>
      <c r="AT9" s="672"/>
      <c r="AU9" s="672"/>
      <c r="AV9" s="672"/>
      <c r="AW9" s="672"/>
      <c r="AX9" s="672"/>
      <c r="AY9" s="672"/>
      <c r="AZ9" s="672"/>
      <c r="BA9" s="672"/>
      <c r="BB9" s="672"/>
      <c r="BC9" s="672"/>
      <c r="BD9" s="672"/>
      <c r="BE9" s="672"/>
      <c r="BF9" s="673"/>
      <c r="BG9" s="674">
        <v>436724</v>
      </c>
      <c r="BH9" s="675"/>
      <c r="BI9" s="675"/>
      <c r="BJ9" s="675"/>
      <c r="BK9" s="675"/>
      <c r="BL9" s="675"/>
      <c r="BM9" s="675"/>
      <c r="BN9" s="676"/>
      <c r="BO9" s="677">
        <v>34</v>
      </c>
      <c r="BP9" s="677"/>
      <c r="BQ9" s="677"/>
      <c r="BR9" s="677"/>
      <c r="BS9" s="683" t="s">
        <v>232</v>
      </c>
      <c r="BT9" s="675"/>
      <c r="BU9" s="675"/>
      <c r="BV9" s="675"/>
      <c r="BW9" s="675"/>
      <c r="BX9" s="675"/>
      <c r="BY9" s="675"/>
      <c r="BZ9" s="675"/>
      <c r="CA9" s="675"/>
      <c r="CB9" s="684"/>
      <c r="CD9" s="689" t="s">
        <v>248</v>
      </c>
      <c r="CE9" s="690"/>
      <c r="CF9" s="690"/>
      <c r="CG9" s="690"/>
      <c r="CH9" s="690"/>
      <c r="CI9" s="690"/>
      <c r="CJ9" s="690"/>
      <c r="CK9" s="690"/>
      <c r="CL9" s="690"/>
      <c r="CM9" s="690"/>
      <c r="CN9" s="690"/>
      <c r="CO9" s="690"/>
      <c r="CP9" s="690"/>
      <c r="CQ9" s="691"/>
      <c r="CR9" s="674">
        <v>325096</v>
      </c>
      <c r="CS9" s="675"/>
      <c r="CT9" s="675"/>
      <c r="CU9" s="675"/>
      <c r="CV9" s="675"/>
      <c r="CW9" s="675"/>
      <c r="CX9" s="675"/>
      <c r="CY9" s="676"/>
      <c r="CZ9" s="677">
        <v>4.7</v>
      </c>
      <c r="DA9" s="677"/>
      <c r="DB9" s="677"/>
      <c r="DC9" s="677"/>
      <c r="DD9" s="683">
        <v>20676</v>
      </c>
      <c r="DE9" s="675"/>
      <c r="DF9" s="675"/>
      <c r="DG9" s="675"/>
      <c r="DH9" s="675"/>
      <c r="DI9" s="675"/>
      <c r="DJ9" s="675"/>
      <c r="DK9" s="675"/>
      <c r="DL9" s="675"/>
      <c r="DM9" s="675"/>
      <c r="DN9" s="675"/>
      <c r="DO9" s="675"/>
      <c r="DP9" s="676"/>
      <c r="DQ9" s="683">
        <v>301944</v>
      </c>
      <c r="DR9" s="675"/>
      <c r="DS9" s="675"/>
      <c r="DT9" s="675"/>
      <c r="DU9" s="675"/>
      <c r="DV9" s="675"/>
      <c r="DW9" s="675"/>
      <c r="DX9" s="675"/>
      <c r="DY9" s="675"/>
      <c r="DZ9" s="675"/>
      <c r="EA9" s="675"/>
      <c r="EB9" s="675"/>
      <c r="EC9" s="684"/>
    </row>
    <row r="10" spans="2:143" ht="11.25" customHeight="1" x14ac:dyDescent="0.15">
      <c r="B10" s="671" t="s">
        <v>249</v>
      </c>
      <c r="C10" s="672"/>
      <c r="D10" s="672"/>
      <c r="E10" s="672"/>
      <c r="F10" s="672"/>
      <c r="G10" s="672"/>
      <c r="H10" s="672"/>
      <c r="I10" s="672"/>
      <c r="J10" s="672"/>
      <c r="K10" s="672"/>
      <c r="L10" s="672"/>
      <c r="M10" s="672"/>
      <c r="N10" s="672"/>
      <c r="O10" s="672"/>
      <c r="P10" s="672"/>
      <c r="Q10" s="673"/>
      <c r="R10" s="674" t="s">
        <v>238</v>
      </c>
      <c r="S10" s="675"/>
      <c r="T10" s="675"/>
      <c r="U10" s="675"/>
      <c r="V10" s="675"/>
      <c r="W10" s="675"/>
      <c r="X10" s="675"/>
      <c r="Y10" s="676"/>
      <c r="Z10" s="677" t="s">
        <v>238</v>
      </c>
      <c r="AA10" s="677"/>
      <c r="AB10" s="677"/>
      <c r="AC10" s="677"/>
      <c r="AD10" s="678" t="s">
        <v>238</v>
      </c>
      <c r="AE10" s="678"/>
      <c r="AF10" s="678"/>
      <c r="AG10" s="678"/>
      <c r="AH10" s="678"/>
      <c r="AI10" s="678"/>
      <c r="AJ10" s="678"/>
      <c r="AK10" s="678"/>
      <c r="AL10" s="679" t="s">
        <v>238</v>
      </c>
      <c r="AM10" s="680"/>
      <c r="AN10" s="680"/>
      <c r="AO10" s="681"/>
      <c r="AP10" s="671" t="s">
        <v>250</v>
      </c>
      <c r="AQ10" s="672"/>
      <c r="AR10" s="672"/>
      <c r="AS10" s="672"/>
      <c r="AT10" s="672"/>
      <c r="AU10" s="672"/>
      <c r="AV10" s="672"/>
      <c r="AW10" s="672"/>
      <c r="AX10" s="672"/>
      <c r="AY10" s="672"/>
      <c r="AZ10" s="672"/>
      <c r="BA10" s="672"/>
      <c r="BB10" s="672"/>
      <c r="BC10" s="672"/>
      <c r="BD10" s="672"/>
      <c r="BE10" s="672"/>
      <c r="BF10" s="673"/>
      <c r="BG10" s="674">
        <v>30747</v>
      </c>
      <c r="BH10" s="675"/>
      <c r="BI10" s="675"/>
      <c r="BJ10" s="675"/>
      <c r="BK10" s="675"/>
      <c r="BL10" s="675"/>
      <c r="BM10" s="675"/>
      <c r="BN10" s="676"/>
      <c r="BO10" s="677">
        <v>2.4</v>
      </c>
      <c r="BP10" s="677"/>
      <c r="BQ10" s="677"/>
      <c r="BR10" s="677"/>
      <c r="BS10" s="683" t="s">
        <v>238</v>
      </c>
      <c r="BT10" s="675"/>
      <c r="BU10" s="675"/>
      <c r="BV10" s="675"/>
      <c r="BW10" s="675"/>
      <c r="BX10" s="675"/>
      <c r="BY10" s="675"/>
      <c r="BZ10" s="675"/>
      <c r="CA10" s="675"/>
      <c r="CB10" s="684"/>
      <c r="CD10" s="689" t="s">
        <v>251</v>
      </c>
      <c r="CE10" s="690"/>
      <c r="CF10" s="690"/>
      <c r="CG10" s="690"/>
      <c r="CH10" s="690"/>
      <c r="CI10" s="690"/>
      <c r="CJ10" s="690"/>
      <c r="CK10" s="690"/>
      <c r="CL10" s="690"/>
      <c r="CM10" s="690"/>
      <c r="CN10" s="690"/>
      <c r="CO10" s="690"/>
      <c r="CP10" s="690"/>
      <c r="CQ10" s="691"/>
      <c r="CR10" s="674">
        <v>13424</v>
      </c>
      <c r="CS10" s="675"/>
      <c r="CT10" s="675"/>
      <c r="CU10" s="675"/>
      <c r="CV10" s="675"/>
      <c r="CW10" s="675"/>
      <c r="CX10" s="675"/>
      <c r="CY10" s="676"/>
      <c r="CZ10" s="677">
        <v>0.2</v>
      </c>
      <c r="DA10" s="677"/>
      <c r="DB10" s="677"/>
      <c r="DC10" s="677"/>
      <c r="DD10" s="683">
        <v>6936</v>
      </c>
      <c r="DE10" s="675"/>
      <c r="DF10" s="675"/>
      <c r="DG10" s="675"/>
      <c r="DH10" s="675"/>
      <c r="DI10" s="675"/>
      <c r="DJ10" s="675"/>
      <c r="DK10" s="675"/>
      <c r="DL10" s="675"/>
      <c r="DM10" s="675"/>
      <c r="DN10" s="675"/>
      <c r="DO10" s="675"/>
      <c r="DP10" s="676"/>
      <c r="DQ10" s="683">
        <v>12487</v>
      </c>
      <c r="DR10" s="675"/>
      <c r="DS10" s="675"/>
      <c r="DT10" s="675"/>
      <c r="DU10" s="675"/>
      <c r="DV10" s="675"/>
      <c r="DW10" s="675"/>
      <c r="DX10" s="675"/>
      <c r="DY10" s="675"/>
      <c r="DZ10" s="675"/>
      <c r="EA10" s="675"/>
      <c r="EB10" s="675"/>
      <c r="EC10" s="684"/>
    </row>
    <row r="11" spans="2:143" ht="11.25" customHeight="1" x14ac:dyDescent="0.15">
      <c r="B11" s="671" t="s">
        <v>252</v>
      </c>
      <c r="C11" s="672"/>
      <c r="D11" s="672"/>
      <c r="E11" s="672"/>
      <c r="F11" s="672"/>
      <c r="G11" s="672"/>
      <c r="H11" s="672"/>
      <c r="I11" s="672"/>
      <c r="J11" s="672"/>
      <c r="K11" s="672"/>
      <c r="L11" s="672"/>
      <c r="M11" s="672"/>
      <c r="N11" s="672"/>
      <c r="O11" s="672"/>
      <c r="P11" s="672"/>
      <c r="Q11" s="673"/>
      <c r="R11" s="674" t="s">
        <v>238</v>
      </c>
      <c r="S11" s="675"/>
      <c r="T11" s="675"/>
      <c r="U11" s="675"/>
      <c r="V11" s="675"/>
      <c r="W11" s="675"/>
      <c r="X11" s="675"/>
      <c r="Y11" s="676"/>
      <c r="Z11" s="677" t="s">
        <v>238</v>
      </c>
      <c r="AA11" s="677"/>
      <c r="AB11" s="677"/>
      <c r="AC11" s="677"/>
      <c r="AD11" s="678" t="s">
        <v>232</v>
      </c>
      <c r="AE11" s="678"/>
      <c r="AF11" s="678"/>
      <c r="AG11" s="678"/>
      <c r="AH11" s="678"/>
      <c r="AI11" s="678"/>
      <c r="AJ11" s="678"/>
      <c r="AK11" s="678"/>
      <c r="AL11" s="679" t="s">
        <v>232</v>
      </c>
      <c r="AM11" s="680"/>
      <c r="AN11" s="680"/>
      <c r="AO11" s="681"/>
      <c r="AP11" s="671" t="s">
        <v>253</v>
      </c>
      <c r="AQ11" s="672"/>
      <c r="AR11" s="672"/>
      <c r="AS11" s="672"/>
      <c r="AT11" s="672"/>
      <c r="AU11" s="672"/>
      <c r="AV11" s="672"/>
      <c r="AW11" s="672"/>
      <c r="AX11" s="672"/>
      <c r="AY11" s="672"/>
      <c r="AZ11" s="672"/>
      <c r="BA11" s="672"/>
      <c r="BB11" s="672"/>
      <c r="BC11" s="672"/>
      <c r="BD11" s="672"/>
      <c r="BE11" s="672"/>
      <c r="BF11" s="673"/>
      <c r="BG11" s="674">
        <v>39830</v>
      </c>
      <c r="BH11" s="675"/>
      <c r="BI11" s="675"/>
      <c r="BJ11" s="675"/>
      <c r="BK11" s="675"/>
      <c r="BL11" s="675"/>
      <c r="BM11" s="675"/>
      <c r="BN11" s="676"/>
      <c r="BO11" s="677">
        <v>3.1</v>
      </c>
      <c r="BP11" s="677"/>
      <c r="BQ11" s="677"/>
      <c r="BR11" s="677"/>
      <c r="BS11" s="683" t="s">
        <v>238</v>
      </c>
      <c r="BT11" s="675"/>
      <c r="BU11" s="675"/>
      <c r="BV11" s="675"/>
      <c r="BW11" s="675"/>
      <c r="BX11" s="675"/>
      <c r="BY11" s="675"/>
      <c r="BZ11" s="675"/>
      <c r="CA11" s="675"/>
      <c r="CB11" s="684"/>
      <c r="CD11" s="689" t="s">
        <v>254</v>
      </c>
      <c r="CE11" s="690"/>
      <c r="CF11" s="690"/>
      <c r="CG11" s="690"/>
      <c r="CH11" s="690"/>
      <c r="CI11" s="690"/>
      <c r="CJ11" s="690"/>
      <c r="CK11" s="690"/>
      <c r="CL11" s="690"/>
      <c r="CM11" s="690"/>
      <c r="CN11" s="690"/>
      <c r="CO11" s="690"/>
      <c r="CP11" s="690"/>
      <c r="CQ11" s="691"/>
      <c r="CR11" s="674">
        <v>219429</v>
      </c>
      <c r="CS11" s="675"/>
      <c r="CT11" s="675"/>
      <c r="CU11" s="675"/>
      <c r="CV11" s="675"/>
      <c r="CW11" s="675"/>
      <c r="CX11" s="675"/>
      <c r="CY11" s="676"/>
      <c r="CZ11" s="677">
        <v>3.2</v>
      </c>
      <c r="DA11" s="677"/>
      <c r="DB11" s="677"/>
      <c r="DC11" s="677"/>
      <c r="DD11" s="683">
        <v>68517</v>
      </c>
      <c r="DE11" s="675"/>
      <c r="DF11" s="675"/>
      <c r="DG11" s="675"/>
      <c r="DH11" s="675"/>
      <c r="DI11" s="675"/>
      <c r="DJ11" s="675"/>
      <c r="DK11" s="675"/>
      <c r="DL11" s="675"/>
      <c r="DM11" s="675"/>
      <c r="DN11" s="675"/>
      <c r="DO11" s="675"/>
      <c r="DP11" s="676"/>
      <c r="DQ11" s="683">
        <v>112252</v>
      </c>
      <c r="DR11" s="675"/>
      <c r="DS11" s="675"/>
      <c r="DT11" s="675"/>
      <c r="DU11" s="675"/>
      <c r="DV11" s="675"/>
      <c r="DW11" s="675"/>
      <c r="DX11" s="675"/>
      <c r="DY11" s="675"/>
      <c r="DZ11" s="675"/>
      <c r="EA11" s="675"/>
      <c r="EB11" s="675"/>
      <c r="EC11" s="684"/>
    </row>
    <row r="12" spans="2:143" ht="11.25" customHeight="1" x14ac:dyDescent="0.15">
      <c r="B12" s="671" t="s">
        <v>255</v>
      </c>
      <c r="C12" s="672"/>
      <c r="D12" s="672"/>
      <c r="E12" s="672"/>
      <c r="F12" s="672"/>
      <c r="G12" s="672"/>
      <c r="H12" s="672"/>
      <c r="I12" s="672"/>
      <c r="J12" s="672"/>
      <c r="K12" s="672"/>
      <c r="L12" s="672"/>
      <c r="M12" s="672"/>
      <c r="N12" s="672"/>
      <c r="O12" s="672"/>
      <c r="P12" s="672"/>
      <c r="Q12" s="673"/>
      <c r="R12" s="674">
        <v>279694</v>
      </c>
      <c r="S12" s="675"/>
      <c r="T12" s="675"/>
      <c r="U12" s="675"/>
      <c r="V12" s="675"/>
      <c r="W12" s="675"/>
      <c r="X12" s="675"/>
      <c r="Y12" s="676"/>
      <c r="Z12" s="677">
        <v>4</v>
      </c>
      <c r="AA12" s="677"/>
      <c r="AB12" s="677"/>
      <c r="AC12" s="677"/>
      <c r="AD12" s="678">
        <v>279694</v>
      </c>
      <c r="AE12" s="678"/>
      <c r="AF12" s="678"/>
      <c r="AG12" s="678"/>
      <c r="AH12" s="678"/>
      <c r="AI12" s="678"/>
      <c r="AJ12" s="678"/>
      <c r="AK12" s="678"/>
      <c r="AL12" s="679">
        <v>8.1999999999999993</v>
      </c>
      <c r="AM12" s="680"/>
      <c r="AN12" s="680"/>
      <c r="AO12" s="681"/>
      <c r="AP12" s="671" t="s">
        <v>256</v>
      </c>
      <c r="AQ12" s="672"/>
      <c r="AR12" s="672"/>
      <c r="AS12" s="672"/>
      <c r="AT12" s="672"/>
      <c r="AU12" s="672"/>
      <c r="AV12" s="672"/>
      <c r="AW12" s="672"/>
      <c r="AX12" s="672"/>
      <c r="AY12" s="672"/>
      <c r="AZ12" s="672"/>
      <c r="BA12" s="672"/>
      <c r="BB12" s="672"/>
      <c r="BC12" s="672"/>
      <c r="BD12" s="672"/>
      <c r="BE12" s="672"/>
      <c r="BF12" s="673"/>
      <c r="BG12" s="674">
        <v>615063</v>
      </c>
      <c r="BH12" s="675"/>
      <c r="BI12" s="675"/>
      <c r="BJ12" s="675"/>
      <c r="BK12" s="675"/>
      <c r="BL12" s="675"/>
      <c r="BM12" s="675"/>
      <c r="BN12" s="676"/>
      <c r="BO12" s="677">
        <v>47.9</v>
      </c>
      <c r="BP12" s="677"/>
      <c r="BQ12" s="677"/>
      <c r="BR12" s="677"/>
      <c r="BS12" s="683" t="s">
        <v>238</v>
      </c>
      <c r="BT12" s="675"/>
      <c r="BU12" s="675"/>
      <c r="BV12" s="675"/>
      <c r="BW12" s="675"/>
      <c r="BX12" s="675"/>
      <c r="BY12" s="675"/>
      <c r="BZ12" s="675"/>
      <c r="CA12" s="675"/>
      <c r="CB12" s="684"/>
      <c r="CD12" s="689" t="s">
        <v>257</v>
      </c>
      <c r="CE12" s="690"/>
      <c r="CF12" s="690"/>
      <c r="CG12" s="690"/>
      <c r="CH12" s="690"/>
      <c r="CI12" s="690"/>
      <c r="CJ12" s="690"/>
      <c r="CK12" s="690"/>
      <c r="CL12" s="690"/>
      <c r="CM12" s="690"/>
      <c r="CN12" s="690"/>
      <c r="CO12" s="690"/>
      <c r="CP12" s="690"/>
      <c r="CQ12" s="691"/>
      <c r="CR12" s="674">
        <v>279787</v>
      </c>
      <c r="CS12" s="675"/>
      <c r="CT12" s="675"/>
      <c r="CU12" s="675"/>
      <c r="CV12" s="675"/>
      <c r="CW12" s="675"/>
      <c r="CX12" s="675"/>
      <c r="CY12" s="676"/>
      <c r="CZ12" s="677">
        <v>4</v>
      </c>
      <c r="DA12" s="677"/>
      <c r="DB12" s="677"/>
      <c r="DC12" s="677"/>
      <c r="DD12" s="683">
        <v>12318</v>
      </c>
      <c r="DE12" s="675"/>
      <c r="DF12" s="675"/>
      <c r="DG12" s="675"/>
      <c r="DH12" s="675"/>
      <c r="DI12" s="675"/>
      <c r="DJ12" s="675"/>
      <c r="DK12" s="675"/>
      <c r="DL12" s="675"/>
      <c r="DM12" s="675"/>
      <c r="DN12" s="675"/>
      <c r="DO12" s="675"/>
      <c r="DP12" s="676"/>
      <c r="DQ12" s="683">
        <v>108494</v>
      </c>
      <c r="DR12" s="675"/>
      <c r="DS12" s="675"/>
      <c r="DT12" s="675"/>
      <c r="DU12" s="675"/>
      <c r="DV12" s="675"/>
      <c r="DW12" s="675"/>
      <c r="DX12" s="675"/>
      <c r="DY12" s="675"/>
      <c r="DZ12" s="675"/>
      <c r="EA12" s="675"/>
      <c r="EB12" s="675"/>
      <c r="EC12" s="684"/>
    </row>
    <row r="13" spans="2:143" ht="11.25" customHeight="1" x14ac:dyDescent="0.15">
      <c r="B13" s="671" t="s">
        <v>258</v>
      </c>
      <c r="C13" s="672"/>
      <c r="D13" s="672"/>
      <c r="E13" s="672"/>
      <c r="F13" s="672"/>
      <c r="G13" s="672"/>
      <c r="H13" s="672"/>
      <c r="I13" s="672"/>
      <c r="J13" s="672"/>
      <c r="K13" s="672"/>
      <c r="L13" s="672"/>
      <c r="M13" s="672"/>
      <c r="N13" s="672"/>
      <c r="O13" s="672"/>
      <c r="P13" s="672"/>
      <c r="Q13" s="673"/>
      <c r="R13" s="674" t="s">
        <v>238</v>
      </c>
      <c r="S13" s="675"/>
      <c r="T13" s="675"/>
      <c r="U13" s="675"/>
      <c r="V13" s="675"/>
      <c r="W13" s="675"/>
      <c r="X13" s="675"/>
      <c r="Y13" s="676"/>
      <c r="Z13" s="677" t="s">
        <v>232</v>
      </c>
      <c r="AA13" s="677"/>
      <c r="AB13" s="677"/>
      <c r="AC13" s="677"/>
      <c r="AD13" s="678" t="s">
        <v>232</v>
      </c>
      <c r="AE13" s="678"/>
      <c r="AF13" s="678"/>
      <c r="AG13" s="678"/>
      <c r="AH13" s="678"/>
      <c r="AI13" s="678"/>
      <c r="AJ13" s="678"/>
      <c r="AK13" s="678"/>
      <c r="AL13" s="679" t="s">
        <v>238</v>
      </c>
      <c r="AM13" s="680"/>
      <c r="AN13" s="680"/>
      <c r="AO13" s="681"/>
      <c r="AP13" s="671" t="s">
        <v>259</v>
      </c>
      <c r="AQ13" s="672"/>
      <c r="AR13" s="672"/>
      <c r="AS13" s="672"/>
      <c r="AT13" s="672"/>
      <c r="AU13" s="672"/>
      <c r="AV13" s="672"/>
      <c r="AW13" s="672"/>
      <c r="AX13" s="672"/>
      <c r="AY13" s="672"/>
      <c r="AZ13" s="672"/>
      <c r="BA13" s="672"/>
      <c r="BB13" s="672"/>
      <c r="BC13" s="672"/>
      <c r="BD13" s="672"/>
      <c r="BE13" s="672"/>
      <c r="BF13" s="673"/>
      <c r="BG13" s="674">
        <v>614907</v>
      </c>
      <c r="BH13" s="675"/>
      <c r="BI13" s="675"/>
      <c r="BJ13" s="675"/>
      <c r="BK13" s="675"/>
      <c r="BL13" s="675"/>
      <c r="BM13" s="675"/>
      <c r="BN13" s="676"/>
      <c r="BO13" s="677">
        <v>47.9</v>
      </c>
      <c r="BP13" s="677"/>
      <c r="BQ13" s="677"/>
      <c r="BR13" s="677"/>
      <c r="BS13" s="683" t="s">
        <v>232</v>
      </c>
      <c r="BT13" s="675"/>
      <c r="BU13" s="675"/>
      <c r="BV13" s="675"/>
      <c r="BW13" s="675"/>
      <c r="BX13" s="675"/>
      <c r="BY13" s="675"/>
      <c r="BZ13" s="675"/>
      <c r="CA13" s="675"/>
      <c r="CB13" s="684"/>
      <c r="CD13" s="689" t="s">
        <v>260</v>
      </c>
      <c r="CE13" s="690"/>
      <c r="CF13" s="690"/>
      <c r="CG13" s="690"/>
      <c r="CH13" s="690"/>
      <c r="CI13" s="690"/>
      <c r="CJ13" s="690"/>
      <c r="CK13" s="690"/>
      <c r="CL13" s="690"/>
      <c r="CM13" s="690"/>
      <c r="CN13" s="690"/>
      <c r="CO13" s="690"/>
      <c r="CP13" s="690"/>
      <c r="CQ13" s="691"/>
      <c r="CR13" s="674">
        <v>584608</v>
      </c>
      <c r="CS13" s="675"/>
      <c r="CT13" s="675"/>
      <c r="CU13" s="675"/>
      <c r="CV13" s="675"/>
      <c r="CW13" s="675"/>
      <c r="CX13" s="675"/>
      <c r="CY13" s="676"/>
      <c r="CZ13" s="677">
        <v>8.4</v>
      </c>
      <c r="DA13" s="677"/>
      <c r="DB13" s="677"/>
      <c r="DC13" s="677"/>
      <c r="DD13" s="683">
        <v>322368</v>
      </c>
      <c r="DE13" s="675"/>
      <c r="DF13" s="675"/>
      <c r="DG13" s="675"/>
      <c r="DH13" s="675"/>
      <c r="DI13" s="675"/>
      <c r="DJ13" s="675"/>
      <c r="DK13" s="675"/>
      <c r="DL13" s="675"/>
      <c r="DM13" s="675"/>
      <c r="DN13" s="675"/>
      <c r="DO13" s="675"/>
      <c r="DP13" s="676"/>
      <c r="DQ13" s="683">
        <v>333476</v>
      </c>
      <c r="DR13" s="675"/>
      <c r="DS13" s="675"/>
      <c r="DT13" s="675"/>
      <c r="DU13" s="675"/>
      <c r="DV13" s="675"/>
      <c r="DW13" s="675"/>
      <c r="DX13" s="675"/>
      <c r="DY13" s="675"/>
      <c r="DZ13" s="675"/>
      <c r="EA13" s="675"/>
      <c r="EB13" s="675"/>
      <c r="EC13" s="684"/>
    </row>
    <row r="14" spans="2:143" ht="11.25" customHeight="1" x14ac:dyDescent="0.15">
      <c r="B14" s="671" t="s">
        <v>261</v>
      </c>
      <c r="C14" s="672"/>
      <c r="D14" s="672"/>
      <c r="E14" s="672"/>
      <c r="F14" s="672"/>
      <c r="G14" s="672"/>
      <c r="H14" s="672"/>
      <c r="I14" s="672"/>
      <c r="J14" s="672"/>
      <c r="K14" s="672"/>
      <c r="L14" s="672"/>
      <c r="M14" s="672"/>
      <c r="N14" s="672"/>
      <c r="O14" s="672"/>
      <c r="P14" s="672"/>
      <c r="Q14" s="673"/>
      <c r="R14" s="674" t="s">
        <v>232</v>
      </c>
      <c r="S14" s="675"/>
      <c r="T14" s="675"/>
      <c r="U14" s="675"/>
      <c r="V14" s="675"/>
      <c r="W14" s="675"/>
      <c r="X14" s="675"/>
      <c r="Y14" s="676"/>
      <c r="Z14" s="677" t="s">
        <v>238</v>
      </c>
      <c r="AA14" s="677"/>
      <c r="AB14" s="677"/>
      <c r="AC14" s="677"/>
      <c r="AD14" s="678" t="s">
        <v>232</v>
      </c>
      <c r="AE14" s="678"/>
      <c r="AF14" s="678"/>
      <c r="AG14" s="678"/>
      <c r="AH14" s="678"/>
      <c r="AI14" s="678"/>
      <c r="AJ14" s="678"/>
      <c r="AK14" s="678"/>
      <c r="AL14" s="679" t="s">
        <v>232</v>
      </c>
      <c r="AM14" s="680"/>
      <c r="AN14" s="680"/>
      <c r="AO14" s="681"/>
      <c r="AP14" s="671" t="s">
        <v>262</v>
      </c>
      <c r="AQ14" s="672"/>
      <c r="AR14" s="672"/>
      <c r="AS14" s="672"/>
      <c r="AT14" s="672"/>
      <c r="AU14" s="672"/>
      <c r="AV14" s="672"/>
      <c r="AW14" s="672"/>
      <c r="AX14" s="672"/>
      <c r="AY14" s="672"/>
      <c r="AZ14" s="672"/>
      <c r="BA14" s="672"/>
      <c r="BB14" s="672"/>
      <c r="BC14" s="672"/>
      <c r="BD14" s="672"/>
      <c r="BE14" s="672"/>
      <c r="BF14" s="673"/>
      <c r="BG14" s="674">
        <v>55116</v>
      </c>
      <c r="BH14" s="675"/>
      <c r="BI14" s="675"/>
      <c r="BJ14" s="675"/>
      <c r="BK14" s="675"/>
      <c r="BL14" s="675"/>
      <c r="BM14" s="675"/>
      <c r="BN14" s="676"/>
      <c r="BO14" s="677">
        <v>4.3</v>
      </c>
      <c r="BP14" s="677"/>
      <c r="BQ14" s="677"/>
      <c r="BR14" s="677"/>
      <c r="BS14" s="683" t="s">
        <v>238</v>
      </c>
      <c r="BT14" s="675"/>
      <c r="BU14" s="675"/>
      <c r="BV14" s="675"/>
      <c r="BW14" s="675"/>
      <c r="BX14" s="675"/>
      <c r="BY14" s="675"/>
      <c r="BZ14" s="675"/>
      <c r="CA14" s="675"/>
      <c r="CB14" s="684"/>
      <c r="CD14" s="689" t="s">
        <v>263</v>
      </c>
      <c r="CE14" s="690"/>
      <c r="CF14" s="690"/>
      <c r="CG14" s="690"/>
      <c r="CH14" s="690"/>
      <c r="CI14" s="690"/>
      <c r="CJ14" s="690"/>
      <c r="CK14" s="690"/>
      <c r="CL14" s="690"/>
      <c r="CM14" s="690"/>
      <c r="CN14" s="690"/>
      <c r="CO14" s="690"/>
      <c r="CP14" s="690"/>
      <c r="CQ14" s="691"/>
      <c r="CR14" s="674">
        <v>242152</v>
      </c>
      <c r="CS14" s="675"/>
      <c r="CT14" s="675"/>
      <c r="CU14" s="675"/>
      <c r="CV14" s="675"/>
      <c r="CW14" s="675"/>
      <c r="CX14" s="675"/>
      <c r="CY14" s="676"/>
      <c r="CZ14" s="677">
        <v>3.5</v>
      </c>
      <c r="DA14" s="677"/>
      <c r="DB14" s="677"/>
      <c r="DC14" s="677"/>
      <c r="DD14" s="683">
        <v>28846</v>
      </c>
      <c r="DE14" s="675"/>
      <c r="DF14" s="675"/>
      <c r="DG14" s="675"/>
      <c r="DH14" s="675"/>
      <c r="DI14" s="675"/>
      <c r="DJ14" s="675"/>
      <c r="DK14" s="675"/>
      <c r="DL14" s="675"/>
      <c r="DM14" s="675"/>
      <c r="DN14" s="675"/>
      <c r="DO14" s="675"/>
      <c r="DP14" s="676"/>
      <c r="DQ14" s="683">
        <v>221907</v>
      </c>
      <c r="DR14" s="675"/>
      <c r="DS14" s="675"/>
      <c r="DT14" s="675"/>
      <c r="DU14" s="675"/>
      <c r="DV14" s="675"/>
      <c r="DW14" s="675"/>
      <c r="DX14" s="675"/>
      <c r="DY14" s="675"/>
      <c r="DZ14" s="675"/>
      <c r="EA14" s="675"/>
      <c r="EB14" s="675"/>
      <c r="EC14" s="684"/>
    </row>
    <row r="15" spans="2:143" ht="11.25" customHeight="1" x14ac:dyDescent="0.15">
      <c r="B15" s="671" t="s">
        <v>264</v>
      </c>
      <c r="C15" s="672"/>
      <c r="D15" s="672"/>
      <c r="E15" s="672"/>
      <c r="F15" s="672"/>
      <c r="G15" s="672"/>
      <c r="H15" s="672"/>
      <c r="I15" s="672"/>
      <c r="J15" s="672"/>
      <c r="K15" s="672"/>
      <c r="L15" s="672"/>
      <c r="M15" s="672"/>
      <c r="N15" s="672"/>
      <c r="O15" s="672"/>
      <c r="P15" s="672"/>
      <c r="Q15" s="673"/>
      <c r="R15" s="674">
        <v>11379</v>
      </c>
      <c r="S15" s="675"/>
      <c r="T15" s="675"/>
      <c r="U15" s="675"/>
      <c r="V15" s="675"/>
      <c r="W15" s="675"/>
      <c r="X15" s="675"/>
      <c r="Y15" s="676"/>
      <c r="Z15" s="677">
        <v>0.2</v>
      </c>
      <c r="AA15" s="677"/>
      <c r="AB15" s="677"/>
      <c r="AC15" s="677"/>
      <c r="AD15" s="678">
        <v>11379</v>
      </c>
      <c r="AE15" s="678"/>
      <c r="AF15" s="678"/>
      <c r="AG15" s="678"/>
      <c r="AH15" s="678"/>
      <c r="AI15" s="678"/>
      <c r="AJ15" s="678"/>
      <c r="AK15" s="678"/>
      <c r="AL15" s="679">
        <v>0.3</v>
      </c>
      <c r="AM15" s="680"/>
      <c r="AN15" s="680"/>
      <c r="AO15" s="681"/>
      <c r="AP15" s="671" t="s">
        <v>265</v>
      </c>
      <c r="AQ15" s="672"/>
      <c r="AR15" s="672"/>
      <c r="AS15" s="672"/>
      <c r="AT15" s="672"/>
      <c r="AU15" s="672"/>
      <c r="AV15" s="672"/>
      <c r="AW15" s="672"/>
      <c r="AX15" s="672"/>
      <c r="AY15" s="672"/>
      <c r="AZ15" s="672"/>
      <c r="BA15" s="672"/>
      <c r="BB15" s="672"/>
      <c r="BC15" s="672"/>
      <c r="BD15" s="672"/>
      <c r="BE15" s="672"/>
      <c r="BF15" s="673"/>
      <c r="BG15" s="674">
        <v>78466</v>
      </c>
      <c r="BH15" s="675"/>
      <c r="BI15" s="675"/>
      <c r="BJ15" s="675"/>
      <c r="BK15" s="675"/>
      <c r="BL15" s="675"/>
      <c r="BM15" s="675"/>
      <c r="BN15" s="676"/>
      <c r="BO15" s="677">
        <v>6.1</v>
      </c>
      <c r="BP15" s="677"/>
      <c r="BQ15" s="677"/>
      <c r="BR15" s="677"/>
      <c r="BS15" s="683" t="s">
        <v>232</v>
      </c>
      <c r="BT15" s="675"/>
      <c r="BU15" s="675"/>
      <c r="BV15" s="675"/>
      <c r="BW15" s="675"/>
      <c r="BX15" s="675"/>
      <c r="BY15" s="675"/>
      <c r="BZ15" s="675"/>
      <c r="CA15" s="675"/>
      <c r="CB15" s="684"/>
      <c r="CD15" s="689" t="s">
        <v>266</v>
      </c>
      <c r="CE15" s="690"/>
      <c r="CF15" s="690"/>
      <c r="CG15" s="690"/>
      <c r="CH15" s="690"/>
      <c r="CI15" s="690"/>
      <c r="CJ15" s="690"/>
      <c r="CK15" s="690"/>
      <c r="CL15" s="690"/>
      <c r="CM15" s="690"/>
      <c r="CN15" s="690"/>
      <c r="CO15" s="690"/>
      <c r="CP15" s="690"/>
      <c r="CQ15" s="691"/>
      <c r="CR15" s="674">
        <v>674183</v>
      </c>
      <c r="CS15" s="675"/>
      <c r="CT15" s="675"/>
      <c r="CU15" s="675"/>
      <c r="CV15" s="675"/>
      <c r="CW15" s="675"/>
      <c r="CX15" s="675"/>
      <c r="CY15" s="676"/>
      <c r="CZ15" s="677">
        <v>9.6999999999999993</v>
      </c>
      <c r="DA15" s="677"/>
      <c r="DB15" s="677"/>
      <c r="DC15" s="677"/>
      <c r="DD15" s="683">
        <v>197930</v>
      </c>
      <c r="DE15" s="675"/>
      <c r="DF15" s="675"/>
      <c r="DG15" s="675"/>
      <c r="DH15" s="675"/>
      <c r="DI15" s="675"/>
      <c r="DJ15" s="675"/>
      <c r="DK15" s="675"/>
      <c r="DL15" s="675"/>
      <c r="DM15" s="675"/>
      <c r="DN15" s="675"/>
      <c r="DO15" s="675"/>
      <c r="DP15" s="676"/>
      <c r="DQ15" s="683">
        <v>396849</v>
      </c>
      <c r="DR15" s="675"/>
      <c r="DS15" s="675"/>
      <c r="DT15" s="675"/>
      <c r="DU15" s="675"/>
      <c r="DV15" s="675"/>
      <c r="DW15" s="675"/>
      <c r="DX15" s="675"/>
      <c r="DY15" s="675"/>
      <c r="DZ15" s="675"/>
      <c r="EA15" s="675"/>
      <c r="EB15" s="675"/>
      <c r="EC15" s="684"/>
    </row>
    <row r="16" spans="2:143" ht="11.25" customHeight="1" x14ac:dyDescent="0.15">
      <c r="B16" s="671" t="s">
        <v>267</v>
      </c>
      <c r="C16" s="672"/>
      <c r="D16" s="672"/>
      <c r="E16" s="672"/>
      <c r="F16" s="672"/>
      <c r="G16" s="672"/>
      <c r="H16" s="672"/>
      <c r="I16" s="672"/>
      <c r="J16" s="672"/>
      <c r="K16" s="672"/>
      <c r="L16" s="672"/>
      <c r="M16" s="672"/>
      <c r="N16" s="672"/>
      <c r="O16" s="672"/>
      <c r="P16" s="672"/>
      <c r="Q16" s="673"/>
      <c r="R16" s="674" t="s">
        <v>232</v>
      </c>
      <c r="S16" s="675"/>
      <c r="T16" s="675"/>
      <c r="U16" s="675"/>
      <c r="V16" s="675"/>
      <c r="W16" s="675"/>
      <c r="X16" s="675"/>
      <c r="Y16" s="676"/>
      <c r="Z16" s="677" t="s">
        <v>232</v>
      </c>
      <c r="AA16" s="677"/>
      <c r="AB16" s="677"/>
      <c r="AC16" s="677"/>
      <c r="AD16" s="678" t="s">
        <v>232</v>
      </c>
      <c r="AE16" s="678"/>
      <c r="AF16" s="678"/>
      <c r="AG16" s="678"/>
      <c r="AH16" s="678"/>
      <c r="AI16" s="678"/>
      <c r="AJ16" s="678"/>
      <c r="AK16" s="678"/>
      <c r="AL16" s="679" t="s">
        <v>232</v>
      </c>
      <c r="AM16" s="680"/>
      <c r="AN16" s="680"/>
      <c r="AO16" s="681"/>
      <c r="AP16" s="671" t="s">
        <v>268</v>
      </c>
      <c r="AQ16" s="672"/>
      <c r="AR16" s="672"/>
      <c r="AS16" s="672"/>
      <c r="AT16" s="672"/>
      <c r="AU16" s="672"/>
      <c r="AV16" s="672"/>
      <c r="AW16" s="672"/>
      <c r="AX16" s="672"/>
      <c r="AY16" s="672"/>
      <c r="AZ16" s="672"/>
      <c r="BA16" s="672"/>
      <c r="BB16" s="672"/>
      <c r="BC16" s="672"/>
      <c r="BD16" s="672"/>
      <c r="BE16" s="672"/>
      <c r="BF16" s="673"/>
      <c r="BG16" s="674" t="s">
        <v>238</v>
      </c>
      <c r="BH16" s="675"/>
      <c r="BI16" s="675"/>
      <c r="BJ16" s="675"/>
      <c r="BK16" s="675"/>
      <c r="BL16" s="675"/>
      <c r="BM16" s="675"/>
      <c r="BN16" s="676"/>
      <c r="BO16" s="677" t="s">
        <v>232</v>
      </c>
      <c r="BP16" s="677"/>
      <c r="BQ16" s="677"/>
      <c r="BR16" s="677"/>
      <c r="BS16" s="683" t="s">
        <v>238</v>
      </c>
      <c r="BT16" s="675"/>
      <c r="BU16" s="675"/>
      <c r="BV16" s="675"/>
      <c r="BW16" s="675"/>
      <c r="BX16" s="675"/>
      <c r="BY16" s="675"/>
      <c r="BZ16" s="675"/>
      <c r="CA16" s="675"/>
      <c r="CB16" s="684"/>
      <c r="CD16" s="689" t="s">
        <v>269</v>
      </c>
      <c r="CE16" s="690"/>
      <c r="CF16" s="690"/>
      <c r="CG16" s="690"/>
      <c r="CH16" s="690"/>
      <c r="CI16" s="690"/>
      <c r="CJ16" s="690"/>
      <c r="CK16" s="690"/>
      <c r="CL16" s="690"/>
      <c r="CM16" s="690"/>
      <c r="CN16" s="690"/>
      <c r="CO16" s="690"/>
      <c r="CP16" s="690"/>
      <c r="CQ16" s="691"/>
      <c r="CR16" s="674">
        <v>65961</v>
      </c>
      <c r="CS16" s="675"/>
      <c r="CT16" s="675"/>
      <c r="CU16" s="675"/>
      <c r="CV16" s="675"/>
      <c r="CW16" s="675"/>
      <c r="CX16" s="675"/>
      <c r="CY16" s="676"/>
      <c r="CZ16" s="677">
        <v>0.9</v>
      </c>
      <c r="DA16" s="677"/>
      <c r="DB16" s="677"/>
      <c r="DC16" s="677"/>
      <c r="DD16" s="683" t="s">
        <v>238</v>
      </c>
      <c r="DE16" s="675"/>
      <c r="DF16" s="675"/>
      <c r="DG16" s="675"/>
      <c r="DH16" s="675"/>
      <c r="DI16" s="675"/>
      <c r="DJ16" s="675"/>
      <c r="DK16" s="675"/>
      <c r="DL16" s="675"/>
      <c r="DM16" s="675"/>
      <c r="DN16" s="675"/>
      <c r="DO16" s="675"/>
      <c r="DP16" s="676"/>
      <c r="DQ16" s="683">
        <v>11632</v>
      </c>
      <c r="DR16" s="675"/>
      <c r="DS16" s="675"/>
      <c r="DT16" s="675"/>
      <c r="DU16" s="675"/>
      <c r="DV16" s="675"/>
      <c r="DW16" s="675"/>
      <c r="DX16" s="675"/>
      <c r="DY16" s="675"/>
      <c r="DZ16" s="675"/>
      <c r="EA16" s="675"/>
      <c r="EB16" s="675"/>
      <c r="EC16" s="684"/>
    </row>
    <row r="17" spans="2:133" ht="11.25" customHeight="1" x14ac:dyDescent="0.15">
      <c r="B17" s="671" t="s">
        <v>270</v>
      </c>
      <c r="C17" s="672"/>
      <c r="D17" s="672"/>
      <c r="E17" s="672"/>
      <c r="F17" s="672"/>
      <c r="G17" s="672"/>
      <c r="H17" s="672"/>
      <c r="I17" s="672"/>
      <c r="J17" s="672"/>
      <c r="K17" s="672"/>
      <c r="L17" s="672"/>
      <c r="M17" s="672"/>
      <c r="N17" s="672"/>
      <c r="O17" s="672"/>
      <c r="P17" s="672"/>
      <c r="Q17" s="673"/>
      <c r="R17" s="674">
        <v>7077</v>
      </c>
      <c r="S17" s="675"/>
      <c r="T17" s="675"/>
      <c r="U17" s="675"/>
      <c r="V17" s="675"/>
      <c r="W17" s="675"/>
      <c r="X17" s="675"/>
      <c r="Y17" s="676"/>
      <c r="Z17" s="677">
        <v>0.1</v>
      </c>
      <c r="AA17" s="677"/>
      <c r="AB17" s="677"/>
      <c r="AC17" s="677"/>
      <c r="AD17" s="678">
        <v>7077</v>
      </c>
      <c r="AE17" s="678"/>
      <c r="AF17" s="678"/>
      <c r="AG17" s="678"/>
      <c r="AH17" s="678"/>
      <c r="AI17" s="678"/>
      <c r="AJ17" s="678"/>
      <c r="AK17" s="678"/>
      <c r="AL17" s="679">
        <v>0.2</v>
      </c>
      <c r="AM17" s="680"/>
      <c r="AN17" s="680"/>
      <c r="AO17" s="681"/>
      <c r="AP17" s="671" t="s">
        <v>271</v>
      </c>
      <c r="AQ17" s="672"/>
      <c r="AR17" s="672"/>
      <c r="AS17" s="672"/>
      <c r="AT17" s="672"/>
      <c r="AU17" s="672"/>
      <c r="AV17" s="672"/>
      <c r="AW17" s="672"/>
      <c r="AX17" s="672"/>
      <c r="AY17" s="672"/>
      <c r="AZ17" s="672"/>
      <c r="BA17" s="672"/>
      <c r="BB17" s="672"/>
      <c r="BC17" s="672"/>
      <c r="BD17" s="672"/>
      <c r="BE17" s="672"/>
      <c r="BF17" s="673"/>
      <c r="BG17" s="674" t="s">
        <v>232</v>
      </c>
      <c r="BH17" s="675"/>
      <c r="BI17" s="675"/>
      <c r="BJ17" s="675"/>
      <c r="BK17" s="675"/>
      <c r="BL17" s="675"/>
      <c r="BM17" s="675"/>
      <c r="BN17" s="676"/>
      <c r="BO17" s="677" t="s">
        <v>232</v>
      </c>
      <c r="BP17" s="677"/>
      <c r="BQ17" s="677"/>
      <c r="BR17" s="677"/>
      <c r="BS17" s="683" t="s">
        <v>232</v>
      </c>
      <c r="BT17" s="675"/>
      <c r="BU17" s="675"/>
      <c r="BV17" s="675"/>
      <c r="BW17" s="675"/>
      <c r="BX17" s="675"/>
      <c r="BY17" s="675"/>
      <c r="BZ17" s="675"/>
      <c r="CA17" s="675"/>
      <c r="CB17" s="684"/>
      <c r="CD17" s="689" t="s">
        <v>272</v>
      </c>
      <c r="CE17" s="690"/>
      <c r="CF17" s="690"/>
      <c r="CG17" s="690"/>
      <c r="CH17" s="690"/>
      <c r="CI17" s="690"/>
      <c r="CJ17" s="690"/>
      <c r="CK17" s="690"/>
      <c r="CL17" s="690"/>
      <c r="CM17" s="690"/>
      <c r="CN17" s="690"/>
      <c r="CO17" s="690"/>
      <c r="CP17" s="690"/>
      <c r="CQ17" s="691"/>
      <c r="CR17" s="674">
        <v>647585</v>
      </c>
      <c r="CS17" s="675"/>
      <c r="CT17" s="675"/>
      <c r="CU17" s="675"/>
      <c r="CV17" s="675"/>
      <c r="CW17" s="675"/>
      <c r="CX17" s="675"/>
      <c r="CY17" s="676"/>
      <c r="CZ17" s="677">
        <v>9.3000000000000007</v>
      </c>
      <c r="DA17" s="677"/>
      <c r="DB17" s="677"/>
      <c r="DC17" s="677"/>
      <c r="DD17" s="683" t="s">
        <v>232</v>
      </c>
      <c r="DE17" s="675"/>
      <c r="DF17" s="675"/>
      <c r="DG17" s="675"/>
      <c r="DH17" s="675"/>
      <c r="DI17" s="675"/>
      <c r="DJ17" s="675"/>
      <c r="DK17" s="675"/>
      <c r="DL17" s="675"/>
      <c r="DM17" s="675"/>
      <c r="DN17" s="675"/>
      <c r="DO17" s="675"/>
      <c r="DP17" s="676"/>
      <c r="DQ17" s="683">
        <v>569596</v>
      </c>
      <c r="DR17" s="675"/>
      <c r="DS17" s="675"/>
      <c r="DT17" s="675"/>
      <c r="DU17" s="675"/>
      <c r="DV17" s="675"/>
      <c r="DW17" s="675"/>
      <c r="DX17" s="675"/>
      <c r="DY17" s="675"/>
      <c r="DZ17" s="675"/>
      <c r="EA17" s="675"/>
      <c r="EB17" s="675"/>
      <c r="EC17" s="684"/>
    </row>
    <row r="18" spans="2:133" ht="11.25" customHeight="1" x14ac:dyDescent="0.15">
      <c r="B18" s="671" t="s">
        <v>273</v>
      </c>
      <c r="C18" s="672"/>
      <c r="D18" s="672"/>
      <c r="E18" s="672"/>
      <c r="F18" s="672"/>
      <c r="G18" s="672"/>
      <c r="H18" s="672"/>
      <c r="I18" s="672"/>
      <c r="J18" s="672"/>
      <c r="K18" s="672"/>
      <c r="L18" s="672"/>
      <c r="M18" s="672"/>
      <c r="N18" s="672"/>
      <c r="O18" s="672"/>
      <c r="P18" s="672"/>
      <c r="Q18" s="673"/>
      <c r="R18" s="674">
        <v>1871630</v>
      </c>
      <c r="S18" s="675"/>
      <c r="T18" s="675"/>
      <c r="U18" s="675"/>
      <c r="V18" s="675"/>
      <c r="W18" s="675"/>
      <c r="X18" s="675"/>
      <c r="Y18" s="676"/>
      <c r="Z18" s="677">
        <v>26.6</v>
      </c>
      <c r="AA18" s="677"/>
      <c r="AB18" s="677"/>
      <c r="AC18" s="677"/>
      <c r="AD18" s="678">
        <v>1754199</v>
      </c>
      <c r="AE18" s="678"/>
      <c r="AF18" s="678"/>
      <c r="AG18" s="678"/>
      <c r="AH18" s="678"/>
      <c r="AI18" s="678"/>
      <c r="AJ18" s="678"/>
      <c r="AK18" s="678"/>
      <c r="AL18" s="679">
        <v>51.5</v>
      </c>
      <c r="AM18" s="680"/>
      <c r="AN18" s="680"/>
      <c r="AO18" s="681"/>
      <c r="AP18" s="671" t="s">
        <v>274</v>
      </c>
      <c r="AQ18" s="672"/>
      <c r="AR18" s="672"/>
      <c r="AS18" s="672"/>
      <c r="AT18" s="672"/>
      <c r="AU18" s="672"/>
      <c r="AV18" s="672"/>
      <c r="AW18" s="672"/>
      <c r="AX18" s="672"/>
      <c r="AY18" s="672"/>
      <c r="AZ18" s="672"/>
      <c r="BA18" s="672"/>
      <c r="BB18" s="672"/>
      <c r="BC18" s="672"/>
      <c r="BD18" s="672"/>
      <c r="BE18" s="672"/>
      <c r="BF18" s="673"/>
      <c r="BG18" s="674" t="s">
        <v>238</v>
      </c>
      <c r="BH18" s="675"/>
      <c r="BI18" s="675"/>
      <c r="BJ18" s="675"/>
      <c r="BK18" s="675"/>
      <c r="BL18" s="675"/>
      <c r="BM18" s="675"/>
      <c r="BN18" s="676"/>
      <c r="BO18" s="677" t="s">
        <v>238</v>
      </c>
      <c r="BP18" s="677"/>
      <c r="BQ18" s="677"/>
      <c r="BR18" s="677"/>
      <c r="BS18" s="683" t="s">
        <v>238</v>
      </c>
      <c r="BT18" s="675"/>
      <c r="BU18" s="675"/>
      <c r="BV18" s="675"/>
      <c r="BW18" s="675"/>
      <c r="BX18" s="675"/>
      <c r="BY18" s="675"/>
      <c r="BZ18" s="675"/>
      <c r="CA18" s="675"/>
      <c r="CB18" s="684"/>
      <c r="CD18" s="689" t="s">
        <v>275</v>
      </c>
      <c r="CE18" s="690"/>
      <c r="CF18" s="690"/>
      <c r="CG18" s="690"/>
      <c r="CH18" s="690"/>
      <c r="CI18" s="690"/>
      <c r="CJ18" s="690"/>
      <c r="CK18" s="690"/>
      <c r="CL18" s="690"/>
      <c r="CM18" s="690"/>
      <c r="CN18" s="690"/>
      <c r="CO18" s="690"/>
      <c r="CP18" s="690"/>
      <c r="CQ18" s="691"/>
      <c r="CR18" s="674" t="s">
        <v>238</v>
      </c>
      <c r="CS18" s="675"/>
      <c r="CT18" s="675"/>
      <c r="CU18" s="675"/>
      <c r="CV18" s="675"/>
      <c r="CW18" s="675"/>
      <c r="CX18" s="675"/>
      <c r="CY18" s="676"/>
      <c r="CZ18" s="677" t="s">
        <v>238</v>
      </c>
      <c r="DA18" s="677"/>
      <c r="DB18" s="677"/>
      <c r="DC18" s="677"/>
      <c r="DD18" s="683" t="s">
        <v>238</v>
      </c>
      <c r="DE18" s="675"/>
      <c r="DF18" s="675"/>
      <c r="DG18" s="675"/>
      <c r="DH18" s="675"/>
      <c r="DI18" s="675"/>
      <c r="DJ18" s="675"/>
      <c r="DK18" s="675"/>
      <c r="DL18" s="675"/>
      <c r="DM18" s="675"/>
      <c r="DN18" s="675"/>
      <c r="DO18" s="675"/>
      <c r="DP18" s="676"/>
      <c r="DQ18" s="683" t="s">
        <v>238</v>
      </c>
      <c r="DR18" s="675"/>
      <c r="DS18" s="675"/>
      <c r="DT18" s="675"/>
      <c r="DU18" s="675"/>
      <c r="DV18" s="675"/>
      <c r="DW18" s="675"/>
      <c r="DX18" s="675"/>
      <c r="DY18" s="675"/>
      <c r="DZ18" s="675"/>
      <c r="EA18" s="675"/>
      <c r="EB18" s="675"/>
      <c r="EC18" s="684"/>
    </row>
    <row r="19" spans="2:133" ht="11.25" customHeight="1" x14ac:dyDescent="0.15">
      <c r="B19" s="671" t="s">
        <v>276</v>
      </c>
      <c r="C19" s="672"/>
      <c r="D19" s="672"/>
      <c r="E19" s="672"/>
      <c r="F19" s="672"/>
      <c r="G19" s="672"/>
      <c r="H19" s="672"/>
      <c r="I19" s="672"/>
      <c r="J19" s="672"/>
      <c r="K19" s="672"/>
      <c r="L19" s="672"/>
      <c r="M19" s="672"/>
      <c r="N19" s="672"/>
      <c r="O19" s="672"/>
      <c r="P19" s="672"/>
      <c r="Q19" s="673"/>
      <c r="R19" s="674">
        <v>1754199</v>
      </c>
      <c r="S19" s="675"/>
      <c r="T19" s="675"/>
      <c r="U19" s="675"/>
      <c r="V19" s="675"/>
      <c r="W19" s="675"/>
      <c r="X19" s="675"/>
      <c r="Y19" s="676"/>
      <c r="Z19" s="677">
        <v>24.9</v>
      </c>
      <c r="AA19" s="677"/>
      <c r="AB19" s="677"/>
      <c r="AC19" s="677"/>
      <c r="AD19" s="678">
        <v>1754199</v>
      </c>
      <c r="AE19" s="678"/>
      <c r="AF19" s="678"/>
      <c r="AG19" s="678"/>
      <c r="AH19" s="678"/>
      <c r="AI19" s="678"/>
      <c r="AJ19" s="678"/>
      <c r="AK19" s="678"/>
      <c r="AL19" s="679">
        <v>51.5</v>
      </c>
      <c r="AM19" s="680"/>
      <c r="AN19" s="680"/>
      <c r="AO19" s="681"/>
      <c r="AP19" s="671" t="s">
        <v>277</v>
      </c>
      <c r="AQ19" s="672"/>
      <c r="AR19" s="672"/>
      <c r="AS19" s="672"/>
      <c r="AT19" s="672"/>
      <c r="AU19" s="672"/>
      <c r="AV19" s="672"/>
      <c r="AW19" s="672"/>
      <c r="AX19" s="672"/>
      <c r="AY19" s="672"/>
      <c r="AZ19" s="672"/>
      <c r="BA19" s="672"/>
      <c r="BB19" s="672"/>
      <c r="BC19" s="672"/>
      <c r="BD19" s="672"/>
      <c r="BE19" s="672"/>
      <c r="BF19" s="673"/>
      <c r="BG19" s="674">
        <v>1859</v>
      </c>
      <c r="BH19" s="675"/>
      <c r="BI19" s="675"/>
      <c r="BJ19" s="675"/>
      <c r="BK19" s="675"/>
      <c r="BL19" s="675"/>
      <c r="BM19" s="675"/>
      <c r="BN19" s="676"/>
      <c r="BO19" s="677">
        <v>0.1</v>
      </c>
      <c r="BP19" s="677"/>
      <c r="BQ19" s="677"/>
      <c r="BR19" s="677"/>
      <c r="BS19" s="683" t="s">
        <v>238</v>
      </c>
      <c r="BT19" s="675"/>
      <c r="BU19" s="675"/>
      <c r="BV19" s="675"/>
      <c r="BW19" s="675"/>
      <c r="BX19" s="675"/>
      <c r="BY19" s="675"/>
      <c r="BZ19" s="675"/>
      <c r="CA19" s="675"/>
      <c r="CB19" s="684"/>
      <c r="CD19" s="689" t="s">
        <v>278</v>
      </c>
      <c r="CE19" s="690"/>
      <c r="CF19" s="690"/>
      <c r="CG19" s="690"/>
      <c r="CH19" s="690"/>
      <c r="CI19" s="690"/>
      <c r="CJ19" s="690"/>
      <c r="CK19" s="690"/>
      <c r="CL19" s="690"/>
      <c r="CM19" s="690"/>
      <c r="CN19" s="690"/>
      <c r="CO19" s="690"/>
      <c r="CP19" s="690"/>
      <c r="CQ19" s="691"/>
      <c r="CR19" s="674" t="s">
        <v>238</v>
      </c>
      <c r="CS19" s="675"/>
      <c r="CT19" s="675"/>
      <c r="CU19" s="675"/>
      <c r="CV19" s="675"/>
      <c r="CW19" s="675"/>
      <c r="CX19" s="675"/>
      <c r="CY19" s="676"/>
      <c r="CZ19" s="677" t="s">
        <v>232</v>
      </c>
      <c r="DA19" s="677"/>
      <c r="DB19" s="677"/>
      <c r="DC19" s="677"/>
      <c r="DD19" s="683" t="s">
        <v>238</v>
      </c>
      <c r="DE19" s="675"/>
      <c r="DF19" s="675"/>
      <c r="DG19" s="675"/>
      <c r="DH19" s="675"/>
      <c r="DI19" s="675"/>
      <c r="DJ19" s="675"/>
      <c r="DK19" s="675"/>
      <c r="DL19" s="675"/>
      <c r="DM19" s="675"/>
      <c r="DN19" s="675"/>
      <c r="DO19" s="675"/>
      <c r="DP19" s="676"/>
      <c r="DQ19" s="683" t="s">
        <v>232</v>
      </c>
      <c r="DR19" s="675"/>
      <c r="DS19" s="675"/>
      <c r="DT19" s="675"/>
      <c r="DU19" s="675"/>
      <c r="DV19" s="675"/>
      <c r="DW19" s="675"/>
      <c r="DX19" s="675"/>
      <c r="DY19" s="675"/>
      <c r="DZ19" s="675"/>
      <c r="EA19" s="675"/>
      <c r="EB19" s="675"/>
      <c r="EC19" s="684"/>
    </row>
    <row r="20" spans="2:133" ht="11.25" customHeight="1" x14ac:dyDescent="0.15">
      <c r="B20" s="671" t="s">
        <v>279</v>
      </c>
      <c r="C20" s="672"/>
      <c r="D20" s="672"/>
      <c r="E20" s="672"/>
      <c r="F20" s="672"/>
      <c r="G20" s="672"/>
      <c r="H20" s="672"/>
      <c r="I20" s="672"/>
      <c r="J20" s="672"/>
      <c r="K20" s="672"/>
      <c r="L20" s="672"/>
      <c r="M20" s="672"/>
      <c r="N20" s="672"/>
      <c r="O20" s="672"/>
      <c r="P20" s="672"/>
      <c r="Q20" s="673"/>
      <c r="R20" s="674">
        <v>117431</v>
      </c>
      <c r="S20" s="675"/>
      <c r="T20" s="675"/>
      <c r="U20" s="675"/>
      <c r="V20" s="675"/>
      <c r="W20" s="675"/>
      <c r="X20" s="675"/>
      <c r="Y20" s="676"/>
      <c r="Z20" s="677">
        <v>1.7</v>
      </c>
      <c r="AA20" s="677"/>
      <c r="AB20" s="677"/>
      <c r="AC20" s="677"/>
      <c r="AD20" s="678" t="s">
        <v>238</v>
      </c>
      <c r="AE20" s="678"/>
      <c r="AF20" s="678"/>
      <c r="AG20" s="678"/>
      <c r="AH20" s="678"/>
      <c r="AI20" s="678"/>
      <c r="AJ20" s="678"/>
      <c r="AK20" s="678"/>
      <c r="AL20" s="679" t="s">
        <v>238</v>
      </c>
      <c r="AM20" s="680"/>
      <c r="AN20" s="680"/>
      <c r="AO20" s="681"/>
      <c r="AP20" s="671" t="s">
        <v>280</v>
      </c>
      <c r="AQ20" s="672"/>
      <c r="AR20" s="672"/>
      <c r="AS20" s="672"/>
      <c r="AT20" s="672"/>
      <c r="AU20" s="672"/>
      <c r="AV20" s="672"/>
      <c r="AW20" s="672"/>
      <c r="AX20" s="672"/>
      <c r="AY20" s="672"/>
      <c r="AZ20" s="672"/>
      <c r="BA20" s="672"/>
      <c r="BB20" s="672"/>
      <c r="BC20" s="672"/>
      <c r="BD20" s="672"/>
      <c r="BE20" s="672"/>
      <c r="BF20" s="673"/>
      <c r="BG20" s="674">
        <v>1859</v>
      </c>
      <c r="BH20" s="675"/>
      <c r="BI20" s="675"/>
      <c r="BJ20" s="675"/>
      <c r="BK20" s="675"/>
      <c r="BL20" s="675"/>
      <c r="BM20" s="675"/>
      <c r="BN20" s="676"/>
      <c r="BO20" s="677">
        <v>0.1</v>
      </c>
      <c r="BP20" s="677"/>
      <c r="BQ20" s="677"/>
      <c r="BR20" s="677"/>
      <c r="BS20" s="683" t="s">
        <v>238</v>
      </c>
      <c r="BT20" s="675"/>
      <c r="BU20" s="675"/>
      <c r="BV20" s="675"/>
      <c r="BW20" s="675"/>
      <c r="BX20" s="675"/>
      <c r="BY20" s="675"/>
      <c r="BZ20" s="675"/>
      <c r="CA20" s="675"/>
      <c r="CB20" s="684"/>
      <c r="CD20" s="689" t="s">
        <v>281</v>
      </c>
      <c r="CE20" s="690"/>
      <c r="CF20" s="690"/>
      <c r="CG20" s="690"/>
      <c r="CH20" s="690"/>
      <c r="CI20" s="690"/>
      <c r="CJ20" s="690"/>
      <c r="CK20" s="690"/>
      <c r="CL20" s="690"/>
      <c r="CM20" s="690"/>
      <c r="CN20" s="690"/>
      <c r="CO20" s="690"/>
      <c r="CP20" s="690"/>
      <c r="CQ20" s="691"/>
      <c r="CR20" s="674">
        <v>6945200</v>
      </c>
      <c r="CS20" s="675"/>
      <c r="CT20" s="675"/>
      <c r="CU20" s="675"/>
      <c r="CV20" s="675"/>
      <c r="CW20" s="675"/>
      <c r="CX20" s="675"/>
      <c r="CY20" s="676"/>
      <c r="CZ20" s="677">
        <v>100</v>
      </c>
      <c r="DA20" s="677"/>
      <c r="DB20" s="677"/>
      <c r="DC20" s="677"/>
      <c r="DD20" s="683">
        <v>777901</v>
      </c>
      <c r="DE20" s="675"/>
      <c r="DF20" s="675"/>
      <c r="DG20" s="675"/>
      <c r="DH20" s="675"/>
      <c r="DI20" s="675"/>
      <c r="DJ20" s="675"/>
      <c r="DK20" s="675"/>
      <c r="DL20" s="675"/>
      <c r="DM20" s="675"/>
      <c r="DN20" s="675"/>
      <c r="DO20" s="675"/>
      <c r="DP20" s="676"/>
      <c r="DQ20" s="683">
        <v>3744817</v>
      </c>
      <c r="DR20" s="675"/>
      <c r="DS20" s="675"/>
      <c r="DT20" s="675"/>
      <c r="DU20" s="675"/>
      <c r="DV20" s="675"/>
      <c r="DW20" s="675"/>
      <c r="DX20" s="675"/>
      <c r="DY20" s="675"/>
      <c r="DZ20" s="675"/>
      <c r="EA20" s="675"/>
      <c r="EB20" s="675"/>
      <c r="EC20" s="684"/>
    </row>
    <row r="21" spans="2:133" ht="11.25" customHeight="1" x14ac:dyDescent="0.15">
      <c r="B21" s="671" t="s">
        <v>282</v>
      </c>
      <c r="C21" s="672"/>
      <c r="D21" s="672"/>
      <c r="E21" s="672"/>
      <c r="F21" s="672"/>
      <c r="G21" s="672"/>
      <c r="H21" s="672"/>
      <c r="I21" s="672"/>
      <c r="J21" s="672"/>
      <c r="K21" s="672"/>
      <c r="L21" s="672"/>
      <c r="M21" s="672"/>
      <c r="N21" s="672"/>
      <c r="O21" s="672"/>
      <c r="P21" s="672"/>
      <c r="Q21" s="673"/>
      <c r="R21" s="674" t="s">
        <v>232</v>
      </c>
      <c r="S21" s="675"/>
      <c r="T21" s="675"/>
      <c r="U21" s="675"/>
      <c r="V21" s="675"/>
      <c r="W21" s="675"/>
      <c r="X21" s="675"/>
      <c r="Y21" s="676"/>
      <c r="Z21" s="677" t="s">
        <v>238</v>
      </c>
      <c r="AA21" s="677"/>
      <c r="AB21" s="677"/>
      <c r="AC21" s="677"/>
      <c r="AD21" s="678" t="s">
        <v>232</v>
      </c>
      <c r="AE21" s="678"/>
      <c r="AF21" s="678"/>
      <c r="AG21" s="678"/>
      <c r="AH21" s="678"/>
      <c r="AI21" s="678"/>
      <c r="AJ21" s="678"/>
      <c r="AK21" s="678"/>
      <c r="AL21" s="679" t="s">
        <v>232</v>
      </c>
      <c r="AM21" s="680"/>
      <c r="AN21" s="680"/>
      <c r="AO21" s="681"/>
      <c r="AP21" s="692" t="s">
        <v>283</v>
      </c>
      <c r="AQ21" s="693"/>
      <c r="AR21" s="693"/>
      <c r="AS21" s="693"/>
      <c r="AT21" s="693"/>
      <c r="AU21" s="693"/>
      <c r="AV21" s="693"/>
      <c r="AW21" s="693"/>
      <c r="AX21" s="693"/>
      <c r="AY21" s="693"/>
      <c r="AZ21" s="693"/>
      <c r="BA21" s="693"/>
      <c r="BB21" s="693"/>
      <c r="BC21" s="693"/>
      <c r="BD21" s="693"/>
      <c r="BE21" s="693"/>
      <c r="BF21" s="694"/>
      <c r="BG21" s="674">
        <v>1859</v>
      </c>
      <c r="BH21" s="675"/>
      <c r="BI21" s="675"/>
      <c r="BJ21" s="675"/>
      <c r="BK21" s="675"/>
      <c r="BL21" s="675"/>
      <c r="BM21" s="675"/>
      <c r="BN21" s="676"/>
      <c r="BO21" s="677">
        <v>0.1</v>
      </c>
      <c r="BP21" s="677"/>
      <c r="BQ21" s="677"/>
      <c r="BR21" s="677"/>
      <c r="BS21" s="683" t="s">
        <v>238</v>
      </c>
      <c r="BT21" s="675"/>
      <c r="BU21" s="675"/>
      <c r="BV21" s="675"/>
      <c r="BW21" s="675"/>
      <c r="BX21" s="675"/>
      <c r="BY21" s="675"/>
      <c r="BZ21" s="675"/>
      <c r="CA21" s="675"/>
      <c r="CB21" s="684"/>
      <c r="CD21" s="698"/>
      <c r="CE21" s="699"/>
      <c r="CF21" s="699"/>
      <c r="CG21" s="699"/>
      <c r="CH21" s="699"/>
      <c r="CI21" s="699"/>
      <c r="CJ21" s="699"/>
      <c r="CK21" s="699"/>
      <c r="CL21" s="699"/>
      <c r="CM21" s="699"/>
      <c r="CN21" s="699"/>
      <c r="CO21" s="699"/>
      <c r="CP21" s="699"/>
      <c r="CQ21" s="700"/>
      <c r="CR21" s="701"/>
      <c r="CS21" s="696"/>
      <c r="CT21" s="696"/>
      <c r="CU21" s="696"/>
      <c r="CV21" s="696"/>
      <c r="CW21" s="696"/>
      <c r="CX21" s="696"/>
      <c r="CY21" s="702"/>
      <c r="CZ21" s="703"/>
      <c r="DA21" s="703"/>
      <c r="DB21" s="703"/>
      <c r="DC21" s="703"/>
      <c r="DD21" s="695"/>
      <c r="DE21" s="696"/>
      <c r="DF21" s="696"/>
      <c r="DG21" s="696"/>
      <c r="DH21" s="696"/>
      <c r="DI21" s="696"/>
      <c r="DJ21" s="696"/>
      <c r="DK21" s="696"/>
      <c r="DL21" s="696"/>
      <c r="DM21" s="696"/>
      <c r="DN21" s="696"/>
      <c r="DO21" s="696"/>
      <c r="DP21" s="702"/>
      <c r="DQ21" s="695"/>
      <c r="DR21" s="696"/>
      <c r="DS21" s="696"/>
      <c r="DT21" s="696"/>
      <c r="DU21" s="696"/>
      <c r="DV21" s="696"/>
      <c r="DW21" s="696"/>
      <c r="DX21" s="696"/>
      <c r="DY21" s="696"/>
      <c r="DZ21" s="696"/>
      <c r="EA21" s="696"/>
      <c r="EB21" s="696"/>
      <c r="EC21" s="697"/>
    </row>
    <row r="22" spans="2:133" ht="11.25" customHeight="1" x14ac:dyDescent="0.15">
      <c r="B22" s="671" t="s">
        <v>284</v>
      </c>
      <c r="C22" s="672"/>
      <c r="D22" s="672"/>
      <c r="E22" s="672"/>
      <c r="F22" s="672"/>
      <c r="G22" s="672"/>
      <c r="H22" s="672"/>
      <c r="I22" s="672"/>
      <c r="J22" s="672"/>
      <c r="K22" s="672"/>
      <c r="L22" s="672"/>
      <c r="M22" s="672"/>
      <c r="N22" s="672"/>
      <c r="O22" s="672"/>
      <c r="P22" s="672"/>
      <c r="Q22" s="673"/>
      <c r="R22" s="674">
        <v>3516158</v>
      </c>
      <c r="S22" s="675"/>
      <c r="T22" s="675"/>
      <c r="U22" s="675"/>
      <c r="V22" s="675"/>
      <c r="W22" s="675"/>
      <c r="X22" s="675"/>
      <c r="Y22" s="676"/>
      <c r="Z22" s="677">
        <v>50</v>
      </c>
      <c r="AA22" s="677"/>
      <c r="AB22" s="677"/>
      <c r="AC22" s="677"/>
      <c r="AD22" s="678">
        <v>3398727</v>
      </c>
      <c r="AE22" s="678"/>
      <c r="AF22" s="678"/>
      <c r="AG22" s="678"/>
      <c r="AH22" s="678"/>
      <c r="AI22" s="678"/>
      <c r="AJ22" s="678"/>
      <c r="AK22" s="678"/>
      <c r="AL22" s="679">
        <v>99.9</v>
      </c>
      <c r="AM22" s="680"/>
      <c r="AN22" s="680"/>
      <c r="AO22" s="681"/>
      <c r="AP22" s="692" t="s">
        <v>285</v>
      </c>
      <c r="AQ22" s="693"/>
      <c r="AR22" s="693"/>
      <c r="AS22" s="693"/>
      <c r="AT22" s="693"/>
      <c r="AU22" s="693"/>
      <c r="AV22" s="693"/>
      <c r="AW22" s="693"/>
      <c r="AX22" s="693"/>
      <c r="AY22" s="693"/>
      <c r="AZ22" s="693"/>
      <c r="BA22" s="693"/>
      <c r="BB22" s="693"/>
      <c r="BC22" s="693"/>
      <c r="BD22" s="693"/>
      <c r="BE22" s="693"/>
      <c r="BF22" s="694"/>
      <c r="BG22" s="674" t="s">
        <v>232</v>
      </c>
      <c r="BH22" s="675"/>
      <c r="BI22" s="675"/>
      <c r="BJ22" s="675"/>
      <c r="BK22" s="675"/>
      <c r="BL22" s="675"/>
      <c r="BM22" s="675"/>
      <c r="BN22" s="676"/>
      <c r="BO22" s="677" t="s">
        <v>238</v>
      </c>
      <c r="BP22" s="677"/>
      <c r="BQ22" s="677"/>
      <c r="BR22" s="677"/>
      <c r="BS22" s="683" t="s">
        <v>238</v>
      </c>
      <c r="BT22" s="675"/>
      <c r="BU22" s="675"/>
      <c r="BV22" s="675"/>
      <c r="BW22" s="675"/>
      <c r="BX22" s="675"/>
      <c r="BY22" s="675"/>
      <c r="BZ22" s="675"/>
      <c r="CA22" s="675"/>
      <c r="CB22" s="684"/>
      <c r="CD22" s="656" t="s">
        <v>286</v>
      </c>
      <c r="CE22" s="657"/>
      <c r="CF22" s="657"/>
      <c r="CG22" s="657"/>
      <c r="CH22" s="657"/>
      <c r="CI22" s="657"/>
      <c r="CJ22" s="657"/>
      <c r="CK22" s="657"/>
      <c r="CL22" s="657"/>
      <c r="CM22" s="657"/>
      <c r="CN22" s="657"/>
      <c r="CO22" s="657"/>
      <c r="CP22" s="657"/>
      <c r="CQ22" s="657"/>
      <c r="CR22" s="657"/>
      <c r="CS22" s="657"/>
      <c r="CT22" s="657"/>
      <c r="CU22" s="657"/>
      <c r="CV22" s="657"/>
      <c r="CW22" s="657"/>
      <c r="CX22" s="657"/>
      <c r="CY22" s="657"/>
      <c r="CZ22" s="657"/>
      <c r="DA22" s="657"/>
      <c r="DB22" s="657"/>
      <c r="DC22" s="657"/>
      <c r="DD22" s="657"/>
      <c r="DE22" s="657"/>
      <c r="DF22" s="657"/>
      <c r="DG22" s="657"/>
      <c r="DH22" s="657"/>
      <c r="DI22" s="657"/>
      <c r="DJ22" s="657"/>
      <c r="DK22" s="657"/>
      <c r="DL22" s="657"/>
      <c r="DM22" s="657"/>
      <c r="DN22" s="657"/>
      <c r="DO22" s="657"/>
      <c r="DP22" s="657"/>
      <c r="DQ22" s="657"/>
      <c r="DR22" s="657"/>
      <c r="DS22" s="657"/>
      <c r="DT22" s="657"/>
      <c r="DU22" s="657"/>
      <c r="DV22" s="657"/>
      <c r="DW22" s="657"/>
      <c r="DX22" s="657"/>
      <c r="DY22" s="657"/>
      <c r="DZ22" s="657"/>
      <c r="EA22" s="657"/>
      <c r="EB22" s="657"/>
      <c r="EC22" s="658"/>
    </row>
    <row r="23" spans="2:133" ht="11.25" customHeight="1" x14ac:dyDescent="0.15">
      <c r="B23" s="671" t="s">
        <v>287</v>
      </c>
      <c r="C23" s="672"/>
      <c r="D23" s="672"/>
      <c r="E23" s="672"/>
      <c r="F23" s="672"/>
      <c r="G23" s="672"/>
      <c r="H23" s="672"/>
      <c r="I23" s="672"/>
      <c r="J23" s="672"/>
      <c r="K23" s="672"/>
      <c r="L23" s="672"/>
      <c r="M23" s="672"/>
      <c r="N23" s="672"/>
      <c r="O23" s="672"/>
      <c r="P23" s="672"/>
      <c r="Q23" s="673"/>
      <c r="R23" s="674">
        <v>1074</v>
      </c>
      <c r="S23" s="675"/>
      <c r="T23" s="675"/>
      <c r="U23" s="675"/>
      <c r="V23" s="675"/>
      <c r="W23" s="675"/>
      <c r="X23" s="675"/>
      <c r="Y23" s="676"/>
      <c r="Z23" s="677">
        <v>0</v>
      </c>
      <c r="AA23" s="677"/>
      <c r="AB23" s="677"/>
      <c r="AC23" s="677"/>
      <c r="AD23" s="678">
        <v>1074</v>
      </c>
      <c r="AE23" s="678"/>
      <c r="AF23" s="678"/>
      <c r="AG23" s="678"/>
      <c r="AH23" s="678"/>
      <c r="AI23" s="678"/>
      <c r="AJ23" s="678"/>
      <c r="AK23" s="678"/>
      <c r="AL23" s="679">
        <v>0</v>
      </c>
      <c r="AM23" s="680"/>
      <c r="AN23" s="680"/>
      <c r="AO23" s="681"/>
      <c r="AP23" s="692" t="s">
        <v>288</v>
      </c>
      <c r="AQ23" s="693"/>
      <c r="AR23" s="693"/>
      <c r="AS23" s="693"/>
      <c r="AT23" s="693"/>
      <c r="AU23" s="693"/>
      <c r="AV23" s="693"/>
      <c r="AW23" s="693"/>
      <c r="AX23" s="693"/>
      <c r="AY23" s="693"/>
      <c r="AZ23" s="693"/>
      <c r="BA23" s="693"/>
      <c r="BB23" s="693"/>
      <c r="BC23" s="693"/>
      <c r="BD23" s="693"/>
      <c r="BE23" s="693"/>
      <c r="BF23" s="694"/>
      <c r="BG23" s="674" t="s">
        <v>238</v>
      </c>
      <c r="BH23" s="675"/>
      <c r="BI23" s="675"/>
      <c r="BJ23" s="675"/>
      <c r="BK23" s="675"/>
      <c r="BL23" s="675"/>
      <c r="BM23" s="675"/>
      <c r="BN23" s="676"/>
      <c r="BO23" s="677" t="s">
        <v>238</v>
      </c>
      <c r="BP23" s="677"/>
      <c r="BQ23" s="677"/>
      <c r="BR23" s="677"/>
      <c r="BS23" s="683" t="s">
        <v>232</v>
      </c>
      <c r="BT23" s="675"/>
      <c r="BU23" s="675"/>
      <c r="BV23" s="675"/>
      <c r="BW23" s="675"/>
      <c r="BX23" s="675"/>
      <c r="BY23" s="675"/>
      <c r="BZ23" s="675"/>
      <c r="CA23" s="675"/>
      <c r="CB23" s="684"/>
      <c r="CD23" s="656" t="s">
        <v>226</v>
      </c>
      <c r="CE23" s="657"/>
      <c r="CF23" s="657"/>
      <c r="CG23" s="657"/>
      <c r="CH23" s="657"/>
      <c r="CI23" s="657"/>
      <c r="CJ23" s="657"/>
      <c r="CK23" s="657"/>
      <c r="CL23" s="657"/>
      <c r="CM23" s="657"/>
      <c r="CN23" s="657"/>
      <c r="CO23" s="657"/>
      <c r="CP23" s="657"/>
      <c r="CQ23" s="658"/>
      <c r="CR23" s="656" t="s">
        <v>289</v>
      </c>
      <c r="CS23" s="657"/>
      <c r="CT23" s="657"/>
      <c r="CU23" s="657"/>
      <c r="CV23" s="657"/>
      <c r="CW23" s="657"/>
      <c r="CX23" s="657"/>
      <c r="CY23" s="658"/>
      <c r="CZ23" s="656" t="s">
        <v>290</v>
      </c>
      <c r="DA23" s="657"/>
      <c r="DB23" s="657"/>
      <c r="DC23" s="658"/>
      <c r="DD23" s="656" t="s">
        <v>291</v>
      </c>
      <c r="DE23" s="657"/>
      <c r="DF23" s="657"/>
      <c r="DG23" s="657"/>
      <c r="DH23" s="657"/>
      <c r="DI23" s="657"/>
      <c r="DJ23" s="657"/>
      <c r="DK23" s="658"/>
      <c r="DL23" s="704" t="s">
        <v>292</v>
      </c>
      <c r="DM23" s="705"/>
      <c r="DN23" s="705"/>
      <c r="DO23" s="705"/>
      <c r="DP23" s="705"/>
      <c r="DQ23" s="705"/>
      <c r="DR23" s="705"/>
      <c r="DS23" s="705"/>
      <c r="DT23" s="705"/>
      <c r="DU23" s="705"/>
      <c r="DV23" s="706"/>
      <c r="DW23" s="656" t="s">
        <v>293</v>
      </c>
      <c r="DX23" s="657"/>
      <c r="DY23" s="657"/>
      <c r="DZ23" s="657"/>
      <c r="EA23" s="657"/>
      <c r="EB23" s="657"/>
      <c r="EC23" s="658"/>
    </row>
    <row r="24" spans="2:133" ht="11.25" customHeight="1" x14ac:dyDescent="0.15">
      <c r="B24" s="671" t="s">
        <v>294</v>
      </c>
      <c r="C24" s="672"/>
      <c r="D24" s="672"/>
      <c r="E24" s="672"/>
      <c r="F24" s="672"/>
      <c r="G24" s="672"/>
      <c r="H24" s="672"/>
      <c r="I24" s="672"/>
      <c r="J24" s="672"/>
      <c r="K24" s="672"/>
      <c r="L24" s="672"/>
      <c r="M24" s="672"/>
      <c r="N24" s="672"/>
      <c r="O24" s="672"/>
      <c r="P24" s="672"/>
      <c r="Q24" s="673"/>
      <c r="R24" s="674">
        <v>75369</v>
      </c>
      <c r="S24" s="675"/>
      <c r="T24" s="675"/>
      <c r="U24" s="675"/>
      <c r="V24" s="675"/>
      <c r="W24" s="675"/>
      <c r="X24" s="675"/>
      <c r="Y24" s="676"/>
      <c r="Z24" s="677">
        <v>1.1000000000000001</v>
      </c>
      <c r="AA24" s="677"/>
      <c r="AB24" s="677"/>
      <c r="AC24" s="677"/>
      <c r="AD24" s="678" t="s">
        <v>238</v>
      </c>
      <c r="AE24" s="678"/>
      <c r="AF24" s="678"/>
      <c r="AG24" s="678"/>
      <c r="AH24" s="678"/>
      <c r="AI24" s="678"/>
      <c r="AJ24" s="678"/>
      <c r="AK24" s="678"/>
      <c r="AL24" s="679" t="s">
        <v>232</v>
      </c>
      <c r="AM24" s="680"/>
      <c r="AN24" s="680"/>
      <c r="AO24" s="681"/>
      <c r="AP24" s="692" t="s">
        <v>295</v>
      </c>
      <c r="AQ24" s="693"/>
      <c r="AR24" s="693"/>
      <c r="AS24" s="693"/>
      <c r="AT24" s="693"/>
      <c r="AU24" s="693"/>
      <c r="AV24" s="693"/>
      <c r="AW24" s="693"/>
      <c r="AX24" s="693"/>
      <c r="AY24" s="693"/>
      <c r="AZ24" s="693"/>
      <c r="BA24" s="693"/>
      <c r="BB24" s="693"/>
      <c r="BC24" s="693"/>
      <c r="BD24" s="693"/>
      <c r="BE24" s="693"/>
      <c r="BF24" s="694"/>
      <c r="BG24" s="674" t="s">
        <v>232</v>
      </c>
      <c r="BH24" s="675"/>
      <c r="BI24" s="675"/>
      <c r="BJ24" s="675"/>
      <c r="BK24" s="675"/>
      <c r="BL24" s="675"/>
      <c r="BM24" s="675"/>
      <c r="BN24" s="676"/>
      <c r="BO24" s="677" t="s">
        <v>238</v>
      </c>
      <c r="BP24" s="677"/>
      <c r="BQ24" s="677"/>
      <c r="BR24" s="677"/>
      <c r="BS24" s="683" t="s">
        <v>238</v>
      </c>
      <c r="BT24" s="675"/>
      <c r="BU24" s="675"/>
      <c r="BV24" s="675"/>
      <c r="BW24" s="675"/>
      <c r="BX24" s="675"/>
      <c r="BY24" s="675"/>
      <c r="BZ24" s="675"/>
      <c r="CA24" s="675"/>
      <c r="CB24" s="684"/>
      <c r="CD24" s="685" t="s">
        <v>296</v>
      </c>
      <c r="CE24" s="686"/>
      <c r="CF24" s="686"/>
      <c r="CG24" s="686"/>
      <c r="CH24" s="686"/>
      <c r="CI24" s="686"/>
      <c r="CJ24" s="686"/>
      <c r="CK24" s="686"/>
      <c r="CL24" s="686"/>
      <c r="CM24" s="686"/>
      <c r="CN24" s="686"/>
      <c r="CO24" s="686"/>
      <c r="CP24" s="686"/>
      <c r="CQ24" s="687"/>
      <c r="CR24" s="663">
        <v>2812558</v>
      </c>
      <c r="CS24" s="664"/>
      <c r="CT24" s="664"/>
      <c r="CU24" s="664"/>
      <c r="CV24" s="664"/>
      <c r="CW24" s="664"/>
      <c r="CX24" s="664"/>
      <c r="CY24" s="665"/>
      <c r="CZ24" s="668">
        <v>40.5</v>
      </c>
      <c r="DA24" s="669"/>
      <c r="DB24" s="669"/>
      <c r="DC24" s="688"/>
      <c r="DD24" s="707">
        <v>1648963</v>
      </c>
      <c r="DE24" s="664"/>
      <c r="DF24" s="664"/>
      <c r="DG24" s="664"/>
      <c r="DH24" s="664"/>
      <c r="DI24" s="664"/>
      <c r="DJ24" s="664"/>
      <c r="DK24" s="665"/>
      <c r="DL24" s="707">
        <v>1641479</v>
      </c>
      <c r="DM24" s="664"/>
      <c r="DN24" s="664"/>
      <c r="DO24" s="664"/>
      <c r="DP24" s="664"/>
      <c r="DQ24" s="664"/>
      <c r="DR24" s="664"/>
      <c r="DS24" s="664"/>
      <c r="DT24" s="664"/>
      <c r="DU24" s="664"/>
      <c r="DV24" s="665"/>
      <c r="DW24" s="668">
        <v>45.7</v>
      </c>
      <c r="DX24" s="669"/>
      <c r="DY24" s="669"/>
      <c r="DZ24" s="669"/>
      <c r="EA24" s="669"/>
      <c r="EB24" s="669"/>
      <c r="EC24" s="670"/>
    </row>
    <row r="25" spans="2:133" ht="11.25" customHeight="1" x14ac:dyDescent="0.15">
      <c r="B25" s="671" t="s">
        <v>297</v>
      </c>
      <c r="C25" s="672"/>
      <c r="D25" s="672"/>
      <c r="E25" s="672"/>
      <c r="F25" s="672"/>
      <c r="G25" s="672"/>
      <c r="H25" s="672"/>
      <c r="I25" s="672"/>
      <c r="J25" s="672"/>
      <c r="K25" s="672"/>
      <c r="L25" s="672"/>
      <c r="M25" s="672"/>
      <c r="N25" s="672"/>
      <c r="O25" s="672"/>
      <c r="P25" s="672"/>
      <c r="Q25" s="673"/>
      <c r="R25" s="674">
        <v>88597</v>
      </c>
      <c r="S25" s="675"/>
      <c r="T25" s="675"/>
      <c r="U25" s="675"/>
      <c r="V25" s="675"/>
      <c r="W25" s="675"/>
      <c r="X25" s="675"/>
      <c r="Y25" s="676"/>
      <c r="Z25" s="677">
        <v>1.3</v>
      </c>
      <c r="AA25" s="677"/>
      <c r="AB25" s="677"/>
      <c r="AC25" s="677"/>
      <c r="AD25" s="678">
        <v>991</v>
      </c>
      <c r="AE25" s="678"/>
      <c r="AF25" s="678"/>
      <c r="AG25" s="678"/>
      <c r="AH25" s="678"/>
      <c r="AI25" s="678"/>
      <c r="AJ25" s="678"/>
      <c r="AK25" s="678"/>
      <c r="AL25" s="679">
        <v>0</v>
      </c>
      <c r="AM25" s="680"/>
      <c r="AN25" s="680"/>
      <c r="AO25" s="681"/>
      <c r="AP25" s="692" t="s">
        <v>298</v>
      </c>
      <c r="AQ25" s="693"/>
      <c r="AR25" s="693"/>
      <c r="AS25" s="693"/>
      <c r="AT25" s="693"/>
      <c r="AU25" s="693"/>
      <c r="AV25" s="693"/>
      <c r="AW25" s="693"/>
      <c r="AX25" s="693"/>
      <c r="AY25" s="693"/>
      <c r="AZ25" s="693"/>
      <c r="BA25" s="693"/>
      <c r="BB25" s="693"/>
      <c r="BC25" s="693"/>
      <c r="BD25" s="693"/>
      <c r="BE25" s="693"/>
      <c r="BF25" s="694"/>
      <c r="BG25" s="674" t="s">
        <v>238</v>
      </c>
      <c r="BH25" s="675"/>
      <c r="BI25" s="675"/>
      <c r="BJ25" s="675"/>
      <c r="BK25" s="675"/>
      <c r="BL25" s="675"/>
      <c r="BM25" s="675"/>
      <c r="BN25" s="676"/>
      <c r="BO25" s="677" t="s">
        <v>238</v>
      </c>
      <c r="BP25" s="677"/>
      <c r="BQ25" s="677"/>
      <c r="BR25" s="677"/>
      <c r="BS25" s="683" t="s">
        <v>238</v>
      </c>
      <c r="BT25" s="675"/>
      <c r="BU25" s="675"/>
      <c r="BV25" s="675"/>
      <c r="BW25" s="675"/>
      <c r="BX25" s="675"/>
      <c r="BY25" s="675"/>
      <c r="BZ25" s="675"/>
      <c r="CA25" s="675"/>
      <c r="CB25" s="684"/>
      <c r="CD25" s="689" t="s">
        <v>299</v>
      </c>
      <c r="CE25" s="690"/>
      <c r="CF25" s="690"/>
      <c r="CG25" s="690"/>
      <c r="CH25" s="690"/>
      <c r="CI25" s="690"/>
      <c r="CJ25" s="690"/>
      <c r="CK25" s="690"/>
      <c r="CL25" s="690"/>
      <c r="CM25" s="690"/>
      <c r="CN25" s="690"/>
      <c r="CO25" s="690"/>
      <c r="CP25" s="690"/>
      <c r="CQ25" s="691"/>
      <c r="CR25" s="674">
        <v>672411</v>
      </c>
      <c r="CS25" s="710"/>
      <c r="CT25" s="710"/>
      <c r="CU25" s="710"/>
      <c r="CV25" s="710"/>
      <c r="CW25" s="710"/>
      <c r="CX25" s="710"/>
      <c r="CY25" s="711"/>
      <c r="CZ25" s="679">
        <v>9.6999999999999993</v>
      </c>
      <c r="DA25" s="708"/>
      <c r="DB25" s="708"/>
      <c r="DC25" s="712"/>
      <c r="DD25" s="683">
        <v>642329</v>
      </c>
      <c r="DE25" s="710"/>
      <c r="DF25" s="710"/>
      <c r="DG25" s="710"/>
      <c r="DH25" s="710"/>
      <c r="DI25" s="710"/>
      <c r="DJ25" s="710"/>
      <c r="DK25" s="711"/>
      <c r="DL25" s="683">
        <v>636062</v>
      </c>
      <c r="DM25" s="710"/>
      <c r="DN25" s="710"/>
      <c r="DO25" s="710"/>
      <c r="DP25" s="710"/>
      <c r="DQ25" s="710"/>
      <c r="DR25" s="710"/>
      <c r="DS25" s="710"/>
      <c r="DT25" s="710"/>
      <c r="DU25" s="710"/>
      <c r="DV25" s="711"/>
      <c r="DW25" s="679">
        <v>17.7</v>
      </c>
      <c r="DX25" s="708"/>
      <c r="DY25" s="708"/>
      <c r="DZ25" s="708"/>
      <c r="EA25" s="708"/>
      <c r="EB25" s="708"/>
      <c r="EC25" s="709"/>
    </row>
    <row r="26" spans="2:133" ht="11.25" customHeight="1" x14ac:dyDescent="0.15">
      <c r="B26" s="671" t="s">
        <v>300</v>
      </c>
      <c r="C26" s="672"/>
      <c r="D26" s="672"/>
      <c r="E26" s="672"/>
      <c r="F26" s="672"/>
      <c r="G26" s="672"/>
      <c r="H26" s="672"/>
      <c r="I26" s="672"/>
      <c r="J26" s="672"/>
      <c r="K26" s="672"/>
      <c r="L26" s="672"/>
      <c r="M26" s="672"/>
      <c r="N26" s="672"/>
      <c r="O26" s="672"/>
      <c r="P26" s="672"/>
      <c r="Q26" s="673"/>
      <c r="R26" s="674">
        <v>8307</v>
      </c>
      <c r="S26" s="675"/>
      <c r="T26" s="675"/>
      <c r="U26" s="675"/>
      <c r="V26" s="675"/>
      <c r="W26" s="675"/>
      <c r="X26" s="675"/>
      <c r="Y26" s="676"/>
      <c r="Z26" s="677">
        <v>0.1</v>
      </c>
      <c r="AA26" s="677"/>
      <c r="AB26" s="677"/>
      <c r="AC26" s="677"/>
      <c r="AD26" s="678" t="s">
        <v>232</v>
      </c>
      <c r="AE26" s="678"/>
      <c r="AF26" s="678"/>
      <c r="AG26" s="678"/>
      <c r="AH26" s="678"/>
      <c r="AI26" s="678"/>
      <c r="AJ26" s="678"/>
      <c r="AK26" s="678"/>
      <c r="AL26" s="679" t="s">
        <v>238</v>
      </c>
      <c r="AM26" s="680"/>
      <c r="AN26" s="680"/>
      <c r="AO26" s="681"/>
      <c r="AP26" s="692" t="s">
        <v>301</v>
      </c>
      <c r="AQ26" s="713"/>
      <c r="AR26" s="713"/>
      <c r="AS26" s="713"/>
      <c r="AT26" s="713"/>
      <c r="AU26" s="713"/>
      <c r="AV26" s="713"/>
      <c r="AW26" s="713"/>
      <c r="AX26" s="713"/>
      <c r="AY26" s="713"/>
      <c r="AZ26" s="713"/>
      <c r="BA26" s="713"/>
      <c r="BB26" s="713"/>
      <c r="BC26" s="713"/>
      <c r="BD26" s="713"/>
      <c r="BE26" s="713"/>
      <c r="BF26" s="694"/>
      <c r="BG26" s="674" t="s">
        <v>232</v>
      </c>
      <c r="BH26" s="675"/>
      <c r="BI26" s="675"/>
      <c r="BJ26" s="675"/>
      <c r="BK26" s="675"/>
      <c r="BL26" s="675"/>
      <c r="BM26" s="675"/>
      <c r="BN26" s="676"/>
      <c r="BO26" s="677" t="s">
        <v>232</v>
      </c>
      <c r="BP26" s="677"/>
      <c r="BQ26" s="677"/>
      <c r="BR26" s="677"/>
      <c r="BS26" s="683" t="s">
        <v>238</v>
      </c>
      <c r="BT26" s="675"/>
      <c r="BU26" s="675"/>
      <c r="BV26" s="675"/>
      <c r="BW26" s="675"/>
      <c r="BX26" s="675"/>
      <c r="BY26" s="675"/>
      <c r="BZ26" s="675"/>
      <c r="CA26" s="675"/>
      <c r="CB26" s="684"/>
      <c r="CD26" s="689" t="s">
        <v>302</v>
      </c>
      <c r="CE26" s="690"/>
      <c r="CF26" s="690"/>
      <c r="CG26" s="690"/>
      <c r="CH26" s="690"/>
      <c r="CI26" s="690"/>
      <c r="CJ26" s="690"/>
      <c r="CK26" s="690"/>
      <c r="CL26" s="690"/>
      <c r="CM26" s="690"/>
      <c r="CN26" s="690"/>
      <c r="CO26" s="690"/>
      <c r="CP26" s="690"/>
      <c r="CQ26" s="691"/>
      <c r="CR26" s="674">
        <v>408610</v>
      </c>
      <c r="CS26" s="675"/>
      <c r="CT26" s="675"/>
      <c r="CU26" s="675"/>
      <c r="CV26" s="675"/>
      <c r="CW26" s="675"/>
      <c r="CX26" s="675"/>
      <c r="CY26" s="676"/>
      <c r="CZ26" s="679">
        <v>5.9</v>
      </c>
      <c r="DA26" s="708"/>
      <c r="DB26" s="708"/>
      <c r="DC26" s="712"/>
      <c r="DD26" s="683">
        <v>380087</v>
      </c>
      <c r="DE26" s="675"/>
      <c r="DF26" s="675"/>
      <c r="DG26" s="675"/>
      <c r="DH26" s="675"/>
      <c r="DI26" s="675"/>
      <c r="DJ26" s="675"/>
      <c r="DK26" s="676"/>
      <c r="DL26" s="683" t="s">
        <v>232</v>
      </c>
      <c r="DM26" s="675"/>
      <c r="DN26" s="675"/>
      <c r="DO26" s="675"/>
      <c r="DP26" s="675"/>
      <c r="DQ26" s="675"/>
      <c r="DR26" s="675"/>
      <c r="DS26" s="675"/>
      <c r="DT26" s="675"/>
      <c r="DU26" s="675"/>
      <c r="DV26" s="676"/>
      <c r="DW26" s="679" t="s">
        <v>232</v>
      </c>
      <c r="DX26" s="708"/>
      <c r="DY26" s="708"/>
      <c r="DZ26" s="708"/>
      <c r="EA26" s="708"/>
      <c r="EB26" s="708"/>
      <c r="EC26" s="709"/>
    </row>
    <row r="27" spans="2:133" ht="11.25" customHeight="1" x14ac:dyDescent="0.15">
      <c r="B27" s="671" t="s">
        <v>303</v>
      </c>
      <c r="C27" s="672"/>
      <c r="D27" s="672"/>
      <c r="E27" s="672"/>
      <c r="F27" s="672"/>
      <c r="G27" s="672"/>
      <c r="H27" s="672"/>
      <c r="I27" s="672"/>
      <c r="J27" s="672"/>
      <c r="K27" s="672"/>
      <c r="L27" s="672"/>
      <c r="M27" s="672"/>
      <c r="N27" s="672"/>
      <c r="O27" s="672"/>
      <c r="P27" s="672"/>
      <c r="Q27" s="673"/>
      <c r="R27" s="674">
        <v>837479</v>
      </c>
      <c r="S27" s="675"/>
      <c r="T27" s="675"/>
      <c r="U27" s="675"/>
      <c r="V27" s="675"/>
      <c r="W27" s="675"/>
      <c r="X27" s="675"/>
      <c r="Y27" s="676"/>
      <c r="Z27" s="677">
        <v>11.9</v>
      </c>
      <c r="AA27" s="677"/>
      <c r="AB27" s="677"/>
      <c r="AC27" s="677"/>
      <c r="AD27" s="678" t="s">
        <v>232</v>
      </c>
      <c r="AE27" s="678"/>
      <c r="AF27" s="678"/>
      <c r="AG27" s="678"/>
      <c r="AH27" s="678"/>
      <c r="AI27" s="678"/>
      <c r="AJ27" s="678"/>
      <c r="AK27" s="678"/>
      <c r="AL27" s="679" t="s">
        <v>232</v>
      </c>
      <c r="AM27" s="680"/>
      <c r="AN27" s="680"/>
      <c r="AO27" s="681"/>
      <c r="AP27" s="671" t="s">
        <v>304</v>
      </c>
      <c r="AQ27" s="672"/>
      <c r="AR27" s="672"/>
      <c r="AS27" s="672"/>
      <c r="AT27" s="672"/>
      <c r="AU27" s="672"/>
      <c r="AV27" s="672"/>
      <c r="AW27" s="672"/>
      <c r="AX27" s="672"/>
      <c r="AY27" s="672"/>
      <c r="AZ27" s="672"/>
      <c r="BA27" s="672"/>
      <c r="BB27" s="672"/>
      <c r="BC27" s="672"/>
      <c r="BD27" s="672"/>
      <c r="BE27" s="672"/>
      <c r="BF27" s="673"/>
      <c r="BG27" s="674">
        <v>1283343</v>
      </c>
      <c r="BH27" s="675"/>
      <c r="BI27" s="675"/>
      <c r="BJ27" s="675"/>
      <c r="BK27" s="675"/>
      <c r="BL27" s="675"/>
      <c r="BM27" s="675"/>
      <c r="BN27" s="676"/>
      <c r="BO27" s="677">
        <v>100</v>
      </c>
      <c r="BP27" s="677"/>
      <c r="BQ27" s="677"/>
      <c r="BR27" s="677"/>
      <c r="BS27" s="683" t="s">
        <v>232</v>
      </c>
      <c r="BT27" s="675"/>
      <c r="BU27" s="675"/>
      <c r="BV27" s="675"/>
      <c r="BW27" s="675"/>
      <c r="BX27" s="675"/>
      <c r="BY27" s="675"/>
      <c r="BZ27" s="675"/>
      <c r="CA27" s="675"/>
      <c r="CB27" s="684"/>
      <c r="CD27" s="689" t="s">
        <v>305</v>
      </c>
      <c r="CE27" s="690"/>
      <c r="CF27" s="690"/>
      <c r="CG27" s="690"/>
      <c r="CH27" s="690"/>
      <c r="CI27" s="690"/>
      <c r="CJ27" s="690"/>
      <c r="CK27" s="690"/>
      <c r="CL27" s="690"/>
      <c r="CM27" s="690"/>
      <c r="CN27" s="690"/>
      <c r="CO27" s="690"/>
      <c r="CP27" s="690"/>
      <c r="CQ27" s="691"/>
      <c r="CR27" s="674">
        <v>1492562</v>
      </c>
      <c r="CS27" s="710"/>
      <c r="CT27" s="710"/>
      <c r="CU27" s="710"/>
      <c r="CV27" s="710"/>
      <c r="CW27" s="710"/>
      <c r="CX27" s="710"/>
      <c r="CY27" s="711"/>
      <c r="CZ27" s="679">
        <v>21.5</v>
      </c>
      <c r="DA27" s="708"/>
      <c r="DB27" s="708"/>
      <c r="DC27" s="712"/>
      <c r="DD27" s="683">
        <v>437038</v>
      </c>
      <c r="DE27" s="710"/>
      <c r="DF27" s="710"/>
      <c r="DG27" s="710"/>
      <c r="DH27" s="710"/>
      <c r="DI27" s="710"/>
      <c r="DJ27" s="710"/>
      <c r="DK27" s="711"/>
      <c r="DL27" s="683">
        <v>435821</v>
      </c>
      <c r="DM27" s="710"/>
      <c r="DN27" s="710"/>
      <c r="DO27" s="710"/>
      <c r="DP27" s="710"/>
      <c r="DQ27" s="710"/>
      <c r="DR27" s="710"/>
      <c r="DS27" s="710"/>
      <c r="DT27" s="710"/>
      <c r="DU27" s="710"/>
      <c r="DV27" s="711"/>
      <c r="DW27" s="679">
        <v>12.1</v>
      </c>
      <c r="DX27" s="708"/>
      <c r="DY27" s="708"/>
      <c r="DZ27" s="708"/>
      <c r="EA27" s="708"/>
      <c r="EB27" s="708"/>
      <c r="EC27" s="709"/>
    </row>
    <row r="28" spans="2:133" ht="11.25" customHeight="1" x14ac:dyDescent="0.15">
      <c r="B28" s="716" t="s">
        <v>306</v>
      </c>
      <c r="C28" s="717"/>
      <c r="D28" s="717"/>
      <c r="E28" s="717"/>
      <c r="F28" s="717"/>
      <c r="G28" s="717"/>
      <c r="H28" s="717"/>
      <c r="I28" s="717"/>
      <c r="J28" s="717"/>
      <c r="K28" s="717"/>
      <c r="L28" s="717"/>
      <c r="M28" s="717"/>
      <c r="N28" s="717"/>
      <c r="O28" s="717"/>
      <c r="P28" s="717"/>
      <c r="Q28" s="718"/>
      <c r="R28" s="674" t="s">
        <v>238</v>
      </c>
      <c r="S28" s="675"/>
      <c r="T28" s="675"/>
      <c r="U28" s="675"/>
      <c r="V28" s="675"/>
      <c r="W28" s="675"/>
      <c r="X28" s="675"/>
      <c r="Y28" s="676"/>
      <c r="Z28" s="677" t="s">
        <v>232</v>
      </c>
      <c r="AA28" s="677"/>
      <c r="AB28" s="677"/>
      <c r="AC28" s="677"/>
      <c r="AD28" s="678" t="s">
        <v>232</v>
      </c>
      <c r="AE28" s="678"/>
      <c r="AF28" s="678"/>
      <c r="AG28" s="678"/>
      <c r="AH28" s="678"/>
      <c r="AI28" s="678"/>
      <c r="AJ28" s="678"/>
      <c r="AK28" s="678"/>
      <c r="AL28" s="679" t="s">
        <v>232</v>
      </c>
      <c r="AM28" s="680"/>
      <c r="AN28" s="680"/>
      <c r="AO28" s="681"/>
      <c r="AP28" s="719"/>
      <c r="AQ28" s="720"/>
      <c r="AR28" s="720"/>
      <c r="AS28" s="720"/>
      <c r="AT28" s="720"/>
      <c r="AU28" s="720"/>
      <c r="AV28" s="720"/>
      <c r="AW28" s="720"/>
      <c r="AX28" s="720"/>
      <c r="AY28" s="720"/>
      <c r="AZ28" s="720"/>
      <c r="BA28" s="720"/>
      <c r="BB28" s="720"/>
      <c r="BC28" s="720"/>
      <c r="BD28" s="720"/>
      <c r="BE28" s="720"/>
      <c r="BF28" s="721"/>
      <c r="BG28" s="674"/>
      <c r="BH28" s="675"/>
      <c r="BI28" s="675"/>
      <c r="BJ28" s="675"/>
      <c r="BK28" s="675"/>
      <c r="BL28" s="675"/>
      <c r="BM28" s="675"/>
      <c r="BN28" s="676"/>
      <c r="BO28" s="677"/>
      <c r="BP28" s="677"/>
      <c r="BQ28" s="677"/>
      <c r="BR28" s="677"/>
      <c r="BS28" s="678"/>
      <c r="BT28" s="678"/>
      <c r="BU28" s="678"/>
      <c r="BV28" s="678"/>
      <c r="BW28" s="678"/>
      <c r="BX28" s="678"/>
      <c r="BY28" s="678"/>
      <c r="BZ28" s="678"/>
      <c r="CA28" s="678"/>
      <c r="CB28" s="682"/>
      <c r="CD28" s="689" t="s">
        <v>307</v>
      </c>
      <c r="CE28" s="690"/>
      <c r="CF28" s="690"/>
      <c r="CG28" s="690"/>
      <c r="CH28" s="690"/>
      <c r="CI28" s="690"/>
      <c r="CJ28" s="690"/>
      <c r="CK28" s="690"/>
      <c r="CL28" s="690"/>
      <c r="CM28" s="690"/>
      <c r="CN28" s="690"/>
      <c r="CO28" s="690"/>
      <c r="CP28" s="690"/>
      <c r="CQ28" s="691"/>
      <c r="CR28" s="674">
        <v>647585</v>
      </c>
      <c r="CS28" s="675"/>
      <c r="CT28" s="675"/>
      <c r="CU28" s="675"/>
      <c r="CV28" s="675"/>
      <c r="CW28" s="675"/>
      <c r="CX28" s="675"/>
      <c r="CY28" s="676"/>
      <c r="CZ28" s="679">
        <v>9.3000000000000007</v>
      </c>
      <c r="DA28" s="708"/>
      <c r="DB28" s="708"/>
      <c r="DC28" s="712"/>
      <c r="DD28" s="683">
        <v>569596</v>
      </c>
      <c r="DE28" s="675"/>
      <c r="DF28" s="675"/>
      <c r="DG28" s="675"/>
      <c r="DH28" s="675"/>
      <c r="DI28" s="675"/>
      <c r="DJ28" s="675"/>
      <c r="DK28" s="676"/>
      <c r="DL28" s="683">
        <v>569596</v>
      </c>
      <c r="DM28" s="675"/>
      <c r="DN28" s="675"/>
      <c r="DO28" s="675"/>
      <c r="DP28" s="675"/>
      <c r="DQ28" s="675"/>
      <c r="DR28" s="675"/>
      <c r="DS28" s="675"/>
      <c r="DT28" s="675"/>
      <c r="DU28" s="675"/>
      <c r="DV28" s="676"/>
      <c r="DW28" s="679">
        <v>15.9</v>
      </c>
      <c r="DX28" s="708"/>
      <c r="DY28" s="708"/>
      <c r="DZ28" s="708"/>
      <c r="EA28" s="708"/>
      <c r="EB28" s="708"/>
      <c r="EC28" s="709"/>
    </row>
    <row r="29" spans="2:133" ht="11.25" customHeight="1" x14ac:dyDescent="0.15">
      <c r="B29" s="671" t="s">
        <v>308</v>
      </c>
      <c r="C29" s="672"/>
      <c r="D29" s="672"/>
      <c r="E29" s="672"/>
      <c r="F29" s="672"/>
      <c r="G29" s="672"/>
      <c r="H29" s="672"/>
      <c r="I29" s="672"/>
      <c r="J29" s="672"/>
      <c r="K29" s="672"/>
      <c r="L29" s="672"/>
      <c r="M29" s="672"/>
      <c r="N29" s="672"/>
      <c r="O29" s="672"/>
      <c r="P29" s="672"/>
      <c r="Q29" s="673"/>
      <c r="R29" s="674">
        <v>594939</v>
      </c>
      <c r="S29" s="675"/>
      <c r="T29" s="675"/>
      <c r="U29" s="675"/>
      <c r="V29" s="675"/>
      <c r="W29" s="675"/>
      <c r="X29" s="675"/>
      <c r="Y29" s="676"/>
      <c r="Z29" s="677">
        <v>8.5</v>
      </c>
      <c r="AA29" s="677"/>
      <c r="AB29" s="677"/>
      <c r="AC29" s="677"/>
      <c r="AD29" s="678" t="s">
        <v>232</v>
      </c>
      <c r="AE29" s="678"/>
      <c r="AF29" s="678"/>
      <c r="AG29" s="678"/>
      <c r="AH29" s="678"/>
      <c r="AI29" s="678"/>
      <c r="AJ29" s="678"/>
      <c r="AK29" s="678"/>
      <c r="AL29" s="679" t="s">
        <v>232</v>
      </c>
      <c r="AM29" s="680"/>
      <c r="AN29" s="680"/>
      <c r="AO29" s="681"/>
      <c r="AP29" s="653" t="s">
        <v>226</v>
      </c>
      <c r="AQ29" s="654"/>
      <c r="AR29" s="654"/>
      <c r="AS29" s="654"/>
      <c r="AT29" s="654"/>
      <c r="AU29" s="654"/>
      <c r="AV29" s="654"/>
      <c r="AW29" s="654"/>
      <c r="AX29" s="654"/>
      <c r="AY29" s="654"/>
      <c r="AZ29" s="654"/>
      <c r="BA29" s="654"/>
      <c r="BB29" s="654"/>
      <c r="BC29" s="654"/>
      <c r="BD29" s="654"/>
      <c r="BE29" s="654"/>
      <c r="BF29" s="655"/>
      <c r="BG29" s="653" t="s">
        <v>309</v>
      </c>
      <c r="BH29" s="714"/>
      <c r="BI29" s="714"/>
      <c r="BJ29" s="714"/>
      <c r="BK29" s="714"/>
      <c r="BL29" s="714"/>
      <c r="BM29" s="714"/>
      <c r="BN29" s="714"/>
      <c r="BO29" s="714"/>
      <c r="BP29" s="714"/>
      <c r="BQ29" s="715"/>
      <c r="BR29" s="653" t="s">
        <v>310</v>
      </c>
      <c r="BS29" s="714"/>
      <c r="BT29" s="714"/>
      <c r="BU29" s="714"/>
      <c r="BV29" s="714"/>
      <c r="BW29" s="714"/>
      <c r="BX29" s="714"/>
      <c r="BY29" s="714"/>
      <c r="BZ29" s="714"/>
      <c r="CA29" s="714"/>
      <c r="CB29" s="715"/>
      <c r="CD29" s="737" t="s">
        <v>311</v>
      </c>
      <c r="CE29" s="738"/>
      <c r="CF29" s="689" t="s">
        <v>312</v>
      </c>
      <c r="CG29" s="690"/>
      <c r="CH29" s="690"/>
      <c r="CI29" s="690"/>
      <c r="CJ29" s="690"/>
      <c r="CK29" s="690"/>
      <c r="CL29" s="690"/>
      <c r="CM29" s="690"/>
      <c r="CN29" s="690"/>
      <c r="CO29" s="690"/>
      <c r="CP29" s="690"/>
      <c r="CQ29" s="691"/>
      <c r="CR29" s="674">
        <v>647585</v>
      </c>
      <c r="CS29" s="710"/>
      <c r="CT29" s="710"/>
      <c r="CU29" s="710"/>
      <c r="CV29" s="710"/>
      <c r="CW29" s="710"/>
      <c r="CX29" s="710"/>
      <c r="CY29" s="711"/>
      <c r="CZ29" s="679">
        <v>9.3000000000000007</v>
      </c>
      <c r="DA29" s="708"/>
      <c r="DB29" s="708"/>
      <c r="DC29" s="712"/>
      <c r="DD29" s="683">
        <v>569596</v>
      </c>
      <c r="DE29" s="710"/>
      <c r="DF29" s="710"/>
      <c r="DG29" s="710"/>
      <c r="DH29" s="710"/>
      <c r="DI29" s="710"/>
      <c r="DJ29" s="710"/>
      <c r="DK29" s="711"/>
      <c r="DL29" s="683">
        <v>569596</v>
      </c>
      <c r="DM29" s="710"/>
      <c r="DN29" s="710"/>
      <c r="DO29" s="710"/>
      <c r="DP29" s="710"/>
      <c r="DQ29" s="710"/>
      <c r="DR29" s="710"/>
      <c r="DS29" s="710"/>
      <c r="DT29" s="710"/>
      <c r="DU29" s="710"/>
      <c r="DV29" s="711"/>
      <c r="DW29" s="679">
        <v>15.9</v>
      </c>
      <c r="DX29" s="708"/>
      <c r="DY29" s="708"/>
      <c r="DZ29" s="708"/>
      <c r="EA29" s="708"/>
      <c r="EB29" s="708"/>
      <c r="EC29" s="709"/>
    </row>
    <row r="30" spans="2:133" ht="11.25" customHeight="1" x14ac:dyDescent="0.15">
      <c r="B30" s="671" t="s">
        <v>313</v>
      </c>
      <c r="C30" s="672"/>
      <c r="D30" s="672"/>
      <c r="E30" s="672"/>
      <c r="F30" s="672"/>
      <c r="G30" s="672"/>
      <c r="H30" s="672"/>
      <c r="I30" s="672"/>
      <c r="J30" s="672"/>
      <c r="K30" s="672"/>
      <c r="L30" s="672"/>
      <c r="M30" s="672"/>
      <c r="N30" s="672"/>
      <c r="O30" s="672"/>
      <c r="P30" s="672"/>
      <c r="Q30" s="673"/>
      <c r="R30" s="674">
        <v>7559</v>
      </c>
      <c r="S30" s="675"/>
      <c r="T30" s="675"/>
      <c r="U30" s="675"/>
      <c r="V30" s="675"/>
      <c r="W30" s="675"/>
      <c r="X30" s="675"/>
      <c r="Y30" s="676"/>
      <c r="Z30" s="677">
        <v>0.1</v>
      </c>
      <c r="AA30" s="677"/>
      <c r="AB30" s="677"/>
      <c r="AC30" s="677"/>
      <c r="AD30" s="678">
        <v>2462</v>
      </c>
      <c r="AE30" s="678"/>
      <c r="AF30" s="678"/>
      <c r="AG30" s="678"/>
      <c r="AH30" s="678"/>
      <c r="AI30" s="678"/>
      <c r="AJ30" s="678"/>
      <c r="AK30" s="678"/>
      <c r="AL30" s="679">
        <v>0.1</v>
      </c>
      <c r="AM30" s="680"/>
      <c r="AN30" s="680"/>
      <c r="AO30" s="681"/>
      <c r="AP30" s="722" t="s">
        <v>314</v>
      </c>
      <c r="AQ30" s="723"/>
      <c r="AR30" s="723"/>
      <c r="AS30" s="723"/>
      <c r="AT30" s="728" t="s">
        <v>315</v>
      </c>
      <c r="AU30" s="225"/>
      <c r="AV30" s="225"/>
      <c r="AW30" s="225"/>
      <c r="AX30" s="660" t="s">
        <v>190</v>
      </c>
      <c r="AY30" s="661"/>
      <c r="AZ30" s="661"/>
      <c r="BA30" s="661"/>
      <c r="BB30" s="661"/>
      <c r="BC30" s="661"/>
      <c r="BD30" s="661"/>
      <c r="BE30" s="661"/>
      <c r="BF30" s="662"/>
      <c r="BG30" s="734">
        <v>99.3</v>
      </c>
      <c r="BH30" s="735"/>
      <c r="BI30" s="735"/>
      <c r="BJ30" s="735"/>
      <c r="BK30" s="735"/>
      <c r="BL30" s="735"/>
      <c r="BM30" s="669">
        <v>98</v>
      </c>
      <c r="BN30" s="735"/>
      <c r="BO30" s="735"/>
      <c r="BP30" s="735"/>
      <c r="BQ30" s="736"/>
      <c r="BR30" s="734">
        <v>99.3</v>
      </c>
      <c r="BS30" s="735"/>
      <c r="BT30" s="735"/>
      <c r="BU30" s="735"/>
      <c r="BV30" s="735"/>
      <c r="BW30" s="735"/>
      <c r="BX30" s="669">
        <v>98.2</v>
      </c>
      <c r="BY30" s="735"/>
      <c r="BZ30" s="735"/>
      <c r="CA30" s="735"/>
      <c r="CB30" s="736"/>
      <c r="CD30" s="739"/>
      <c r="CE30" s="740"/>
      <c r="CF30" s="689" t="s">
        <v>316</v>
      </c>
      <c r="CG30" s="690"/>
      <c r="CH30" s="690"/>
      <c r="CI30" s="690"/>
      <c r="CJ30" s="690"/>
      <c r="CK30" s="690"/>
      <c r="CL30" s="690"/>
      <c r="CM30" s="690"/>
      <c r="CN30" s="690"/>
      <c r="CO30" s="690"/>
      <c r="CP30" s="690"/>
      <c r="CQ30" s="691"/>
      <c r="CR30" s="674">
        <v>596069</v>
      </c>
      <c r="CS30" s="675"/>
      <c r="CT30" s="675"/>
      <c r="CU30" s="675"/>
      <c r="CV30" s="675"/>
      <c r="CW30" s="675"/>
      <c r="CX30" s="675"/>
      <c r="CY30" s="676"/>
      <c r="CZ30" s="679">
        <v>8.6</v>
      </c>
      <c r="DA30" s="708"/>
      <c r="DB30" s="708"/>
      <c r="DC30" s="712"/>
      <c r="DD30" s="683">
        <v>533285</v>
      </c>
      <c r="DE30" s="675"/>
      <c r="DF30" s="675"/>
      <c r="DG30" s="675"/>
      <c r="DH30" s="675"/>
      <c r="DI30" s="675"/>
      <c r="DJ30" s="675"/>
      <c r="DK30" s="676"/>
      <c r="DL30" s="683">
        <v>533285</v>
      </c>
      <c r="DM30" s="675"/>
      <c r="DN30" s="675"/>
      <c r="DO30" s="675"/>
      <c r="DP30" s="675"/>
      <c r="DQ30" s="675"/>
      <c r="DR30" s="675"/>
      <c r="DS30" s="675"/>
      <c r="DT30" s="675"/>
      <c r="DU30" s="675"/>
      <c r="DV30" s="676"/>
      <c r="DW30" s="679">
        <v>14.9</v>
      </c>
      <c r="DX30" s="708"/>
      <c r="DY30" s="708"/>
      <c r="DZ30" s="708"/>
      <c r="EA30" s="708"/>
      <c r="EB30" s="708"/>
      <c r="EC30" s="709"/>
    </row>
    <row r="31" spans="2:133" ht="11.25" customHeight="1" x14ac:dyDescent="0.15">
      <c r="B31" s="671" t="s">
        <v>317</v>
      </c>
      <c r="C31" s="672"/>
      <c r="D31" s="672"/>
      <c r="E31" s="672"/>
      <c r="F31" s="672"/>
      <c r="G31" s="672"/>
      <c r="H31" s="672"/>
      <c r="I31" s="672"/>
      <c r="J31" s="672"/>
      <c r="K31" s="672"/>
      <c r="L31" s="672"/>
      <c r="M31" s="672"/>
      <c r="N31" s="672"/>
      <c r="O31" s="672"/>
      <c r="P31" s="672"/>
      <c r="Q31" s="673"/>
      <c r="R31" s="674">
        <v>923580</v>
      </c>
      <c r="S31" s="675"/>
      <c r="T31" s="675"/>
      <c r="U31" s="675"/>
      <c r="V31" s="675"/>
      <c r="W31" s="675"/>
      <c r="X31" s="675"/>
      <c r="Y31" s="676"/>
      <c r="Z31" s="677">
        <v>13.1</v>
      </c>
      <c r="AA31" s="677"/>
      <c r="AB31" s="677"/>
      <c r="AC31" s="677"/>
      <c r="AD31" s="678" t="s">
        <v>232</v>
      </c>
      <c r="AE31" s="678"/>
      <c r="AF31" s="678"/>
      <c r="AG31" s="678"/>
      <c r="AH31" s="678"/>
      <c r="AI31" s="678"/>
      <c r="AJ31" s="678"/>
      <c r="AK31" s="678"/>
      <c r="AL31" s="679" t="s">
        <v>238</v>
      </c>
      <c r="AM31" s="680"/>
      <c r="AN31" s="680"/>
      <c r="AO31" s="681"/>
      <c r="AP31" s="724"/>
      <c r="AQ31" s="725"/>
      <c r="AR31" s="725"/>
      <c r="AS31" s="725"/>
      <c r="AT31" s="729"/>
      <c r="AU31" s="224" t="s">
        <v>318</v>
      </c>
      <c r="AV31" s="224"/>
      <c r="AW31" s="224"/>
      <c r="AX31" s="671" t="s">
        <v>319</v>
      </c>
      <c r="AY31" s="672"/>
      <c r="AZ31" s="672"/>
      <c r="BA31" s="672"/>
      <c r="BB31" s="672"/>
      <c r="BC31" s="672"/>
      <c r="BD31" s="672"/>
      <c r="BE31" s="672"/>
      <c r="BF31" s="673"/>
      <c r="BG31" s="731">
        <v>99.2</v>
      </c>
      <c r="BH31" s="710"/>
      <c r="BI31" s="710"/>
      <c r="BJ31" s="710"/>
      <c r="BK31" s="710"/>
      <c r="BL31" s="710"/>
      <c r="BM31" s="680">
        <v>97.9</v>
      </c>
      <c r="BN31" s="732"/>
      <c r="BO31" s="732"/>
      <c r="BP31" s="732"/>
      <c r="BQ31" s="733"/>
      <c r="BR31" s="731">
        <v>99.3</v>
      </c>
      <c r="BS31" s="710"/>
      <c r="BT31" s="710"/>
      <c r="BU31" s="710"/>
      <c r="BV31" s="710"/>
      <c r="BW31" s="710"/>
      <c r="BX31" s="680">
        <v>98.2</v>
      </c>
      <c r="BY31" s="732"/>
      <c r="BZ31" s="732"/>
      <c r="CA31" s="732"/>
      <c r="CB31" s="733"/>
      <c r="CD31" s="739"/>
      <c r="CE31" s="740"/>
      <c r="CF31" s="689" t="s">
        <v>320</v>
      </c>
      <c r="CG31" s="690"/>
      <c r="CH31" s="690"/>
      <c r="CI31" s="690"/>
      <c r="CJ31" s="690"/>
      <c r="CK31" s="690"/>
      <c r="CL31" s="690"/>
      <c r="CM31" s="690"/>
      <c r="CN31" s="690"/>
      <c r="CO31" s="690"/>
      <c r="CP31" s="690"/>
      <c r="CQ31" s="691"/>
      <c r="CR31" s="674">
        <v>51516</v>
      </c>
      <c r="CS31" s="710"/>
      <c r="CT31" s="710"/>
      <c r="CU31" s="710"/>
      <c r="CV31" s="710"/>
      <c r="CW31" s="710"/>
      <c r="CX31" s="710"/>
      <c r="CY31" s="711"/>
      <c r="CZ31" s="679">
        <v>0.7</v>
      </c>
      <c r="DA31" s="708"/>
      <c r="DB31" s="708"/>
      <c r="DC31" s="712"/>
      <c r="DD31" s="683">
        <v>36311</v>
      </c>
      <c r="DE31" s="710"/>
      <c r="DF31" s="710"/>
      <c r="DG31" s="710"/>
      <c r="DH31" s="710"/>
      <c r="DI31" s="710"/>
      <c r="DJ31" s="710"/>
      <c r="DK31" s="711"/>
      <c r="DL31" s="683">
        <v>36311</v>
      </c>
      <c r="DM31" s="710"/>
      <c r="DN31" s="710"/>
      <c r="DO31" s="710"/>
      <c r="DP31" s="710"/>
      <c r="DQ31" s="710"/>
      <c r="DR31" s="710"/>
      <c r="DS31" s="710"/>
      <c r="DT31" s="710"/>
      <c r="DU31" s="710"/>
      <c r="DV31" s="711"/>
      <c r="DW31" s="679">
        <v>1</v>
      </c>
      <c r="DX31" s="708"/>
      <c r="DY31" s="708"/>
      <c r="DZ31" s="708"/>
      <c r="EA31" s="708"/>
      <c r="EB31" s="708"/>
      <c r="EC31" s="709"/>
    </row>
    <row r="32" spans="2:133" ht="11.25" customHeight="1" x14ac:dyDescent="0.15">
      <c r="B32" s="671" t="s">
        <v>321</v>
      </c>
      <c r="C32" s="672"/>
      <c r="D32" s="672"/>
      <c r="E32" s="672"/>
      <c r="F32" s="672"/>
      <c r="G32" s="672"/>
      <c r="H32" s="672"/>
      <c r="I32" s="672"/>
      <c r="J32" s="672"/>
      <c r="K32" s="672"/>
      <c r="L32" s="672"/>
      <c r="M32" s="672"/>
      <c r="N32" s="672"/>
      <c r="O32" s="672"/>
      <c r="P32" s="672"/>
      <c r="Q32" s="673"/>
      <c r="R32" s="674">
        <v>248620</v>
      </c>
      <c r="S32" s="675"/>
      <c r="T32" s="675"/>
      <c r="U32" s="675"/>
      <c r="V32" s="675"/>
      <c r="W32" s="675"/>
      <c r="X32" s="675"/>
      <c r="Y32" s="676"/>
      <c r="Z32" s="677">
        <v>3.5</v>
      </c>
      <c r="AA32" s="677"/>
      <c r="AB32" s="677"/>
      <c r="AC32" s="677"/>
      <c r="AD32" s="678" t="s">
        <v>238</v>
      </c>
      <c r="AE32" s="678"/>
      <c r="AF32" s="678"/>
      <c r="AG32" s="678"/>
      <c r="AH32" s="678"/>
      <c r="AI32" s="678"/>
      <c r="AJ32" s="678"/>
      <c r="AK32" s="678"/>
      <c r="AL32" s="679" t="s">
        <v>238</v>
      </c>
      <c r="AM32" s="680"/>
      <c r="AN32" s="680"/>
      <c r="AO32" s="681"/>
      <c r="AP32" s="726"/>
      <c r="AQ32" s="727"/>
      <c r="AR32" s="727"/>
      <c r="AS32" s="727"/>
      <c r="AT32" s="730"/>
      <c r="AU32" s="226"/>
      <c r="AV32" s="226"/>
      <c r="AW32" s="226"/>
      <c r="AX32" s="719" t="s">
        <v>322</v>
      </c>
      <c r="AY32" s="720"/>
      <c r="AZ32" s="720"/>
      <c r="BA32" s="720"/>
      <c r="BB32" s="720"/>
      <c r="BC32" s="720"/>
      <c r="BD32" s="720"/>
      <c r="BE32" s="720"/>
      <c r="BF32" s="721"/>
      <c r="BG32" s="743">
        <v>99.2</v>
      </c>
      <c r="BH32" s="744"/>
      <c r="BI32" s="744"/>
      <c r="BJ32" s="744"/>
      <c r="BK32" s="744"/>
      <c r="BL32" s="744"/>
      <c r="BM32" s="745">
        <v>97.8</v>
      </c>
      <c r="BN32" s="744"/>
      <c r="BO32" s="744"/>
      <c r="BP32" s="744"/>
      <c r="BQ32" s="746"/>
      <c r="BR32" s="743">
        <v>99.2</v>
      </c>
      <c r="BS32" s="744"/>
      <c r="BT32" s="744"/>
      <c r="BU32" s="744"/>
      <c r="BV32" s="744"/>
      <c r="BW32" s="744"/>
      <c r="BX32" s="745">
        <v>98.1</v>
      </c>
      <c r="BY32" s="744"/>
      <c r="BZ32" s="744"/>
      <c r="CA32" s="744"/>
      <c r="CB32" s="746"/>
      <c r="CD32" s="741"/>
      <c r="CE32" s="742"/>
      <c r="CF32" s="689" t="s">
        <v>323</v>
      </c>
      <c r="CG32" s="690"/>
      <c r="CH32" s="690"/>
      <c r="CI32" s="690"/>
      <c r="CJ32" s="690"/>
      <c r="CK32" s="690"/>
      <c r="CL32" s="690"/>
      <c r="CM32" s="690"/>
      <c r="CN32" s="690"/>
      <c r="CO32" s="690"/>
      <c r="CP32" s="690"/>
      <c r="CQ32" s="691"/>
      <c r="CR32" s="674" t="s">
        <v>232</v>
      </c>
      <c r="CS32" s="675"/>
      <c r="CT32" s="675"/>
      <c r="CU32" s="675"/>
      <c r="CV32" s="675"/>
      <c r="CW32" s="675"/>
      <c r="CX32" s="675"/>
      <c r="CY32" s="676"/>
      <c r="CZ32" s="679" t="s">
        <v>232</v>
      </c>
      <c r="DA32" s="708"/>
      <c r="DB32" s="708"/>
      <c r="DC32" s="712"/>
      <c r="DD32" s="683" t="s">
        <v>232</v>
      </c>
      <c r="DE32" s="675"/>
      <c r="DF32" s="675"/>
      <c r="DG32" s="675"/>
      <c r="DH32" s="675"/>
      <c r="DI32" s="675"/>
      <c r="DJ32" s="675"/>
      <c r="DK32" s="676"/>
      <c r="DL32" s="683" t="s">
        <v>238</v>
      </c>
      <c r="DM32" s="675"/>
      <c r="DN32" s="675"/>
      <c r="DO32" s="675"/>
      <c r="DP32" s="675"/>
      <c r="DQ32" s="675"/>
      <c r="DR32" s="675"/>
      <c r="DS32" s="675"/>
      <c r="DT32" s="675"/>
      <c r="DU32" s="675"/>
      <c r="DV32" s="676"/>
      <c r="DW32" s="679" t="s">
        <v>238</v>
      </c>
      <c r="DX32" s="708"/>
      <c r="DY32" s="708"/>
      <c r="DZ32" s="708"/>
      <c r="EA32" s="708"/>
      <c r="EB32" s="708"/>
      <c r="EC32" s="709"/>
    </row>
    <row r="33" spans="2:133" ht="11.25" customHeight="1" x14ac:dyDescent="0.15">
      <c r="B33" s="671" t="s">
        <v>324</v>
      </c>
      <c r="C33" s="672"/>
      <c r="D33" s="672"/>
      <c r="E33" s="672"/>
      <c r="F33" s="672"/>
      <c r="G33" s="672"/>
      <c r="H33" s="672"/>
      <c r="I33" s="672"/>
      <c r="J33" s="672"/>
      <c r="K33" s="672"/>
      <c r="L33" s="672"/>
      <c r="M33" s="672"/>
      <c r="N33" s="672"/>
      <c r="O33" s="672"/>
      <c r="P33" s="672"/>
      <c r="Q33" s="673"/>
      <c r="R33" s="674">
        <v>88719</v>
      </c>
      <c r="S33" s="675"/>
      <c r="T33" s="675"/>
      <c r="U33" s="675"/>
      <c r="V33" s="675"/>
      <c r="W33" s="675"/>
      <c r="X33" s="675"/>
      <c r="Y33" s="676"/>
      <c r="Z33" s="677">
        <v>1.3</v>
      </c>
      <c r="AA33" s="677"/>
      <c r="AB33" s="677"/>
      <c r="AC33" s="677"/>
      <c r="AD33" s="678" t="s">
        <v>238</v>
      </c>
      <c r="AE33" s="678"/>
      <c r="AF33" s="678"/>
      <c r="AG33" s="678"/>
      <c r="AH33" s="678"/>
      <c r="AI33" s="678"/>
      <c r="AJ33" s="678"/>
      <c r="AK33" s="678"/>
      <c r="AL33" s="679" t="s">
        <v>232</v>
      </c>
      <c r="AM33" s="680"/>
      <c r="AN33" s="680"/>
      <c r="AO33" s="681"/>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89" t="s">
        <v>325</v>
      </c>
      <c r="CE33" s="690"/>
      <c r="CF33" s="690"/>
      <c r="CG33" s="690"/>
      <c r="CH33" s="690"/>
      <c r="CI33" s="690"/>
      <c r="CJ33" s="690"/>
      <c r="CK33" s="690"/>
      <c r="CL33" s="690"/>
      <c r="CM33" s="690"/>
      <c r="CN33" s="690"/>
      <c r="CO33" s="690"/>
      <c r="CP33" s="690"/>
      <c r="CQ33" s="691"/>
      <c r="CR33" s="674">
        <v>3288780</v>
      </c>
      <c r="CS33" s="710"/>
      <c r="CT33" s="710"/>
      <c r="CU33" s="710"/>
      <c r="CV33" s="710"/>
      <c r="CW33" s="710"/>
      <c r="CX33" s="710"/>
      <c r="CY33" s="711"/>
      <c r="CZ33" s="679">
        <v>47.4</v>
      </c>
      <c r="DA33" s="708"/>
      <c r="DB33" s="708"/>
      <c r="DC33" s="712"/>
      <c r="DD33" s="683">
        <v>1915657</v>
      </c>
      <c r="DE33" s="710"/>
      <c r="DF33" s="710"/>
      <c r="DG33" s="710"/>
      <c r="DH33" s="710"/>
      <c r="DI33" s="710"/>
      <c r="DJ33" s="710"/>
      <c r="DK33" s="711"/>
      <c r="DL33" s="683">
        <v>1475426</v>
      </c>
      <c r="DM33" s="710"/>
      <c r="DN33" s="710"/>
      <c r="DO33" s="710"/>
      <c r="DP33" s="710"/>
      <c r="DQ33" s="710"/>
      <c r="DR33" s="710"/>
      <c r="DS33" s="710"/>
      <c r="DT33" s="710"/>
      <c r="DU33" s="710"/>
      <c r="DV33" s="711"/>
      <c r="DW33" s="679">
        <v>41.1</v>
      </c>
      <c r="DX33" s="708"/>
      <c r="DY33" s="708"/>
      <c r="DZ33" s="708"/>
      <c r="EA33" s="708"/>
      <c r="EB33" s="708"/>
      <c r="EC33" s="709"/>
    </row>
    <row r="34" spans="2:133" ht="11.25" customHeight="1" x14ac:dyDescent="0.15">
      <c r="B34" s="671" t="s">
        <v>326</v>
      </c>
      <c r="C34" s="672"/>
      <c r="D34" s="672"/>
      <c r="E34" s="672"/>
      <c r="F34" s="672"/>
      <c r="G34" s="672"/>
      <c r="H34" s="672"/>
      <c r="I34" s="672"/>
      <c r="J34" s="672"/>
      <c r="K34" s="672"/>
      <c r="L34" s="672"/>
      <c r="M34" s="672"/>
      <c r="N34" s="672"/>
      <c r="O34" s="672"/>
      <c r="P34" s="672"/>
      <c r="Q34" s="673"/>
      <c r="R34" s="674">
        <v>143158</v>
      </c>
      <c r="S34" s="675"/>
      <c r="T34" s="675"/>
      <c r="U34" s="675"/>
      <c r="V34" s="675"/>
      <c r="W34" s="675"/>
      <c r="X34" s="675"/>
      <c r="Y34" s="676"/>
      <c r="Z34" s="677">
        <v>2</v>
      </c>
      <c r="AA34" s="677"/>
      <c r="AB34" s="677"/>
      <c r="AC34" s="677"/>
      <c r="AD34" s="678">
        <v>244</v>
      </c>
      <c r="AE34" s="678"/>
      <c r="AF34" s="678"/>
      <c r="AG34" s="678"/>
      <c r="AH34" s="678"/>
      <c r="AI34" s="678"/>
      <c r="AJ34" s="678"/>
      <c r="AK34" s="678"/>
      <c r="AL34" s="679">
        <v>0</v>
      </c>
      <c r="AM34" s="680"/>
      <c r="AN34" s="680"/>
      <c r="AO34" s="681"/>
      <c r="AP34" s="229"/>
      <c r="AQ34" s="653" t="s">
        <v>327</v>
      </c>
      <c r="AR34" s="654"/>
      <c r="AS34" s="654"/>
      <c r="AT34" s="654"/>
      <c r="AU34" s="654"/>
      <c r="AV34" s="654"/>
      <c r="AW34" s="654"/>
      <c r="AX34" s="654"/>
      <c r="AY34" s="654"/>
      <c r="AZ34" s="654"/>
      <c r="BA34" s="654"/>
      <c r="BB34" s="654"/>
      <c r="BC34" s="654"/>
      <c r="BD34" s="654"/>
      <c r="BE34" s="654"/>
      <c r="BF34" s="655"/>
      <c r="BG34" s="653" t="s">
        <v>328</v>
      </c>
      <c r="BH34" s="654"/>
      <c r="BI34" s="654"/>
      <c r="BJ34" s="654"/>
      <c r="BK34" s="654"/>
      <c r="BL34" s="654"/>
      <c r="BM34" s="654"/>
      <c r="BN34" s="654"/>
      <c r="BO34" s="654"/>
      <c r="BP34" s="654"/>
      <c r="BQ34" s="654"/>
      <c r="BR34" s="654"/>
      <c r="BS34" s="654"/>
      <c r="BT34" s="654"/>
      <c r="BU34" s="654"/>
      <c r="BV34" s="654"/>
      <c r="BW34" s="654"/>
      <c r="BX34" s="654"/>
      <c r="BY34" s="654"/>
      <c r="BZ34" s="654"/>
      <c r="CA34" s="654"/>
      <c r="CB34" s="655"/>
      <c r="CD34" s="689" t="s">
        <v>329</v>
      </c>
      <c r="CE34" s="690"/>
      <c r="CF34" s="690"/>
      <c r="CG34" s="690"/>
      <c r="CH34" s="690"/>
      <c r="CI34" s="690"/>
      <c r="CJ34" s="690"/>
      <c r="CK34" s="690"/>
      <c r="CL34" s="690"/>
      <c r="CM34" s="690"/>
      <c r="CN34" s="690"/>
      <c r="CO34" s="690"/>
      <c r="CP34" s="690"/>
      <c r="CQ34" s="691"/>
      <c r="CR34" s="674">
        <v>753609</v>
      </c>
      <c r="CS34" s="675"/>
      <c r="CT34" s="675"/>
      <c r="CU34" s="675"/>
      <c r="CV34" s="675"/>
      <c r="CW34" s="675"/>
      <c r="CX34" s="675"/>
      <c r="CY34" s="676"/>
      <c r="CZ34" s="679">
        <v>10.9</v>
      </c>
      <c r="DA34" s="708"/>
      <c r="DB34" s="708"/>
      <c r="DC34" s="712"/>
      <c r="DD34" s="683">
        <v>476243</v>
      </c>
      <c r="DE34" s="675"/>
      <c r="DF34" s="675"/>
      <c r="DG34" s="675"/>
      <c r="DH34" s="675"/>
      <c r="DI34" s="675"/>
      <c r="DJ34" s="675"/>
      <c r="DK34" s="676"/>
      <c r="DL34" s="683">
        <v>337182</v>
      </c>
      <c r="DM34" s="675"/>
      <c r="DN34" s="675"/>
      <c r="DO34" s="675"/>
      <c r="DP34" s="675"/>
      <c r="DQ34" s="675"/>
      <c r="DR34" s="675"/>
      <c r="DS34" s="675"/>
      <c r="DT34" s="675"/>
      <c r="DU34" s="675"/>
      <c r="DV34" s="676"/>
      <c r="DW34" s="679">
        <v>9.4</v>
      </c>
      <c r="DX34" s="708"/>
      <c r="DY34" s="708"/>
      <c r="DZ34" s="708"/>
      <c r="EA34" s="708"/>
      <c r="EB34" s="708"/>
      <c r="EC34" s="709"/>
    </row>
    <row r="35" spans="2:133" ht="11.25" customHeight="1" x14ac:dyDescent="0.15">
      <c r="B35" s="671" t="s">
        <v>330</v>
      </c>
      <c r="C35" s="672"/>
      <c r="D35" s="672"/>
      <c r="E35" s="672"/>
      <c r="F35" s="672"/>
      <c r="G35" s="672"/>
      <c r="H35" s="672"/>
      <c r="I35" s="672"/>
      <c r="J35" s="672"/>
      <c r="K35" s="672"/>
      <c r="L35" s="672"/>
      <c r="M35" s="672"/>
      <c r="N35" s="672"/>
      <c r="O35" s="672"/>
      <c r="P35" s="672"/>
      <c r="Q35" s="673"/>
      <c r="R35" s="674">
        <v>499300</v>
      </c>
      <c r="S35" s="675"/>
      <c r="T35" s="675"/>
      <c r="U35" s="675"/>
      <c r="V35" s="675"/>
      <c r="W35" s="675"/>
      <c r="X35" s="675"/>
      <c r="Y35" s="676"/>
      <c r="Z35" s="677">
        <v>7.1</v>
      </c>
      <c r="AA35" s="677"/>
      <c r="AB35" s="677"/>
      <c r="AC35" s="677"/>
      <c r="AD35" s="678" t="s">
        <v>232</v>
      </c>
      <c r="AE35" s="678"/>
      <c r="AF35" s="678"/>
      <c r="AG35" s="678"/>
      <c r="AH35" s="678"/>
      <c r="AI35" s="678"/>
      <c r="AJ35" s="678"/>
      <c r="AK35" s="678"/>
      <c r="AL35" s="679" t="s">
        <v>232</v>
      </c>
      <c r="AM35" s="680"/>
      <c r="AN35" s="680"/>
      <c r="AO35" s="681"/>
      <c r="AP35" s="229"/>
      <c r="AQ35" s="747" t="s">
        <v>331</v>
      </c>
      <c r="AR35" s="748"/>
      <c r="AS35" s="748"/>
      <c r="AT35" s="748"/>
      <c r="AU35" s="748"/>
      <c r="AV35" s="748"/>
      <c r="AW35" s="748"/>
      <c r="AX35" s="748"/>
      <c r="AY35" s="749"/>
      <c r="AZ35" s="663">
        <v>782645</v>
      </c>
      <c r="BA35" s="664"/>
      <c r="BB35" s="664"/>
      <c r="BC35" s="664"/>
      <c r="BD35" s="664"/>
      <c r="BE35" s="664"/>
      <c r="BF35" s="750"/>
      <c r="BG35" s="685" t="s">
        <v>332</v>
      </c>
      <c r="BH35" s="686"/>
      <c r="BI35" s="686"/>
      <c r="BJ35" s="686"/>
      <c r="BK35" s="686"/>
      <c r="BL35" s="686"/>
      <c r="BM35" s="686"/>
      <c r="BN35" s="686"/>
      <c r="BO35" s="686"/>
      <c r="BP35" s="686"/>
      <c r="BQ35" s="686"/>
      <c r="BR35" s="686"/>
      <c r="BS35" s="686"/>
      <c r="BT35" s="686"/>
      <c r="BU35" s="687"/>
      <c r="BV35" s="663">
        <v>77171</v>
      </c>
      <c r="BW35" s="664"/>
      <c r="BX35" s="664"/>
      <c r="BY35" s="664"/>
      <c r="BZ35" s="664"/>
      <c r="CA35" s="664"/>
      <c r="CB35" s="750"/>
      <c r="CD35" s="689" t="s">
        <v>333</v>
      </c>
      <c r="CE35" s="690"/>
      <c r="CF35" s="690"/>
      <c r="CG35" s="690"/>
      <c r="CH35" s="690"/>
      <c r="CI35" s="690"/>
      <c r="CJ35" s="690"/>
      <c r="CK35" s="690"/>
      <c r="CL35" s="690"/>
      <c r="CM35" s="690"/>
      <c r="CN35" s="690"/>
      <c r="CO35" s="690"/>
      <c r="CP35" s="690"/>
      <c r="CQ35" s="691"/>
      <c r="CR35" s="674">
        <v>40836</v>
      </c>
      <c r="CS35" s="710"/>
      <c r="CT35" s="710"/>
      <c r="CU35" s="710"/>
      <c r="CV35" s="710"/>
      <c r="CW35" s="710"/>
      <c r="CX35" s="710"/>
      <c r="CY35" s="711"/>
      <c r="CZ35" s="679">
        <v>0.6</v>
      </c>
      <c r="DA35" s="708"/>
      <c r="DB35" s="708"/>
      <c r="DC35" s="712"/>
      <c r="DD35" s="683">
        <v>29204</v>
      </c>
      <c r="DE35" s="710"/>
      <c r="DF35" s="710"/>
      <c r="DG35" s="710"/>
      <c r="DH35" s="710"/>
      <c r="DI35" s="710"/>
      <c r="DJ35" s="710"/>
      <c r="DK35" s="711"/>
      <c r="DL35" s="683">
        <v>29204</v>
      </c>
      <c r="DM35" s="710"/>
      <c r="DN35" s="710"/>
      <c r="DO35" s="710"/>
      <c r="DP35" s="710"/>
      <c r="DQ35" s="710"/>
      <c r="DR35" s="710"/>
      <c r="DS35" s="710"/>
      <c r="DT35" s="710"/>
      <c r="DU35" s="710"/>
      <c r="DV35" s="711"/>
      <c r="DW35" s="679">
        <v>0.8</v>
      </c>
      <c r="DX35" s="708"/>
      <c r="DY35" s="708"/>
      <c r="DZ35" s="708"/>
      <c r="EA35" s="708"/>
      <c r="EB35" s="708"/>
      <c r="EC35" s="709"/>
    </row>
    <row r="36" spans="2:133" ht="11.25" customHeight="1" x14ac:dyDescent="0.15">
      <c r="B36" s="671" t="s">
        <v>334</v>
      </c>
      <c r="C36" s="672"/>
      <c r="D36" s="672"/>
      <c r="E36" s="672"/>
      <c r="F36" s="672"/>
      <c r="G36" s="672"/>
      <c r="H36" s="672"/>
      <c r="I36" s="672"/>
      <c r="J36" s="672"/>
      <c r="K36" s="672"/>
      <c r="L36" s="672"/>
      <c r="M36" s="672"/>
      <c r="N36" s="672"/>
      <c r="O36" s="672"/>
      <c r="P36" s="672"/>
      <c r="Q36" s="673"/>
      <c r="R36" s="674" t="s">
        <v>232</v>
      </c>
      <c r="S36" s="675"/>
      <c r="T36" s="675"/>
      <c r="U36" s="675"/>
      <c r="V36" s="675"/>
      <c r="W36" s="675"/>
      <c r="X36" s="675"/>
      <c r="Y36" s="676"/>
      <c r="Z36" s="677" t="s">
        <v>238</v>
      </c>
      <c r="AA36" s="677"/>
      <c r="AB36" s="677"/>
      <c r="AC36" s="677"/>
      <c r="AD36" s="678" t="s">
        <v>232</v>
      </c>
      <c r="AE36" s="678"/>
      <c r="AF36" s="678"/>
      <c r="AG36" s="678"/>
      <c r="AH36" s="678"/>
      <c r="AI36" s="678"/>
      <c r="AJ36" s="678"/>
      <c r="AK36" s="678"/>
      <c r="AL36" s="679" t="s">
        <v>238</v>
      </c>
      <c r="AM36" s="680"/>
      <c r="AN36" s="680"/>
      <c r="AO36" s="681"/>
      <c r="AQ36" s="751" t="s">
        <v>335</v>
      </c>
      <c r="AR36" s="752"/>
      <c r="AS36" s="752"/>
      <c r="AT36" s="752"/>
      <c r="AU36" s="752"/>
      <c r="AV36" s="752"/>
      <c r="AW36" s="752"/>
      <c r="AX36" s="752"/>
      <c r="AY36" s="753"/>
      <c r="AZ36" s="674">
        <v>184237</v>
      </c>
      <c r="BA36" s="675"/>
      <c r="BB36" s="675"/>
      <c r="BC36" s="675"/>
      <c r="BD36" s="710"/>
      <c r="BE36" s="710"/>
      <c r="BF36" s="733"/>
      <c r="BG36" s="689" t="s">
        <v>336</v>
      </c>
      <c r="BH36" s="690"/>
      <c r="BI36" s="690"/>
      <c r="BJ36" s="690"/>
      <c r="BK36" s="690"/>
      <c r="BL36" s="690"/>
      <c r="BM36" s="690"/>
      <c r="BN36" s="690"/>
      <c r="BO36" s="690"/>
      <c r="BP36" s="690"/>
      <c r="BQ36" s="690"/>
      <c r="BR36" s="690"/>
      <c r="BS36" s="690"/>
      <c r="BT36" s="690"/>
      <c r="BU36" s="691"/>
      <c r="BV36" s="674">
        <v>67627</v>
      </c>
      <c r="BW36" s="675"/>
      <c r="BX36" s="675"/>
      <c r="BY36" s="675"/>
      <c r="BZ36" s="675"/>
      <c r="CA36" s="675"/>
      <c r="CB36" s="684"/>
      <c r="CD36" s="689" t="s">
        <v>337</v>
      </c>
      <c r="CE36" s="690"/>
      <c r="CF36" s="690"/>
      <c r="CG36" s="690"/>
      <c r="CH36" s="690"/>
      <c r="CI36" s="690"/>
      <c r="CJ36" s="690"/>
      <c r="CK36" s="690"/>
      <c r="CL36" s="690"/>
      <c r="CM36" s="690"/>
      <c r="CN36" s="690"/>
      <c r="CO36" s="690"/>
      <c r="CP36" s="690"/>
      <c r="CQ36" s="691"/>
      <c r="CR36" s="674">
        <v>1085002</v>
      </c>
      <c r="CS36" s="675"/>
      <c r="CT36" s="675"/>
      <c r="CU36" s="675"/>
      <c r="CV36" s="675"/>
      <c r="CW36" s="675"/>
      <c r="CX36" s="675"/>
      <c r="CY36" s="676"/>
      <c r="CZ36" s="679">
        <v>15.6</v>
      </c>
      <c r="DA36" s="708"/>
      <c r="DB36" s="708"/>
      <c r="DC36" s="712"/>
      <c r="DD36" s="683">
        <v>642395</v>
      </c>
      <c r="DE36" s="675"/>
      <c r="DF36" s="675"/>
      <c r="DG36" s="675"/>
      <c r="DH36" s="675"/>
      <c r="DI36" s="675"/>
      <c r="DJ36" s="675"/>
      <c r="DK36" s="676"/>
      <c r="DL36" s="683">
        <v>488406</v>
      </c>
      <c r="DM36" s="675"/>
      <c r="DN36" s="675"/>
      <c r="DO36" s="675"/>
      <c r="DP36" s="675"/>
      <c r="DQ36" s="675"/>
      <c r="DR36" s="675"/>
      <c r="DS36" s="675"/>
      <c r="DT36" s="675"/>
      <c r="DU36" s="675"/>
      <c r="DV36" s="676"/>
      <c r="DW36" s="679">
        <v>13.6</v>
      </c>
      <c r="DX36" s="708"/>
      <c r="DY36" s="708"/>
      <c r="DZ36" s="708"/>
      <c r="EA36" s="708"/>
      <c r="EB36" s="708"/>
      <c r="EC36" s="709"/>
    </row>
    <row r="37" spans="2:133" ht="11.25" customHeight="1" x14ac:dyDescent="0.15">
      <c r="B37" s="671" t="s">
        <v>338</v>
      </c>
      <c r="C37" s="672"/>
      <c r="D37" s="672"/>
      <c r="E37" s="672"/>
      <c r="F37" s="672"/>
      <c r="G37" s="672"/>
      <c r="H37" s="672"/>
      <c r="I37" s="672"/>
      <c r="J37" s="672"/>
      <c r="K37" s="672"/>
      <c r="L37" s="672"/>
      <c r="M37" s="672"/>
      <c r="N37" s="672"/>
      <c r="O37" s="672"/>
      <c r="P37" s="672"/>
      <c r="Q37" s="673"/>
      <c r="R37" s="674">
        <v>185900</v>
      </c>
      <c r="S37" s="675"/>
      <c r="T37" s="675"/>
      <c r="U37" s="675"/>
      <c r="V37" s="675"/>
      <c r="W37" s="675"/>
      <c r="X37" s="675"/>
      <c r="Y37" s="676"/>
      <c r="Z37" s="677">
        <v>2.6</v>
      </c>
      <c r="AA37" s="677"/>
      <c r="AB37" s="677"/>
      <c r="AC37" s="677"/>
      <c r="AD37" s="678" t="s">
        <v>238</v>
      </c>
      <c r="AE37" s="678"/>
      <c r="AF37" s="678"/>
      <c r="AG37" s="678"/>
      <c r="AH37" s="678"/>
      <c r="AI37" s="678"/>
      <c r="AJ37" s="678"/>
      <c r="AK37" s="678"/>
      <c r="AL37" s="679" t="s">
        <v>232</v>
      </c>
      <c r="AM37" s="680"/>
      <c r="AN37" s="680"/>
      <c r="AO37" s="681"/>
      <c r="AQ37" s="751" t="s">
        <v>339</v>
      </c>
      <c r="AR37" s="752"/>
      <c r="AS37" s="752"/>
      <c r="AT37" s="752"/>
      <c r="AU37" s="752"/>
      <c r="AV37" s="752"/>
      <c r="AW37" s="752"/>
      <c r="AX37" s="752"/>
      <c r="AY37" s="753"/>
      <c r="AZ37" s="674">
        <v>12800</v>
      </c>
      <c r="BA37" s="675"/>
      <c r="BB37" s="675"/>
      <c r="BC37" s="675"/>
      <c r="BD37" s="710"/>
      <c r="BE37" s="710"/>
      <c r="BF37" s="733"/>
      <c r="BG37" s="689" t="s">
        <v>340</v>
      </c>
      <c r="BH37" s="690"/>
      <c r="BI37" s="690"/>
      <c r="BJ37" s="690"/>
      <c r="BK37" s="690"/>
      <c r="BL37" s="690"/>
      <c r="BM37" s="690"/>
      <c r="BN37" s="690"/>
      <c r="BO37" s="690"/>
      <c r="BP37" s="690"/>
      <c r="BQ37" s="690"/>
      <c r="BR37" s="690"/>
      <c r="BS37" s="690"/>
      <c r="BT37" s="690"/>
      <c r="BU37" s="691"/>
      <c r="BV37" s="674">
        <v>1818</v>
      </c>
      <c r="BW37" s="675"/>
      <c r="BX37" s="675"/>
      <c r="BY37" s="675"/>
      <c r="BZ37" s="675"/>
      <c r="CA37" s="675"/>
      <c r="CB37" s="684"/>
      <c r="CD37" s="689" t="s">
        <v>341</v>
      </c>
      <c r="CE37" s="690"/>
      <c r="CF37" s="690"/>
      <c r="CG37" s="690"/>
      <c r="CH37" s="690"/>
      <c r="CI37" s="690"/>
      <c r="CJ37" s="690"/>
      <c r="CK37" s="690"/>
      <c r="CL37" s="690"/>
      <c r="CM37" s="690"/>
      <c r="CN37" s="690"/>
      <c r="CO37" s="690"/>
      <c r="CP37" s="690"/>
      <c r="CQ37" s="691"/>
      <c r="CR37" s="674">
        <v>189014</v>
      </c>
      <c r="CS37" s="710"/>
      <c r="CT37" s="710"/>
      <c r="CU37" s="710"/>
      <c r="CV37" s="710"/>
      <c r="CW37" s="710"/>
      <c r="CX37" s="710"/>
      <c r="CY37" s="711"/>
      <c r="CZ37" s="679">
        <v>2.7</v>
      </c>
      <c r="DA37" s="708"/>
      <c r="DB37" s="708"/>
      <c r="DC37" s="712"/>
      <c r="DD37" s="683">
        <v>188810</v>
      </c>
      <c r="DE37" s="710"/>
      <c r="DF37" s="710"/>
      <c r="DG37" s="710"/>
      <c r="DH37" s="710"/>
      <c r="DI37" s="710"/>
      <c r="DJ37" s="710"/>
      <c r="DK37" s="711"/>
      <c r="DL37" s="683">
        <v>136767</v>
      </c>
      <c r="DM37" s="710"/>
      <c r="DN37" s="710"/>
      <c r="DO37" s="710"/>
      <c r="DP37" s="710"/>
      <c r="DQ37" s="710"/>
      <c r="DR37" s="710"/>
      <c r="DS37" s="710"/>
      <c r="DT37" s="710"/>
      <c r="DU37" s="710"/>
      <c r="DV37" s="711"/>
      <c r="DW37" s="679">
        <v>3.8</v>
      </c>
      <c r="DX37" s="708"/>
      <c r="DY37" s="708"/>
      <c r="DZ37" s="708"/>
      <c r="EA37" s="708"/>
      <c r="EB37" s="708"/>
      <c r="EC37" s="709"/>
    </row>
    <row r="38" spans="2:133" ht="11.25" customHeight="1" x14ac:dyDescent="0.15">
      <c r="B38" s="719" t="s">
        <v>342</v>
      </c>
      <c r="C38" s="720"/>
      <c r="D38" s="720"/>
      <c r="E38" s="720"/>
      <c r="F38" s="720"/>
      <c r="G38" s="720"/>
      <c r="H38" s="720"/>
      <c r="I38" s="720"/>
      <c r="J38" s="720"/>
      <c r="K38" s="720"/>
      <c r="L38" s="720"/>
      <c r="M38" s="720"/>
      <c r="N38" s="720"/>
      <c r="O38" s="720"/>
      <c r="P38" s="720"/>
      <c r="Q38" s="721"/>
      <c r="R38" s="754">
        <v>7032859</v>
      </c>
      <c r="S38" s="755"/>
      <c r="T38" s="755"/>
      <c r="U38" s="755"/>
      <c r="V38" s="755"/>
      <c r="W38" s="755"/>
      <c r="X38" s="755"/>
      <c r="Y38" s="756"/>
      <c r="Z38" s="757">
        <v>100</v>
      </c>
      <c r="AA38" s="757"/>
      <c r="AB38" s="757"/>
      <c r="AC38" s="757"/>
      <c r="AD38" s="758">
        <v>3403498</v>
      </c>
      <c r="AE38" s="758"/>
      <c r="AF38" s="758"/>
      <c r="AG38" s="758"/>
      <c r="AH38" s="758"/>
      <c r="AI38" s="758"/>
      <c r="AJ38" s="758"/>
      <c r="AK38" s="758"/>
      <c r="AL38" s="759">
        <v>100</v>
      </c>
      <c r="AM38" s="745"/>
      <c r="AN38" s="745"/>
      <c r="AO38" s="760"/>
      <c r="AQ38" s="751" t="s">
        <v>343</v>
      </c>
      <c r="AR38" s="752"/>
      <c r="AS38" s="752"/>
      <c r="AT38" s="752"/>
      <c r="AU38" s="752"/>
      <c r="AV38" s="752"/>
      <c r="AW38" s="752"/>
      <c r="AX38" s="752"/>
      <c r="AY38" s="753"/>
      <c r="AZ38" s="674">
        <v>1770</v>
      </c>
      <c r="BA38" s="675"/>
      <c r="BB38" s="675"/>
      <c r="BC38" s="675"/>
      <c r="BD38" s="710"/>
      <c r="BE38" s="710"/>
      <c r="BF38" s="733"/>
      <c r="BG38" s="689" t="s">
        <v>344</v>
      </c>
      <c r="BH38" s="690"/>
      <c r="BI38" s="690"/>
      <c r="BJ38" s="690"/>
      <c r="BK38" s="690"/>
      <c r="BL38" s="690"/>
      <c r="BM38" s="690"/>
      <c r="BN38" s="690"/>
      <c r="BO38" s="690"/>
      <c r="BP38" s="690"/>
      <c r="BQ38" s="690"/>
      <c r="BR38" s="690"/>
      <c r="BS38" s="690"/>
      <c r="BT38" s="690"/>
      <c r="BU38" s="691"/>
      <c r="BV38" s="674">
        <v>3128</v>
      </c>
      <c r="BW38" s="675"/>
      <c r="BX38" s="675"/>
      <c r="BY38" s="675"/>
      <c r="BZ38" s="675"/>
      <c r="CA38" s="675"/>
      <c r="CB38" s="684"/>
      <c r="CD38" s="689" t="s">
        <v>345</v>
      </c>
      <c r="CE38" s="690"/>
      <c r="CF38" s="690"/>
      <c r="CG38" s="690"/>
      <c r="CH38" s="690"/>
      <c r="CI38" s="690"/>
      <c r="CJ38" s="690"/>
      <c r="CK38" s="690"/>
      <c r="CL38" s="690"/>
      <c r="CM38" s="690"/>
      <c r="CN38" s="690"/>
      <c r="CO38" s="690"/>
      <c r="CP38" s="690"/>
      <c r="CQ38" s="691"/>
      <c r="CR38" s="674">
        <v>768075</v>
      </c>
      <c r="CS38" s="675"/>
      <c r="CT38" s="675"/>
      <c r="CU38" s="675"/>
      <c r="CV38" s="675"/>
      <c r="CW38" s="675"/>
      <c r="CX38" s="675"/>
      <c r="CY38" s="676"/>
      <c r="CZ38" s="679">
        <v>11.1</v>
      </c>
      <c r="DA38" s="708"/>
      <c r="DB38" s="708"/>
      <c r="DC38" s="712"/>
      <c r="DD38" s="683">
        <v>667265</v>
      </c>
      <c r="DE38" s="675"/>
      <c r="DF38" s="675"/>
      <c r="DG38" s="675"/>
      <c r="DH38" s="675"/>
      <c r="DI38" s="675"/>
      <c r="DJ38" s="675"/>
      <c r="DK38" s="676"/>
      <c r="DL38" s="683">
        <v>620634</v>
      </c>
      <c r="DM38" s="675"/>
      <c r="DN38" s="675"/>
      <c r="DO38" s="675"/>
      <c r="DP38" s="675"/>
      <c r="DQ38" s="675"/>
      <c r="DR38" s="675"/>
      <c r="DS38" s="675"/>
      <c r="DT38" s="675"/>
      <c r="DU38" s="675"/>
      <c r="DV38" s="676"/>
      <c r="DW38" s="679">
        <v>17.3</v>
      </c>
      <c r="DX38" s="708"/>
      <c r="DY38" s="708"/>
      <c r="DZ38" s="708"/>
      <c r="EA38" s="708"/>
      <c r="EB38" s="708"/>
      <c r="EC38" s="709"/>
    </row>
    <row r="39" spans="2:133" ht="11.25" customHeight="1" x14ac:dyDescent="0.15">
      <c r="AQ39" s="751" t="s">
        <v>346</v>
      </c>
      <c r="AR39" s="752"/>
      <c r="AS39" s="752"/>
      <c r="AT39" s="752"/>
      <c r="AU39" s="752"/>
      <c r="AV39" s="752"/>
      <c r="AW39" s="752"/>
      <c r="AX39" s="752"/>
      <c r="AY39" s="753"/>
      <c r="AZ39" s="674" t="s">
        <v>238</v>
      </c>
      <c r="BA39" s="675"/>
      <c r="BB39" s="675"/>
      <c r="BC39" s="675"/>
      <c r="BD39" s="710"/>
      <c r="BE39" s="710"/>
      <c r="BF39" s="733"/>
      <c r="BG39" s="765" t="s">
        <v>347</v>
      </c>
      <c r="BH39" s="766"/>
      <c r="BI39" s="766"/>
      <c r="BJ39" s="766"/>
      <c r="BK39" s="766"/>
      <c r="BL39" s="230"/>
      <c r="BM39" s="690" t="s">
        <v>348</v>
      </c>
      <c r="BN39" s="690"/>
      <c r="BO39" s="690"/>
      <c r="BP39" s="690"/>
      <c r="BQ39" s="690"/>
      <c r="BR39" s="690"/>
      <c r="BS39" s="690"/>
      <c r="BT39" s="690"/>
      <c r="BU39" s="691"/>
      <c r="BV39" s="674">
        <v>102</v>
      </c>
      <c r="BW39" s="675"/>
      <c r="BX39" s="675"/>
      <c r="BY39" s="675"/>
      <c r="BZ39" s="675"/>
      <c r="CA39" s="675"/>
      <c r="CB39" s="684"/>
      <c r="CD39" s="689" t="s">
        <v>349</v>
      </c>
      <c r="CE39" s="690"/>
      <c r="CF39" s="690"/>
      <c r="CG39" s="690"/>
      <c r="CH39" s="690"/>
      <c r="CI39" s="690"/>
      <c r="CJ39" s="690"/>
      <c r="CK39" s="690"/>
      <c r="CL39" s="690"/>
      <c r="CM39" s="690"/>
      <c r="CN39" s="690"/>
      <c r="CO39" s="690"/>
      <c r="CP39" s="690"/>
      <c r="CQ39" s="691"/>
      <c r="CR39" s="674">
        <v>545709</v>
      </c>
      <c r="CS39" s="710"/>
      <c r="CT39" s="710"/>
      <c r="CU39" s="710"/>
      <c r="CV39" s="710"/>
      <c r="CW39" s="710"/>
      <c r="CX39" s="710"/>
      <c r="CY39" s="711"/>
      <c r="CZ39" s="679">
        <v>7.9</v>
      </c>
      <c r="DA39" s="708"/>
      <c r="DB39" s="708"/>
      <c r="DC39" s="712"/>
      <c r="DD39" s="683">
        <v>100001</v>
      </c>
      <c r="DE39" s="710"/>
      <c r="DF39" s="710"/>
      <c r="DG39" s="710"/>
      <c r="DH39" s="710"/>
      <c r="DI39" s="710"/>
      <c r="DJ39" s="710"/>
      <c r="DK39" s="711"/>
      <c r="DL39" s="683" t="s">
        <v>232</v>
      </c>
      <c r="DM39" s="710"/>
      <c r="DN39" s="710"/>
      <c r="DO39" s="710"/>
      <c r="DP39" s="710"/>
      <c r="DQ39" s="710"/>
      <c r="DR39" s="710"/>
      <c r="DS39" s="710"/>
      <c r="DT39" s="710"/>
      <c r="DU39" s="710"/>
      <c r="DV39" s="711"/>
      <c r="DW39" s="679" t="s">
        <v>238</v>
      </c>
      <c r="DX39" s="708"/>
      <c r="DY39" s="708"/>
      <c r="DZ39" s="708"/>
      <c r="EA39" s="708"/>
      <c r="EB39" s="708"/>
      <c r="EC39" s="709"/>
    </row>
    <row r="40" spans="2:133" ht="11.25" customHeight="1" x14ac:dyDescent="0.15">
      <c r="AQ40" s="751" t="s">
        <v>350</v>
      </c>
      <c r="AR40" s="752"/>
      <c r="AS40" s="752"/>
      <c r="AT40" s="752"/>
      <c r="AU40" s="752"/>
      <c r="AV40" s="752"/>
      <c r="AW40" s="752"/>
      <c r="AX40" s="752"/>
      <c r="AY40" s="753"/>
      <c r="AZ40" s="674">
        <v>121617</v>
      </c>
      <c r="BA40" s="675"/>
      <c r="BB40" s="675"/>
      <c r="BC40" s="675"/>
      <c r="BD40" s="710"/>
      <c r="BE40" s="710"/>
      <c r="BF40" s="733"/>
      <c r="BG40" s="765"/>
      <c r="BH40" s="766"/>
      <c r="BI40" s="766"/>
      <c r="BJ40" s="766"/>
      <c r="BK40" s="766"/>
      <c r="BL40" s="230"/>
      <c r="BM40" s="690" t="s">
        <v>351</v>
      </c>
      <c r="BN40" s="690"/>
      <c r="BO40" s="690"/>
      <c r="BP40" s="690"/>
      <c r="BQ40" s="690"/>
      <c r="BR40" s="690"/>
      <c r="BS40" s="690"/>
      <c r="BT40" s="690"/>
      <c r="BU40" s="691"/>
      <c r="BV40" s="674" t="s">
        <v>232</v>
      </c>
      <c r="BW40" s="675"/>
      <c r="BX40" s="675"/>
      <c r="BY40" s="675"/>
      <c r="BZ40" s="675"/>
      <c r="CA40" s="675"/>
      <c r="CB40" s="684"/>
      <c r="CD40" s="689" t="s">
        <v>352</v>
      </c>
      <c r="CE40" s="690"/>
      <c r="CF40" s="690"/>
      <c r="CG40" s="690"/>
      <c r="CH40" s="690"/>
      <c r="CI40" s="690"/>
      <c r="CJ40" s="690"/>
      <c r="CK40" s="690"/>
      <c r="CL40" s="690"/>
      <c r="CM40" s="690"/>
      <c r="CN40" s="690"/>
      <c r="CO40" s="690"/>
      <c r="CP40" s="690"/>
      <c r="CQ40" s="691"/>
      <c r="CR40" s="674">
        <v>95549</v>
      </c>
      <c r="CS40" s="675"/>
      <c r="CT40" s="675"/>
      <c r="CU40" s="675"/>
      <c r="CV40" s="675"/>
      <c r="CW40" s="675"/>
      <c r="CX40" s="675"/>
      <c r="CY40" s="676"/>
      <c r="CZ40" s="679">
        <v>1.4</v>
      </c>
      <c r="DA40" s="708"/>
      <c r="DB40" s="708"/>
      <c r="DC40" s="712"/>
      <c r="DD40" s="683">
        <v>549</v>
      </c>
      <c r="DE40" s="675"/>
      <c r="DF40" s="675"/>
      <c r="DG40" s="675"/>
      <c r="DH40" s="675"/>
      <c r="DI40" s="675"/>
      <c r="DJ40" s="675"/>
      <c r="DK40" s="676"/>
      <c r="DL40" s="683" t="s">
        <v>232</v>
      </c>
      <c r="DM40" s="675"/>
      <c r="DN40" s="675"/>
      <c r="DO40" s="675"/>
      <c r="DP40" s="675"/>
      <c r="DQ40" s="675"/>
      <c r="DR40" s="675"/>
      <c r="DS40" s="675"/>
      <c r="DT40" s="675"/>
      <c r="DU40" s="675"/>
      <c r="DV40" s="676"/>
      <c r="DW40" s="679" t="s">
        <v>232</v>
      </c>
      <c r="DX40" s="708"/>
      <c r="DY40" s="708"/>
      <c r="DZ40" s="708"/>
      <c r="EA40" s="708"/>
      <c r="EB40" s="708"/>
      <c r="EC40" s="709"/>
    </row>
    <row r="41" spans="2:133" ht="11.25" customHeight="1" x14ac:dyDescent="0.15">
      <c r="AQ41" s="761" t="s">
        <v>353</v>
      </c>
      <c r="AR41" s="762"/>
      <c r="AS41" s="762"/>
      <c r="AT41" s="762"/>
      <c r="AU41" s="762"/>
      <c r="AV41" s="762"/>
      <c r="AW41" s="762"/>
      <c r="AX41" s="762"/>
      <c r="AY41" s="763"/>
      <c r="AZ41" s="754">
        <v>462221</v>
      </c>
      <c r="BA41" s="755"/>
      <c r="BB41" s="755"/>
      <c r="BC41" s="755"/>
      <c r="BD41" s="744"/>
      <c r="BE41" s="744"/>
      <c r="BF41" s="746"/>
      <c r="BG41" s="767"/>
      <c r="BH41" s="768"/>
      <c r="BI41" s="768"/>
      <c r="BJ41" s="768"/>
      <c r="BK41" s="768"/>
      <c r="BL41" s="231"/>
      <c r="BM41" s="699" t="s">
        <v>354</v>
      </c>
      <c r="BN41" s="699"/>
      <c r="BO41" s="699"/>
      <c r="BP41" s="699"/>
      <c r="BQ41" s="699"/>
      <c r="BR41" s="699"/>
      <c r="BS41" s="699"/>
      <c r="BT41" s="699"/>
      <c r="BU41" s="700"/>
      <c r="BV41" s="754">
        <v>354</v>
      </c>
      <c r="BW41" s="755"/>
      <c r="BX41" s="755"/>
      <c r="BY41" s="755"/>
      <c r="BZ41" s="755"/>
      <c r="CA41" s="755"/>
      <c r="CB41" s="764"/>
      <c r="CD41" s="689" t="s">
        <v>355</v>
      </c>
      <c r="CE41" s="690"/>
      <c r="CF41" s="690"/>
      <c r="CG41" s="690"/>
      <c r="CH41" s="690"/>
      <c r="CI41" s="690"/>
      <c r="CJ41" s="690"/>
      <c r="CK41" s="690"/>
      <c r="CL41" s="690"/>
      <c r="CM41" s="690"/>
      <c r="CN41" s="690"/>
      <c r="CO41" s="690"/>
      <c r="CP41" s="690"/>
      <c r="CQ41" s="691"/>
      <c r="CR41" s="674" t="s">
        <v>232</v>
      </c>
      <c r="CS41" s="710"/>
      <c r="CT41" s="710"/>
      <c r="CU41" s="710"/>
      <c r="CV41" s="710"/>
      <c r="CW41" s="710"/>
      <c r="CX41" s="710"/>
      <c r="CY41" s="711"/>
      <c r="CZ41" s="679" t="s">
        <v>238</v>
      </c>
      <c r="DA41" s="708"/>
      <c r="DB41" s="708"/>
      <c r="DC41" s="712"/>
      <c r="DD41" s="683" t="s">
        <v>232</v>
      </c>
      <c r="DE41" s="710"/>
      <c r="DF41" s="710"/>
      <c r="DG41" s="710"/>
      <c r="DH41" s="710"/>
      <c r="DI41" s="710"/>
      <c r="DJ41" s="710"/>
      <c r="DK41" s="711"/>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15">
      <c r="B42" s="224" t="s">
        <v>356</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71" t="s">
        <v>357</v>
      </c>
      <c r="CE42" s="672"/>
      <c r="CF42" s="672"/>
      <c r="CG42" s="672"/>
      <c r="CH42" s="672"/>
      <c r="CI42" s="672"/>
      <c r="CJ42" s="672"/>
      <c r="CK42" s="672"/>
      <c r="CL42" s="672"/>
      <c r="CM42" s="672"/>
      <c r="CN42" s="672"/>
      <c r="CO42" s="672"/>
      <c r="CP42" s="672"/>
      <c r="CQ42" s="673"/>
      <c r="CR42" s="674">
        <v>843862</v>
      </c>
      <c r="CS42" s="675"/>
      <c r="CT42" s="675"/>
      <c r="CU42" s="675"/>
      <c r="CV42" s="675"/>
      <c r="CW42" s="675"/>
      <c r="CX42" s="675"/>
      <c r="CY42" s="676"/>
      <c r="CZ42" s="679">
        <v>12.2</v>
      </c>
      <c r="DA42" s="680"/>
      <c r="DB42" s="680"/>
      <c r="DC42" s="775"/>
      <c r="DD42" s="683">
        <v>180197</v>
      </c>
      <c r="DE42" s="675"/>
      <c r="DF42" s="675"/>
      <c r="DG42" s="675"/>
      <c r="DH42" s="675"/>
      <c r="DI42" s="675"/>
      <c r="DJ42" s="675"/>
      <c r="DK42" s="676"/>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15">
      <c r="B43" s="234" t="s">
        <v>358</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71" t="s">
        <v>359</v>
      </c>
      <c r="CE43" s="672"/>
      <c r="CF43" s="672"/>
      <c r="CG43" s="672"/>
      <c r="CH43" s="672"/>
      <c r="CI43" s="672"/>
      <c r="CJ43" s="672"/>
      <c r="CK43" s="672"/>
      <c r="CL43" s="672"/>
      <c r="CM43" s="672"/>
      <c r="CN43" s="672"/>
      <c r="CO43" s="672"/>
      <c r="CP43" s="672"/>
      <c r="CQ43" s="673"/>
      <c r="CR43" s="674">
        <v>25117</v>
      </c>
      <c r="CS43" s="710"/>
      <c r="CT43" s="710"/>
      <c r="CU43" s="710"/>
      <c r="CV43" s="710"/>
      <c r="CW43" s="710"/>
      <c r="CX43" s="710"/>
      <c r="CY43" s="711"/>
      <c r="CZ43" s="679">
        <v>0.4</v>
      </c>
      <c r="DA43" s="708"/>
      <c r="DB43" s="708"/>
      <c r="DC43" s="712"/>
      <c r="DD43" s="683">
        <v>24882</v>
      </c>
      <c r="DE43" s="710"/>
      <c r="DF43" s="710"/>
      <c r="DG43" s="710"/>
      <c r="DH43" s="710"/>
      <c r="DI43" s="710"/>
      <c r="DJ43" s="710"/>
      <c r="DK43" s="711"/>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15">
      <c r="B44" s="235" t="s">
        <v>360</v>
      </c>
      <c r="CD44" s="786" t="s">
        <v>311</v>
      </c>
      <c r="CE44" s="787"/>
      <c r="CF44" s="671" t="s">
        <v>361</v>
      </c>
      <c r="CG44" s="672"/>
      <c r="CH44" s="672"/>
      <c r="CI44" s="672"/>
      <c r="CJ44" s="672"/>
      <c r="CK44" s="672"/>
      <c r="CL44" s="672"/>
      <c r="CM44" s="672"/>
      <c r="CN44" s="672"/>
      <c r="CO44" s="672"/>
      <c r="CP44" s="672"/>
      <c r="CQ44" s="673"/>
      <c r="CR44" s="674">
        <v>777901</v>
      </c>
      <c r="CS44" s="675"/>
      <c r="CT44" s="675"/>
      <c r="CU44" s="675"/>
      <c r="CV44" s="675"/>
      <c r="CW44" s="675"/>
      <c r="CX44" s="675"/>
      <c r="CY44" s="676"/>
      <c r="CZ44" s="679">
        <v>11.2</v>
      </c>
      <c r="DA44" s="680"/>
      <c r="DB44" s="680"/>
      <c r="DC44" s="775"/>
      <c r="DD44" s="683">
        <v>168565</v>
      </c>
      <c r="DE44" s="675"/>
      <c r="DF44" s="675"/>
      <c r="DG44" s="675"/>
      <c r="DH44" s="675"/>
      <c r="DI44" s="675"/>
      <c r="DJ44" s="675"/>
      <c r="DK44" s="676"/>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15">
      <c r="CD45" s="788"/>
      <c r="CE45" s="789"/>
      <c r="CF45" s="671" t="s">
        <v>362</v>
      </c>
      <c r="CG45" s="672"/>
      <c r="CH45" s="672"/>
      <c r="CI45" s="672"/>
      <c r="CJ45" s="672"/>
      <c r="CK45" s="672"/>
      <c r="CL45" s="672"/>
      <c r="CM45" s="672"/>
      <c r="CN45" s="672"/>
      <c r="CO45" s="672"/>
      <c r="CP45" s="672"/>
      <c r="CQ45" s="673"/>
      <c r="CR45" s="674">
        <v>186060</v>
      </c>
      <c r="CS45" s="710"/>
      <c r="CT45" s="710"/>
      <c r="CU45" s="710"/>
      <c r="CV45" s="710"/>
      <c r="CW45" s="710"/>
      <c r="CX45" s="710"/>
      <c r="CY45" s="711"/>
      <c r="CZ45" s="679">
        <v>2.7</v>
      </c>
      <c r="DA45" s="708"/>
      <c r="DB45" s="708"/>
      <c r="DC45" s="712"/>
      <c r="DD45" s="683">
        <v>17503</v>
      </c>
      <c r="DE45" s="710"/>
      <c r="DF45" s="710"/>
      <c r="DG45" s="710"/>
      <c r="DH45" s="710"/>
      <c r="DI45" s="710"/>
      <c r="DJ45" s="710"/>
      <c r="DK45" s="711"/>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15">
      <c r="CD46" s="788"/>
      <c r="CE46" s="789"/>
      <c r="CF46" s="671" t="s">
        <v>363</v>
      </c>
      <c r="CG46" s="672"/>
      <c r="CH46" s="672"/>
      <c r="CI46" s="672"/>
      <c r="CJ46" s="672"/>
      <c r="CK46" s="672"/>
      <c r="CL46" s="672"/>
      <c r="CM46" s="672"/>
      <c r="CN46" s="672"/>
      <c r="CO46" s="672"/>
      <c r="CP46" s="672"/>
      <c r="CQ46" s="673"/>
      <c r="CR46" s="674">
        <v>557722</v>
      </c>
      <c r="CS46" s="675"/>
      <c r="CT46" s="675"/>
      <c r="CU46" s="675"/>
      <c r="CV46" s="675"/>
      <c r="CW46" s="675"/>
      <c r="CX46" s="675"/>
      <c r="CY46" s="676"/>
      <c r="CZ46" s="679">
        <v>8</v>
      </c>
      <c r="DA46" s="680"/>
      <c r="DB46" s="680"/>
      <c r="DC46" s="775"/>
      <c r="DD46" s="683">
        <v>141243</v>
      </c>
      <c r="DE46" s="675"/>
      <c r="DF46" s="675"/>
      <c r="DG46" s="675"/>
      <c r="DH46" s="675"/>
      <c r="DI46" s="675"/>
      <c r="DJ46" s="675"/>
      <c r="DK46" s="676"/>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15">
      <c r="CD47" s="788"/>
      <c r="CE47" s="789"/>
      <c r="CF47" s="671" t="s">
        <v>364</v>
      </c>
      <c r="CG47" s="672"/>
      <c r="CH47" s="672"/>
      <c r="CI47" s="672"/>
      <c r="CJ47" s="672"/>
      <c r="CK47" s="672"/>
      <c r="CL47" s="672"/>
      <c r="CM47" s="672"/>
      <c r="CN47" s="672"/>
      <c r="CO47" s="672"/>
      <c r="CP47" s="672"/>
      <c r="CQ47" s="673"/>
      <c r="CR47" s="674">
        <v>65961</v>
      </c>
      <c r="CS47" s="710"/>
      <c r="CT47" s="710"/>
      <c r="CU47" s="710"/>
      <c r="CV47" s="710"/>
      <c r="CW47" s="710"/>
      <c r="CX47" s="710"/>
      <c r="CY47" s="711"/>
      <c r="CZ47" s="679">
        <v>0.9</v>
      </c>
      <c r="DA47" s="708"/>
      <c r="DB47" s="708"/>
      <c r="DC47" s="712"/>
      <c r="DD47" s="683">
        <v>11632</v>
      </c>
      <c r="DE47" s="710"/>
      <c r="DF47" s="710"/>
      <c r="DG47" s="710"/>
      <c r="DH47" s="710"/>
      <c r="DI47" s="710"/>
      <c r="DJ47" s="710"/>
      <c r="DK47" s="711"/>
      <c r="DL47" s="769"/>
      <c r="DM47" s="770"/>
      <c r="DN47" s="770"/>
      <c r="DO47" s="770"/>
      <c r="DP47" s="770"/>
      <c r="DQ47" s="770"/>
      <c r="DR47" s="770"/>
      <c r="DS47" s="770"/>
      <c r="DT47" s="770"/>
      <c r="DU47" s="770"/>
      <c r="DV47" s="771"/>
      <c r="DW47" s="772"/>
      <c r="DX47" s="773"/>
      <c r="DY47" s="773"/>
      <c r="DZ47" s="773"/>
      <c r="EA47" s="773"/>
      <c r="EB47" s="773"/>
      <c r="EC47" s="774"/>
    </row>
    <row r="48" spans="2:133" x14ac:dyDescent="0.15">
      <c r="CD48" s="790"/>
      <c r="CE48" s="791"/>
      <c r="CF48" s="671" t="s">
        <v>365</v>
      </c>
      <c r="CG48" s="672"/>
      <c r="CH48" s="672"/>
      <c r="CI48" s="672"/>
      <c r="CJ48" s="672"/>
      <c r="CK48" s="672"/>
      <c r="CL48" s="672"/>
      <c r="CM48" s="672"/>
      <c r="CN48" s="672"/>
      <c r="CO48" s="672"/>
      <c r="CP48" s="672"/>
      <c r="CQ48" s="673"/>
      <c r="CR48" s="674" t="s">
        <v>238</v>
      </c>
      <c r="CS48" s="675"/>
      <c r="CT48" s="675"/>
      <c r="CU48" s="675"/>
      <c r="CV48" s="675"/>
      <c r="CW48" s="675"/>
      <c r="CX48" s="675"/>
      <c r="CY48" s="676"/>
      <c r="CZ48" s="679" t="s">
        <v>238</v>
      </c>
      <c r="DA48" s="680"/>
      <c r="DB48" s="680"/>
      <c r="DC48" s="775"/>
      <c r="DD48" s="683" t="s">
        <v>238</v>
      </c>
      <c r="DE48" s="675"/>
      <c r="DF48" s="675"/>
      <c r="DG48" s="675"/>
      <c r="DH48" s="675"/>
      <c r="DI48" s="675"/>
      <c r="DJ48" s="675"/>
      <c r="DK48" s="676"/>
      <c r="DL48" s="769"/>
      <c r="DM48" s="770"/>
      <c r="DN48" s="770"/>
      <c r="DO48" s="770"/>
      <c r="DP48" s="770"/>
      <c r="DQ48" s="770"/>
      <c r="DR48" s="770"/>
      <c r="DS48" s="770"/>
      <c r="DT48" s="770"/>
      <c r="DU48" s="770"/>
      <c r="DV48" s="771"/>
      <c r="DW48" s="772"/>
      <c r="DX48" s="773"/>
      <c r="DY48" s="773"/>
      <c r="DZ48" s="773"/>
      <c r="EA48" s="773"/>
      <c r="EB48" s="773"/>
      <c r="EC48" s="774"/>
    </row>
    <row r="49" spans="82:133" ht="11.25" customHeight="1" x14ac:dyDescent="0.15">
      <c r="CD49" s="719" t="s">
        <v>366</v>
      </c>
      <c r="CE49" s="720"/>
      <c r="CF49" s="720"/>
      <c r="CG49" s="720"/>
      <c r="CH49" s="720"/>
      <c r="CI49" s="720"/>
      <c r="CJ49" s="720"/>
      <c r="CK49" s="720"/>
      <c r="CL49" s="720"/>
      <c r="CM49" s="720"/>
      <c r="CN49" s="720"/>
      <c r="CO49" s="720"/>
      <c r="CP49" s="720"/>
      <c r="CQ49" s="721"/>
      <c r="CR49" s="754">
        <v>6945200</v>
      </c>
      <c r="CS49" s="744"/>
      <c r="CT49" s="744"/>
      <c r="CU49" s="744"/>
      <c r="CV49" s="744"/>
      <c r="CW49" s="744"/>
      <c r="CX49" s="744"/>
      <c r="CY49" s="776"/>
      <c r="CZ49" s="759">
        <v>100</v>
      </c>
      <c r="DA49" s="777"/>
      <c r="DB49" s="777"/>
      <c r="DC49" s="778"/>
      <c r="DD49" s="779">
        <v>3744817</v>
      </c>
      <c r="DE49" s="744"/>
      <c r="DF49" s="744"/>
      <c r="DG49" s="744"/>
      <c r="DH49" s="744"/>
      <c r="DI49" s="744"/>
      <c r="DJ49" s="744"/>
      <c r="DK49" s="776"/>
      <c r="DL49" s="780"/>
      <c r="DM49" s="781"/>
      <c r="DN49" s="781"/>
      <c r="DO49" s="781"/>
      <c r="DP49" s="781"/>
      <c r="DQ49" s="781"/>
      <c r="DR49" s="781"/>
      <c r="DS49" s="781"/>
      <c r="DT49" s="781"/>
      <c r="DU49" s="781"/>
      <c r="DV49" s="782"/>
      <c r="DW49" s="783"/>
      <c r="DX49" s="784"/>
      <c r="DY49" s="784"/>
      <c r="DZ49" s="784"/>
      <c r="EA49" s="784"/>
      <c r="EB49" s="784"/>
      <c r="EC49" s="785"/>
    </row>
    <row r="50" spans="82:133" hidden="1" x14ac:dyDescent="0.15"/>
    <row r="51" spans="82:133" hidden="1" x14ac:dyDescent="0.15"/>
    <row r="52" spans="82:133" hidden="1" x14ac:dyDescent="0.15"/>
    <row r="53" spans="82:133" hidden="1" x14ac:dyDescent="0.15"/>
  </sheetData>
  <sheetProtection algorithmName="SHA-512" hashValue="rzznmg04AzYdVd4SoekIcJpnlmdSxiFkileiPAGdq9+6kd9h/TGY0YS8he1/s0RGJ9wveox3DbfWU44VgEfrsg==" saltValue="Vc+egCxSl9bkLa3SIrOFI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1" t="s">
        <v>368</v>
      </c>
      <c r="DK2" s="822"/>
      <c r="DL2" s="822"/>
      <c r="DM2" s="822"/>
      <c r="DN2" s="822"/>
      <c r="DO2" s="823"/>
      <c r="DP2" s="244"/>
      <c r="DQ2" s="821" t="s">
        <v>369</v>
      </c>
      <c r="DR2" s="822"/>
      <c r="DS2" s="822"/>
      <c r="DT2" s="822"/>
      <c r="DU2" s="822"/>
      <c r="DV2" s="822"/>
      <c r="DW2" s="822"/>
      <c r="DX2" s="822"/>
      <c r="DY2" s="822"/>
      <c r="DZ2" s="823"/>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24" t="s">
        <v>370</v>
      </c>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15" t="s">
        <v>372</v>
      </c>
      <c r="B5" s="816"/>
      <c r="C5" s="816"/>
      <c r="D5" s="816"/>
      <c r="E5" s="816"/>
      <c r="F5" s="816"/>
      <c r="G5" s="816"/>
      <c r="H5" s="816"/>
      <c r="I5" s="816"/>
      <c r="J5" s="816"/>
      <c r="K5" s="816"/>
      <c r="L5" s="816"/>
      <c r="M5" s="816"/>
      <c r="N5" s="816"/>
      <c r="O5" s="816"/>
      <c r="P5" s="817"/>
      <c r="Q5" s="792" t="s">
        <v>373</v>
      </c>
      <c r="R5" s="793"/>
      <c r="S5" s="793"/>
      <c r="T5" s="793"/>
      <c r="U5" s="794"/>
      <c r="V5" s="792" t="s">
        <v>374</v>
      </c>
      <c r="W5" s="793"/>
      <c r="X5" s="793"/>
      <c r="Y5" s="793"/>
      <c r="Z5" s="794"/>
      <c r="AA5" s="792" t="s">
        <v>375</v>
      </c>
      <c r="AB5" s="793"/>
      <c r="AC5" s="793"/>
      <c r="AD5" s="793"/>
      <c r="AE5" s="793"/>
      <c r="AF5" s="825" t="s">
        <v>376</v>
      </c>
      <c r="AG5" s="793"/>
      <c r="AH5" s="793"/>
      <c r="AI5" s="793"/>
      <c r="AJ5" s="804"/>
      <c r="AK5" s="793" t="s">
        <v>377</v>
      </c>
      <c r="AL5" s="793"/>
      <c r="AM5" s="793"/>
      <c r="AN5" s="793"/>
      <c r="AO5" s="794"/>
      <c r="AP5" s="792" t="s">
        <v>378</v>
      </c>
      <c r="AQ5" s="793"/>
      <c r="AR5" s="793"/>
      <c r="AS5" s="793"/>
      <c r="AT5" s="794"/>
      <c r="AU5" s="792" t="s">
        <v>379</v>
      </c>
      <c r="AV5" s="793"/>
      <c r="AW5" s="793"/>
      <c r="AX5" s="793"/>
      <c r="AY5" s="804"/>
      <c r="AZ5" s="251"/>
      <c r="BA5" s="251"/>
      <c r="BB5" s="251"/>
      <c r="BC5" s="251"/>
      <c r="BD5" s="251"/>
      <c r="BE5" s="252"/>
      <c r="BF5" s="252"/>
      <c r="BG5" s="252"/>
      <c r="BH5" s="252"/>
      <c r="BI5" s="252"/>
      <c r="BJ5" s="252"/>
      <c r="BK5" s="252"/>
      <c r="BL5" s="252"/>
      <c r="BM5" s="252"/>
      <c r="BN5" s="252"/>
      <c r="BO5" s="252"/>
      <c r="BP5" s="252"/>
      <c r="BQ5" s="815" t="s">
        <v>380</v>
      </c>
      <c r="BR5" s="816"/>
      <c r="BS5" s="816"/>
      <c r="BT5" s="816"/>
      <c r="BU5" s="816"/>
      <c r="BV5" s="816"/>
      <c r="BW5" s="816"/>
      <c r="BX5" s="816"/>
      <c r="BY5" s="816"/>
      <c r="BZ5" s="816"/>
      <c r="CA5" s="816"/>
      <c r="CB5" s="816"/>
      <c r="CC5" s="816"/>
      <c r="CD5" s="816"/>
      <c r="CE5" s="816"/>
      <c r="CF5" s="816"/>
      <c r="CG5" s="817"/>
      <c r="CH5" s="792" t="s">
        <v>381</v>
      </c>
      <c r="CI5" s="793"/>
      <c r="CJ5" s="793"/>
      <c r="CK5" s="793"/>
      <c r="CL5" s="794"/>
      <c r="CM5" s="792" t="s">
        <v>382</v>
      </c>
      <c r="CN5" s="793"/>
      <c r="CO5" s="793"/>
      <c r="CP5" s="793"/>
      <c r="CQ5" s="794"/>
      <c r="CR5" s="792" t="s">
        <v>383</v>
      </c>
      <c r="CS5" s="793"/>
      <c r="CT5" s="793"/>
      <c r="CU5" s="793"/>
      <c r="CV5" s="794"/>
      <c r="CW5" s="792" t="s">
        <v>384</v>
      </c>
      <c r="CX5" s="793"/>
      <c r="CY5" s="793"/>
      <c r="CZ5" s="793"/>
      <c r="DA5" s="794"/>
      <c r="DB5" s="792" t="s">
        <v>385</v>
      </c>
      <c r="DC5" s="793"/>
      <c r="DD5" s="793"/>
      <c r="DE5" s="793"/>
      <c r="DF5" s="794"/>
      <c r="DG5" s="798" t="s">
        <v>386</v>
      </c>
      <c r="DH5" s="799"/>
      <c r="DI5" s="799"/>
      <c r="DJ5" s="799"/>
      <c r="DK5" s="800"/>
      <c r="DL5" s="798" t="s">
        <v>387</v>
      </c>
      <c r="DM5" s="799"/>
      <c r="DN5" s="799"/>
      <c r="DO5" s="799"/>
      <c r="DP5" s="800"/>
      <c r="DQ5" s="792" t="s">
        <v>388</v>
      </c>
      <c r="DR5" s="793"/>
      <c r="DS5" s="793"/>
      <c r="DT5" s="793"/>
      <c r="DU5" s="794"/>
      <c r="DV5" s="792" t="s">
        <v>379</v>
      </c>
      <c r="DW5" s="793"/>
      <c r="DX5" s="793"/>
      <c r="DY5" s="793"/>
      <c r="DZ5" s="804"/>
      <c r="EA5" s="249"/>
    </row>
    <row r="6" spans="1:131" s="250" customFormat="1" ht="26.25" customHeight="1" thickBot="1" x14ac:dyDescent="0.2">
      <c r="A6" s="818"/>
      <c r="B6" s="819"/>
      <c r="C6" s="819"/>
      <c r="D6" s="819"/>
      <c r="E6" s="819"/>
      <c r="F6" s="819"/>
      <c r="G6" s="819"/>
      <c r="H6" s="819"/>
      <c r="I6" s="819"/>
      <c r="J6" s="819"/>
      <c r="K6" s="819"/>
      <c r="L6" s="819"/>
      <c r="M6" s="819"/>
      <c r="N6" s="819"/>
      <c r="O6" s="819"/>
      <c r="P6" s="820"/>
      <c r="Q6" s="795"/>
      <c r="R6" s="796"/>
      <c r="S6" s="796"/>
      <c r="T6" s="796"/>
      <c r="U6" s="797"/>
      <c r="V6" s="795"/>
      <c r="W6" s="796"/>
      <c r="X6" s="796"/>
      <c r="Y6" s="796"/>
      <c r="Z6" s="797"/>
      <c r="AA6" s="795"/>
      <c r="AB6" s="796"/>
      <c r="AC6" s="796"/>
      <c r="AD6" s="796"/>
      <c r="AE6" s="796"/>
      <c r="AF6" s="826"/>
      <c r="AG6" s="796"/>
      <c r="AH6" s="796"/>
      <c r="AI6" s="796"/>
      <c r="AJ6" s="805"/>
      <c r="AK6" s="796"/>
      <c r="AL6" s="796"/>
      <c r="AM6" s="796"/>
      <c r="AN6" s="796"/>
      <c r="AO6" s="797"/>
      <c r="AP6" s="795"/>
      <c r="AQ6" s="796"/>
      <c r="AR6" s="796"/>
      <c r="AS6" s="796"/>
      <c r="AT6" s="797"/>
      <c r="AU6" s="795"/>
      <c r="AV6" s="796"/>
      <c r="AW6" s="796"/>
      <c r="AX6" s="796"/>
      <c r="AY6" s="805"/>
      <c r="AZ6" s="247"/>
      <c r="BA6" s="247"/>
      <c r="BB6" s="247"/>
      <c r="BC6" s="247"/>
      <c r="BD6" s="247"/>
      <c r="BE6" s="248"/>
      <c r="BF6" s="248"/>
      <c r="BG6" s="248"/>
      <c r="BH6" s="248"/>
      <c r="BI6" s="248"/>
      <c r="BJ6" s="248"/>
      <c r="BK6" s="248"/>
      <c r="BL6" s="248"/>
      <c r="BM6" s="248"/>
      <c r="BN6" s="248"/>
      <c r="BO6" s="248"/>
      <c r="BP6" s="248"/>
      <c r="BQ6" s="818"/>
      <c r="BR6" s="819"/>
      <c r="BS6" s="819"/>
      <c r="BT6" s="819"/>
      <c r="BU6" s="819"/>
      <c r="BV6" s="819"/>
      <c r="BW6" s="819"/>
      <c r="BX6" s="819"/>
      <c r="BY6" s="819"/>
      <c r="BZ6" s="819"/>
      <c r="CA6" s="819"/>
      <c r="CB6" s="819"/>
      <c r="CC6" s="819"/>
      <c r="CD6" s="819"/>
      <c r="CE6" s="819"/>
      <c r="CF6" s="819"/>
      <c r="CG6" s="820"/>
      <c r="CH6" s="795"/>
      <c r="CI6" s="796"/>
      <c r="CJ6" s="796"/>
      <c r="CK6" s="796"/>
      <c r="CL6" s="797"/>
      <c r="CM6" s="795"/>
      <c r="CN6" s="796"/>
      <c r="CO6" s="796"/>
      <c r="CP6" s="796"/>
      <c r="CQ6" s="797"/>
      <c r="CR6" s="795"/>
      <c r="CS6" s="796"/>
      <c r="CT6" s="796"/>
      <c r="CU6" s="796"/>
      <c r="CV6" s="797"/>
      <c r="CW6" s="795"/>
      <c r="CX6" s="796"/>
      <c r="CY6" s="796"/>
      <c r="CZ6" s="796"/>
      <c r="DA6" s="797"/>
      <c r="DB6" s="795"/>
      <c r="DC6" s="796"/>
      <c r="DD6" s="796"/>
      <c r="DE6" s="796"/>
      <c r="DF6" s="797"/>
      <c r="DG6" s="801"/>
      <c r="DH6" s="802"/>
      <c r="DI6" s="802"/>
      <c r="DJ6" s="802"/>
      <c r="DK6" s="803"/>
      <c r="DL6" s="801"/>
      <c r="DM6" s="802"/>
      <c r="DN6" s="802"/>
      <c r="DO6" s="802"/>
      <c r="DP6" s="803"/>
      <c r="DQ6" s="795"/>
      <c r="DR6" s="796"/>
      <c r="DS6" s="796"/>
      <c r="DT6" s="796"/>
      <c r="DU6" s="797"/>
      <c r="DV6" s="795"/>
      <c r="DW6" s="796"/>
      <c r="DX6" s="796"/>
      <c r="DY6" s="796"/>
      <c r="DZ6" s="805"/>
      <c r="EA6" s="249"/>
    </row>
    <row r="7" spans="1:131" s="250" customFormat="1" ht="26.25" customHeight="1" thickTop="1" x14ac:dyDescent="0.15">
      <c r="A7" s="253">
        <v>1</v>
      </c>
      <c r="B7" s="806" t="s">
        <v>389</v>
      </c>
      <c r="C7" s="807"/>
      <c r="D7" s="807"/>
      <c r="E7" s="807"/>
      <c r="F7" s="807"/>
      <c r="G7" s="807"/>
      <c r="H7" s="807"/>
      <c r="I7" s="807"/>
      <c r="J7" s="807"/>
      <c r="K7" s="807"/>
      <c r="L7" s="807"/>
      <c r="M7" s="807"/>
      <c r="N7" s="807"/>
      <c r="O7" s="807"/>
      <c r="P7" s="808"/>
      <c r="Q7" s="809">
        <v>7033</v>
      </c>
      <c r="R7" s="810"/>
      <c r="S7" s="810"/>
      <c r="T7" s="810"/>
      <c r="U7" s="810"/>
      <c r="V7" s="810">
        <v>6945</v>
      </c>
      <c r="W7" s="810"/>
      <c r="X7" s="810"/>
      <c r="Y7" s="810"/>
      <c r="Z7" s="810"/>
      <c r="AA7" s="810">
        <v>88</v>
      </c>
      <c r="AB7" s="810"/>
      <c r="AC7" s="810"/>
      <c r="AD7" s="810"/>
      <c r="AE7" s="811"/>
      <c r="AF7" s="812">
        <v>70</v>
      </c>
      <c r="AG7" s="813"/>
      <c r="AH7" s="813"/>
      <c r="AI7" s="813"/>
      <c r="AJ7" s="814"/>
      <c r="AK7" s="849" t="s">
        <v>594</v>
      </c>
      <c r="AL7" s="850"/>
      <c r="AM7" s="850"/>
      <c r="AN7" s="850"/>
      <c r="AO7" s="850"/>
      <c r="AP7" s="850">
        <v>5901</v>
      </c>
      <c r="AQ7" s="850"/>
      <c r="AR7" s="850"/>
      <c r="AS7" s="850"/>
      <c r="AT7" s="850"/>
      <c r="AU7" s="851"/>
      <c r="AV7" s="851"/>
      <c r="AW7" s="851"/>
      <c r="AX7" s="851"/>
      <c r="AY7" s="852"/>
      <c r="AZ7" s="247"/>
      <c r="BA7" s="247"/>
      <c r="BB7" s="247"/>
      <c r="BC7" s="247"/>
      <c r="BD7" s="247"/>
      <c r="BE7" s="248"/>
      <c r="BF7" s="248"/>
      <c r="BG7" s="248"/>
      <c r="BH7" s="248"/>
      <c r="BI7" s="248"/>
      <c r="BJ7" s="248"/>
      <c r="BK7" s="248"/>
      <c r="BL7" s="248"/>
      <c r="BM7" s="248"/>
      <c r="BN7" s="248"/>
      <c r="BO7" s="248"/>
      <c r="BP7" s="248"/>
      <c r="BQ7" s="254">
        <v>1</v>
      </c>
      <c r="BR7" s="255"/>
      <c r="BS7" s="853"/>
      <c r="BT7" s="854"/>
      <c r="BU7" s="854"/>
      <c r="BV7" s="854"/>
      <c r="BW7" s="854"/>
      <c r="BX7" s="854"/>
      <c r="BY7" s="854"/>
      <c r="BZ7" s="854"/>
      <c r="CA7" s="854"/>
      <c r="CB7" s="854"/>
      <c r="CC7" s="854"/>
      <c r="CD7" s="854"/>
      <c r="CE7" s="854"/>
      <c r="CF7" s="854"/>
      <c r="CG7" s="855"/>
      <c r="CH7" s="846"/>
      <c r="CI7" s="847"/>
      <c r="CJ7" s="847"/>
      <c r="CK7" s="847"/>
      <c r="CL7" s="848"/>
      <c r="CM7" s="846"/>
      <c r="CN7" s="847"/>
      <c r="CO7" s="847"/>
      <c r="CP7" s="847"/>
      <c r="CQ7" s="848"/>
      <c r="CR7" s="846"/>
      <c r="CS7" s="847"/>
      <c r="CT7" s="847"/>
      <c r="CU7" s="847"/>
      <c r="CV7" s="848"/>
      <c r="CW7" s="846"/>
      <c r="CX7" s="847"/>
      <c r="CY7" s="847"/>
      <c r="CZ7" s="847"/>
      <c r="DA7" s="848"/>
      <c r="DB7" s="846"/>
      <c r="DC7" s="847"/>
      <c r="DD7" s="847"/>
      <c r="DE7" s="847"/>
      <c r="DF7" s="848"/>
      <c r="DG7" s="846"/>
      <c r="DH7" s="847"/>
      <c r="DI7" s="847"/>
      <c r="DJ7" s="847"/>
      <c r="DK7" s="848"/>
      <c r="DL7" s="846"/>
      <c r="DM7" s="847"/>
      <c r="DN7" s="847"/>
      <c r="DO7" s="847"/>
      <c r="DP7" s="848"/>
      <c r="DQ7" s="846"/>
      <c r="DR7" s="847"/>
      <c r="DS7" s="847"/>
      <c r="DT7" s="847"/>
      <c r="DU7" s="848"/>
      <c r="DV7" s="827"/>
      <c r="DW7" s="828"/>
      <c r="DX7" s="828"/>
      <c r="DY7" s="828"/>
      <c r="DZ7" s="829"/>
      <c r="EA7" s="249"/>
    </row>
    <row r="8" spans="1:131" s="250" customFormat="1" ht="26.25" customHeight="1" x14ac:dyDescent="0.15">
      <c r="A8" s="256">
        <v>2</v>
      </c>
      <c r="B8" s="830"/>
      <c r="C8" s="831"/>
      <c r="D8" s="831"/>
      <c r="E8" s="831"/>
      <c r="F8" s="831"/>
      <c r="G8" s="831"/>
      <c r="H8" s="831"/>
      <c r="I8" s="831"/>
      <c r="J8" s="831"/>
      <c r="K8" s="831"/>
      <c r="L8" s="831"/>
      <c r="M8" s="831"/>
      <c r="N8" s="831"/>
      <c r="O8" s="831"/>
      <c r="P8" s="832"/>
      <c r="Q8" s="833"/>
      <c r="R8" s="834"/>
      <c r="S8" s="834"/>
      <c r="T8" s="834"/>
      <c r="U8" s="834"/>
      <c r="V8" s="834"/>
      <c r="W8" s="834"/>
      <c r="X8" s="834"/>
      <c r="Y8" s="834"/>
      <c r="Z8" s="834"/>
      <c r="AA8" s="834"/>
      <c r="AB8" s="834"/>
      <c r="AC8" s="834"/>
      <c r="AD8" s="834"/>
      <c r="AE8" s="835"/>
      <c r="AF8" s="836"/>
      <c r="AG8" s="837"/>
      <c r="AH8" s="837"/>
      <c r="AI8" s="837"/>
      <c r="AJ8" s="838"/>
      <c r="AK8" s="839"/>
      <c r="AL8" s="840"/>
      <c r="AM8" s="840"/>
      <c r="AN8" s="840"/>
      <c r="AO8" s="840"/>
      <c r="AP8" s="840"/>
      <c r="AQ8" s="840"/>
      <c r="AR8" s="840"/>
      <c r="AS8" s="840"/>
      <c r="AT8" s="840"/>
      <c r="AU8" s="841"/>
      <c r="AV8" s="841"/>
      <c r="AW8" s="841"/>
      <c r="AX8" s="841"/>
      <c r="AY8" s="842"/>
      <c r="AZ8" s="247"/>
      <c r="BA8" s="247"/>
      <c r="BB8" s="247"/>
      <c r="BC8" s="247"/>
      <c r="BD8" s="247"/>
      <c r="BE8" s="248"/>
      <c r="BF8" s="248"/>
      <c r="BG8" s="248"/>
      <c r="BH8" s="248"/>
      <c r="BI8" s="248"/>
      <c r="BJ8" s="248"/>
      <c r="BK8" s="248"/>
      <c r="BL8" s="248"/>
      <c r="BM8" s="248"/>
      <c r="BN8" s="248"/>
      <c r="BO8" s="248"/>
      <c r="BP8" s="248"/>
      <c r="BQ8" s="257">
        <v>2</v>
      </c>
      <c r="BR8" s="258"/>
      <c r="BS8" s="843"/>
      <c r="BT8" s="844"/>
      <c r="BU8" s="844"/>
      <c r="BV8" s="844"/>
      <c r="BW8" s="844"/>
      <c r="BX8" s="844"/>
      <c r="BY8" s="844"/>
      <c r="BZ8" s="844"/>
      <c r="CA8" s="844"/>
      <c r="CB8" s="844"/>
      <c r="CC8" s="844"/>
      <c r="CD8" s="844"/>
      <c r="CE8" s="844"/>
      <c r="CF8" s="844"/>
      <c r="CG8" s="845"/>
      <c r="CH8" s="856"/>
      <c r="CI8" s="857"/>
      <c r="CJ8" s="857"/>
      <c r="CK8" s="857"/>
      <c r="CL8" s="858"/>
      <c r="CM8" s="856"/>
      <c r="CN8" s="857"/>
      <c r="CO8" s="857"/>
      <c r="CP8" s="857"/>
      <c r="CQ8" s="858"/>
      <c r="CR8" s="856"/>
      <c r="CS8" s="857"/>
      <c r="CT8" s="857"/>
      <c r="CU8" s="857"/>
      <c r="CV8" s="858"/>
      <c r="CW8" s="856"/>
      <c r="CX8" s="857"/>
      <c r="CY8" s="857"/>
      <c r="CZ8" s="857"/>
      <c r="DA8" s="858"/>
      <c r="DB8" s="856"/>
      <c r="DC8" s="857"/>
      <c r="DD8" s="857"/>
      <c r="DE8" s="857"/>
      <c r="DF8" s="858"/>
      <c r="DG8" s="856"/>
      <c r="DH8" s="857"/>
      <c r="DI8" s="857"/>
      <c r="DJ8" s="857"/>
      <c r="DK8" s="858"/>
      <c r="DL8" s="856"/>
      <c r="DM8" s="857"/>
      <c r="DN8" s="857"/>
      <c r="DO8" s="857"/>
      <c r="DP8" s="858"/>
      <c r="DQ8" s="856"/>
      <c r="DR8" s="857"/>
      <c r="DS8" s="857"/>
      <c r="DT8" s="857"/>
      <c r="DU8" s="858"/>
      <c r="DV8" s="859"/>
      <c r="DW8" s="860"/>
      <c r="DX8" s="860"/>
      <c r="DY8" s="860"/>
      <c r="DZ8" s="861"/>
      <c r="EA8" s="249"/>
    </row>
    <row r="9" spans="1:131" s="250" customFormat="1" ht="26.25" customHeight="1" x14ac:dyDescent="0.15">
      <c r="A9" s="256">
        <v>3</v>
      </c>
      <c r="B9" s="830"/>
      <c r="C9" s="831"/>
      <c r="D9" s="831"/>
      <c r="E9" s="831"/>
      <c r="F9" s="831"/>
      <c r="G9" s="831"/>
      <c r="H9" s="831"/>
      <c r="I9" s="831"/>
      <c r="J9" s="831"/>
      <c r="K9" s="831"/>
      <c r="L9" s="831"/>
      <c r="M9" s="831"/>
      <c r="N9" s="831"/>
      <c r="O9" s="831"/>
      <c r="P9" s="832"/>
      <c r="Q9" s="833"/>
      <c r="R9" s="834"/>
      <c r="S9" s="834"/>
      <c r="T9" s="834"/>
      <c r="U9" s="834"/>
      <c r="V9" s="834"/>
      <c r="W9" s="834"/>
      <c r="X9" s="834"/>
      <c r="Y9" s="834"/>
      <c r="Z9" s="834"/>
      <c r="AA9" s="834"/>
      <c r="AB9" s="834"/>
      <c r="AC9" s="834"/>
      <c r="AD9" s="834"/>
      <c r="AE9" s="835"/>
      <c r="AF9" s="836"/>
      <c r="AG9" s="837"/>
      <c r="AH9" s="837"/>
      <c r="AI9" s="837"/>
      <c r="AJ9" s="838"/>
      <c r="AK9" s="839"/>
      <c r="AL9" s="840"/>
      <c r="AM9" s="840"/>
      <c r="AN9" s="840"/>
      <c r="AO9" s="840"/>
      <c r="AP9" s="840"/>
      <c r="AQ9" s="840"/>
      <c r="AR9" s="840"/>
      <c r="AS9" s="840"/>
      <c r="AT9" s="840"/>
      <c r="AU9" s="841"/>
      <c r="AV9" s="841"/>
      <c r="AW9" s="841"/>
      <c r="AX9" s="841"/>
      <c r="AY9" s="842"/>
      <c r="AZ9" s="247"/>
      <c r="BA9" s="247"/>
      <c r="BB9" s="247"/>
      <c r="BC9" s="247"/>
      <c r="BD9" s="247"/>
      <c r="BE9" s="248"/>
      <c r="BF9" s="248"/>
      <c r="BG9" s="248"/>
      <c r="BH9" s="248"/>
      <c r="BI9" s="248"/>
      <c r="BJ9" s="248"/>
      <c r="BK9" s="248"/>
      <c r="BL9" s="248"/>
      <c r="BM9" s="248"/>
      <c r="BN9" s="248"/>
      <c r="BO9" s="248"/>
      <c r="BP9" s="248"/>
      <c r="BQ9" s="257">
        <v>3</v>
      </c>
      <c r="BR9" s="258"/>
      <c r="BS9" s="843"/>
      <c r="BT9" s="844"/>
      <c r="BU9" s="844"/>
      <c r="BV9" s="844"/>
      <c r="BW9" s="844"/>
      <c r="BX9" s="844"/>
      <c r="BY9" s="844"/>
      <c r="BZ9" s="844"/>
      <c r="CA9" s="844"/>
      <c r="CB9" s="844"/>
      <c r="CC9" s="844"/>
      <c r="CD9" s="844"/>
      <c r="CE9" s="844"/>
      <c r="CF9" s="844"/>
      <c r="CG9" s="845"/>
      <c r="CH9" s="856"/>
      <c r="CI9" s="857"/>
      <c r="CJ9" s="857"/>
      <c r="CK9" s="857"/>
      <c r="CL9" s="858"/>
      <c r="CM9" s="856"/>
      <c r="CN9" s="857"/>
      <c r="CO9" s="857"/>
      <c r="CP9" s="857"/>
      <c r="CQ9" s="858"/>
      <c r="CR9" s="856"/>
      <c r="CS9" s="857"/>
      <c r="CT9" s="857"/>
      <c r="CU9" s="857"/>
      <c r="CV9" s="858"/>
      <c r="CW9" s="856"/>
      <c r="CX9" s="857"/>
      <c r="CY9" s="857"/>
      <c r="CZ9" s="857"/>
      <c r="DA9" s="858"/>
      <c r="DB9" s="856"/>
      <c r="DC9" s="857"/>
      <c r="DD9" s="857"/>
      <c r="DE9" s="857"/>
      <c r="DF9" s="858"/>
      <c r="DG9" s="856"/>
      <c r="DH9" s="857"/>
      <c r="DI9" s="857"/>
      <c r="DJ9" s="857"/>
      <c r="DK9" s="858"/>
      <c r="DL9" s="856"/>
      <c r="DM9" s="857"/>
      <c r="DN9" s="857"/>
      <c r="DO9" s="857"/>
      <c r="DP9" s="858"/>
      <c r="DQ9" s="856"/>
      <c r="DR9" s="857"/>
      <c r="DS9" s="857"/>
      <c r="DT9" s="857"/>
      <c r="DU9" s="858"/>
      <c r="DV9" s="859"/>
      <c r="DW9" s="860"/>
      <c r="DX9" s="860"/>
      <c r="DY9" s="860"/>
      <c r="DZ9" s="861"/>
      <c r="EA9" s="249"/>
    </row>
    <row r="10" spans="1:131" s="250" customFormat="1" ht="26.25" customHeight="1" x14ac:dyDescent="0.15">
      <c r="A10" s="256">
        <v>4</v>
      </c>
      <c r="B10" s="830"/>
      <c r="C10" s="831"/>
      <c r="D10" s="831"/>
      <c r="E10" s="831"/>
      <c r="F10" s="831"/>
      <c r="G10" s="831"/>
      <c r="H10" s="831"/>
      <c r="I10" s="831"/>
      <c r="J10" s="831"/>
      <c r="K10" s="831"/>
      <c r="L10" s="831"/>
      <c r="M10" s="831"/>
      <c r="N10" s="831"/>
      <c r="O10" s="831"/>
      <c r="P10" s="832"/>
      <c r="Q10" s="833"/>
      <c r="R10" s="834"/>
      <c r="S10" s="834"/>
      <c r="T10" s="834"/>
      <c r="U10" s="834"/>
      <c r="V10" s="834"/>
      <c r="W10" s="834"/>
      <c r="X10" s="834"/>
      <c r="Y10" s="834"/>
      <c r="Z10" s="834"/>
      <c r="AA10" s="834"/>
      <c r="AB10" s="834"/>
      <c r="AC10" s="834"/>
      <c r="AD10" s="834"/>
      <c r="AE10" s="835"/>
      <c r="AF10" s="836"/>
      <c r="AG10" s="837"/>
      <c r="AH10" s="837"/>
      <c r="AI10" s="837"/>
      <c r="AJ10" s="838"/>
      <c r="AK10" s="839"/>
      <c r="AL10" s="840"/>
      <c r="AM10" s="840"/>
      <c r="AN10" s="840"/>
      <c r="AO10" s="840"/>
      <c r="AP10" s="840"/>
      <c r="AQ10" s="840"/>
      <c r="AR10" s="840"/>
      <c r="AS10" s="840"/>
      <c r="AT10" s="840"/>
      <c r="AU10" s="841"/>
      <c r="AV10" s="841"/>
      <c r="AW10" s="841"/>
      <c r="AX10" s="841"/>
      <c r="AY10" s="842"/>
      <c r="AZ10" s="247"/>
      <c r="BA10" s="247"/>
      <c r="BB10" s="247"/>
      <c r="BC10" s="247"/>
      <c r="BD10" s="247"/>
      <c r="BE10" s="248"/>
      <c r="BF10" s="248"/>
      <c r="BG10" s="248"/>
      <c r="BH10" s="248"/>
      <c r="BI10" s="248"/>
      <c r="BJ10" s="248"/>
      <c r="BK10" s="248"/>
      <c r="BL10" s="248"/>
      <c r="BM10" s="248"/>
      <c r="BN10" s="248"/>
      <c r="BO10" s="248"/>
      <c r="BP10" s="248"/>
      <c r="BQ10" s="257">
        <v>4</v>
      </c>
      <c r="BR10" s="258"/>
      <c r="BS10" s="843"/>
      <c r="BT10" s="844"/>
      <c r="BU10" s="844"/>
      <c r="BV10" s="844"/>
      <c r="BW10" s="844"/>
      <c r="BX10" s="844"/>
      <c r="BY10" s="844"/>
      <c r="BZ10" s="844"/>
      <c r="CA10" s="844"/>
      <c r="CB10" s="844"/>
      <c r="CC10" s="844"/>
      <c r="CD10" s="844"/>
      <c r="CE10" s="844"/>
      <c r="CF10" s="844"/>
      <c r="CG10" s="845"/>
      <c r="CH10" s="856"/>
      <c r="CI10" s="857"/>
      <c r="CJ10" s="857"/>
      <c r="CK10" s="857"/>
      <c r="CL10" s="858"/>
      <c r="CM10" s="856"/>
      <c r="CN10" s="857"/>
      <c r="CO10" s="857"/>
      <c r="CP10" s="857"/>
      <c r="CQ10" s="858"/>
      <c r="CR10" s="856"/>
      <c r="CS10" s="857"/>
      <c r="CT10" s="857"/>
      <c r="CU10" s="857"/>
      <c r="CV10" s="858"/>
      <c r="CW10" s="856"/>
      <c r="CX10" s="857"/>
      <c r="CY10" s="857"/>
      <c r="CZ10" s="857"/>
      <c r="DA10" s="858"/>
      <c r="DB10" s="856"/>
      <c r="DC10" s="857"/>
      <c r="DD10" s="857"/>
      <c r="DE10" s="857"/>
      <c r="DF10" s="858"/>
      <c r="DG10" s="856"/>
      <c r="DH10" s="857"/>
      <c r="DI10" s="857"/>
      <c r="DJ10" s="857"/>
      <c r="DK10" s="858"/>
      <c r="DL10" s="856"/>
      <c r="DM10" s="857"/>
      <c r="DN10" s="857"/>
      <c r="DO10" s="857"/>
      <c r="DP10" s="858"/>
      <c r="DQ10" s="856"/>
      <c r="DR10" s="857"/>
      <c r="DS10" s="857"/>
      <c r="DT10" s="857"/>
      <c r="DU10" s="858"/>
      <c r="DV10" s="859"/>
      <c r="DW10" s="860"/>
      <c r="DX10" s="860"/>
      <c r="DY10" s="860"/>
      <c r="DZ10" s="861"/>
      <c r="EA10" s="249"/>
    </row>
    <row r="11" spans="1:131" s="250" customFormat="1" ht="26.25" customHeight="1" x14ac:dyDescent="0.15">
      <c r="A11" s="256">
        <v>5</v>
      </c>
      <c r="B11" s="830"/>
      <c r="C11" s="831"/>
      <c r="D11" s="831"/>
      <c r="E11" s="831"/>
      <c r="F11" s="831"/>
      <c r="G11" s="831"/>
      <c r="H11" s="831"/>
      <c r="I11" s="831"/>
      <c r="J11" s="831"/>
      <c r="K11" s="831"/>
      <c r="L11" s="831"/>
      <c r="M11" s="831"/>
      <c r="N11" s="831"/>
      <c r="O11" s="831"/>
      <c r="P11" s="832"/>
      <c r="Q11" s="833"/>
      <c r="R11" s="834"/>
      <c r="S11" s="834"/>
      <c r="T11" s="834"/>
      <c r="U11" s="834"/>
      <c r="V11" s="834"/>
      <c r="W11" s="834"/>
      <c r="X11" s="834"/>
      <c r="Y11" s="834"/>
      <c r="Z11" s="834"/>
      <c r="AA11" s="834"/>
      <c r="AB11" s="834"/>
      <c r="AC11" s="834"/>
      <c r="AD11" s="834"/>
      <c r="AE11" s="835"/>
      <c r="AF11" s="836"/>
      <c r="AG11" s="837"/>
      <c r="AH11" s="837"/>
      <c r="AI11" s="837"/>
      <c r="AJ11" s="838"/>
      <c r="AK11" s="839"/>
      <c r="AL11" s="840"/>
      <c r="AM11" s="840"/>
      <c r="AN11" s="840"/>
      <c r="AO11" s="840"/>
      <c r="AP11" s="840"/>
      <c r="AQ11" s="840"/>
      <c r="AR11" s="840"/>
      <c r="AS11" s="840"/>
      <c r="AT11" s="840"/>
      <c r="AU11" s="841"/>
      <c r="AV11" s="841"/>
      <c r="AW11" s="841"/>
      <c r="AX11" s="841"/>
      <c r="AY11" s="842"/>
      <c r="AZ11" s="247"/>
      <c r="BA11" s="247"/>
      <c r="BB11" s="247"/>
      <c r="BC11" s="247"/>
      <c r="BD11" s="247"/>
      <c r="BE11" s="248"/>
      <c r="BF11" s="248"/>
      <c r="BG11" s="248"/>
      <c r="BH11" s="248"/>
      <c r="BI11" s="248"/>
      <c r="BJ11" s="248"/>
      <c r="BK11" s="248"/>
      <c r="BL11" s="248"/>
      <c r="BM11" s="248"/>
      <c r="BN11" s="248"/>
      <c r="BO11" s="248"/>
      <c r="BP11" s="248"/>
      <c r="BQ11" s="257">
        <v>5</v>
      </c>
      <c r="BR11" s="258"/>
      <c r="BS11" s="843"/>
      <c r="BT11" s="844"/>
      <c r="BU11" s="844"/>
      <c r="BV11" s="844"/>
      <c r="BW11" s="844"/>
      <c r="BX11" s="844"/>
      <c r="BY11" s="844"/>
      <c r="BZ11" s="844"/>
      <c r="CA11" s="844"/>
      <c r="CB11" s="844"/>
      <c r="CC11" s="844"/>
      <c r="CD11" s="844"/>
      <c r="CE11" s="844"/>
      <c r="CF11" s="844"/>
      <c r="CG11" s="845"/>
      <c r="CH11" s="856"/>
      <c r="CI11" s="857"/>
      <c r="CJ11" s="857"/>
      <c r="CK11" s="857"/>
      <c r="CL11" s="858"/>
      <c r="CM11" s="856"/>
      <c r="CN11" s="857"/>
      <c r="CO11" s="857"/>
      <c r="CP11" s="857"/>
      <c r="CQ11" s="858"/>
      <c r="CR11" s="856"/>
      <c r="CS11" s="857"/>
      <c r="CT11" s="857"/>
      <c r="CU11" s="857"/>
      <c r="CV11" s="858"/>
      <c r="CW11" s="856"/>
      <c r="CX11" s="857"/>
      <c r="CY11" s="857"/>
      <c r="CZ11" s="857"/>
      <c r="DA11" s="858"/>
      <c r="DB11" s="856"/>
      <c r="DC11" s="857"/>
      <c r="DD11" s="857"/>
      <c r="DE11" s="857"/>
      <c r="DF11" s="858"/>
      <c r="DG11" s="856"/>
      <c r="DH11" s="857"/>
      <c r="DI11" s="857"/>
      <c r="DJ11" s="857"/>
      <c r="DK11" s="858"/>
      <c r="DL11" s="856"/>
      <c r="DM11" s="857"/>
      <c r="DN11" s="857"/>
      <c r="DO11" s="857"/>
      <c r="DP11" s="858"/>
      <c r="DQ11" s="856"/>
      <c r="DR11" s="857"/>
      <c r="DS11" s="857"/>
      <c r="DT11" s="857"/>
      <c r="DU11" s="858"/>
      <c r="DV11" s="859"/>
      <c r="DW11" s="860"/>
      <c r="DX11" s="860"/>
      <c r="DY11" s="860"/>
      <c r="DZ11" s="861"/>
      <c r="EA11" s="249"/>
    </row>
    <row r="12" spans="1:131" s="250" customFormat="1" ht="26.25" customHeight="1" x14ac:dyDescent="0.15">
      <c r="A12" s="256">
        <v>6</v>
      </c>
      <c r="B12" s="830"/>
      <c r="C12" s="831"/>
      <c r="D12" s="831"/>
      <c r="E12" s="831"/>
      <c r="F12" s="831"/>
      <c r="G12" s="831"/>
      <c r="H12" s="831"/>
      <c r="I12" s="831"/>
      <c r="J12" s="831"/>
      <c r="K12" s="831"/>
      <c r="L12" s="831"/>
      <c r="M12" s="831"/>
      <c r="N12" s="831"/>
      <c r="O12" s="831"/>
      <c r="P12" s="832"/>
      <c r="Q12" s="833"/>
      <c r="R12" s="834"/>
      <c r="S12" s="834"/>
      <c r="T12" s="834"/>
      <c r="U12" s="834"/>
      <c r="V12" s="834"/>
      <c r="W12" s="834"/>
      <c r="X12" s="834"/>
      <c r="Y12" s="834"/>
      <c r="Z12" s="834"/>
      <c r="AA12" s="834"/>
      <c r="AB12" s="834"/>
      <c r="AC12" s="834"/>
      <c r="AD12" s="834"/>
      <c r="AE12" s="835"/>
      <c r="AF12" s="836"/>
      <c r="AG12" s="837"/>
      <c r="AH12" s="837"/>
      <c r="AI12" s="837"/>
      <c r="AJ12" s="838"/>
      <c r="AK12" s="839"/>
      <c r="AL12" s="840"/>
      <c r="AM12" s="840"/>
      <c r="AN12" s="840"/>
      <c r="AO12" s="840"/>
      <c r="AP12" s="840"/>
      <c r="AQ12" s="840"/>
      <c r="AR12" s="840"/>
      <c r="AS12" s="840"/>
      <c r="AT12" s="840"/>
      <c r="AU12" s="841"/>
      <c r="AV12" s="841"/>
      <c r="AW12" s="841"/>
      <c r="AX12" s="841"/>
      <c r="AY12" s="842"/>
      <c r="AZ12" s="247"/>
      <c r="BA12" s="247"/>
      <c r="BB12" s="247"/>
      <c r="BC12" s="247"/>
      <c r="BD12" s="247"/>
      <c r="BE12" s="248"/>
      <c r="BF12" s="248"/>
      <c r="BG12" s="248"/>
      <c r="BH12" s="248"/>
      <c r="BI12" s="248"/>
      <c r="BJ12" s="248"/>
      <c r="BK12" s="248"/>
      <c r="BL12" s="248"/>
      <c r="BM12" s="248"/>
      <c r="BN12" s="248"/>
      <c r="BO12" s="248"/>
      <c r="BP12" s="248"/>
      <c r="BQ12" s="257">
        <v>6</v>
      </c>
      <c r="BR12" s="258"/>
      <c r="BS12" s="843"/>
      <c r="BT12" s="844"/>
      <c r="BU12" s="844"/>
      <c r="BV12" s="844"/>
      <c r="BW12" s="844"/>
      <c r="BX12" s="844"/>
      <c r="BY12" s="844"/>
      <c r="BZ12" s="844"/>
      <c r="CA12" s="844"/>
      <c r="CB12" s="844"/>
      <c r="CC12" s="844"/>
      <c r="CD12" s="844"/>
      <c r="CE12" s="844"/>
      <c r="CF12" s="844"/>
      <c r="CG12" s="845"/>
      <c r="CH12" s="856"/>
      <c r="CI12" s="857"/>
      <c r="CJ12" s="857"/>
      <c r="CK12" s="857"/>
      <c r="CL12" s="858"/>
      <c r="CM12" s="856"/>
      <c r="CN12" s="857"/>
      <c r="CO12" s="857"/>
      <c r="CP12" s="857"/>
      <c r="CQ12" s="858"/>
      <c r="CR12" s="856"/>
      <c r="CS12" s="857"/>
      <c r="CT12" s="857"/>
      <c r="CU12" s="857"/>
      <c r="CV12" s="858"/>
      <c r="CW12" s="856"/>
      <c r="CX12" s="857"/>
      <c r="CY12" s="857"/>
      <c r="CZ12" s="857"/>
      <c r="DA12" s="858"/>
      <c r="DB12" s="856"/>
      <c r="DC12" s="857"/>
      <c r="DD12" s="857"/>
      <c r="DE12" s="857"/>
      <c r="DF12" s="858"/>
      <c r="DG12" s="856"/>
      <c r="DH12" s="857"/>
      <c r="DI12" s="857"/>
      <c r="DJ12" s="857"/>
      <c r="DK12" s="858"/>
      <c r="DL12" s="856"/>
      <c r="DM12" s="857"/>
      <c r="DN12" s="857"/>
      <c r="DO12" s="857"/>
      <c r="DP12" s="858"/>
      <c r="DQ12" s="856"/>
      <c r="DR12" s="857"/>
      <c r="DS12" s="857"/>
      <c r="DT12" s="857"/>
      <c r="DU12" s="858"/>
      <c r="DV12" s="859"/>
      <c r="DW12" s="860"/>
      <c r="DX12" s="860"/>
      <c r="DY12" s="860"/>
      <c r="DZ12" s="861"/>
      <c r="EA12" s="249"/>
    </row>
    <row r="13" spans="1:131" s="250" customFormat="1" ht="26.25" customHeight="1" x14ac:dyDescent="0.15">
      <c r="A13" s="256">
        <v>7</v>
      </c>
      <c r="B13" s="830"/>
      <c r="C13" s="831"/>
      <c r="D13" s="831"/>
      <c r="E13" s="831"/>
      <c r="F13" s="831"/>
      <c r="G13" s="831"/>
      <c r="H13" s="831"/>
      <c r="I13" s="831"/>
      <c r="J13" s="831"/>
      <c r="K13" s="831"/>
      <c r="L13" s="831"/>
      <c r="M13" s="831"/>
      <c r="N13" s="831"/>
      <c r="O13" s="831"/>
      <c r="P13" s="832"/>
      <c r="Q13" s="833"/>
      <c r="R13" s="834"/>
      <c r="S13" s="834"/>
      <c r="T13" s="834"/>
      <c r="U13" s="834"/>
      <c r="V13" s="834"/>
      <c r="W13" s="834"/>
      <c r="X13" s="834"/>
      <c r="Y13" s="834"/>
      <c r="Z13" s="834"/>
      <c r="AA13" s="834"/>
      <c r="AB13" s="834"/>
      <c r="AC13" s="834"/>
      <c r="AD13" s="834"/>
      <c r="AE13" s="835"/>
      <c r="AF13" s="836"/>
      <c r="AG13" s="837"/>
      <c r="AH13" s="837"/>
      <c r="AI13" s="837"/>
      <c r="AJ13" s="838"/>
      <c r="AK13" s="839"/>
      <c r="AL13" s="840"/>
      <c r="AM13" s="840"/>
      <c r="AN13" s="840"/>
      <c r="AO13" s="840"/>
      <c r="AP13" s="840"/>
      <c r="AQ13" s="840"/>
      <c r="AR13" s="840"/>
      <c r="AS13" s="840"/>
      <c r="AT13" s="840"/>
      <c r="AU13" s="841"/>
      <c r="AV13" s="841"/>
      <c r="AW13" s="841"/>
      <c r="AX13" s="841"/>
      <c r="AY13" s="842"/>
      <c r="AZ13" s="247"/>
      <c r="BA13" s="247"/>
      <c r="BB13" s="247"/>
      <c r="BC13" s="247"/>
      <c r="BD13" s="247"/>
      <c r="BE13" s="248"/>
      <c r="BF13" s="248"/>
      <c r="BG13" s="248"/>
      <c r="BH13" s="248"/>
      <c r="BI13" s="248"/>
      <c r="BJ13" s="248"/>
      <c r="BK13" s="248"/>
      <c r="BL13" s="248"/>
      <c r="BM13" s="248"/>
      <c r="BN13" s="248"/>
      <c r="BO13" s="248"/>
      <c r="BP13" s="248"/>
      <c r="BQ13" s="257">
        <v>7</v>
      </c>
      <c r="BR13" s="258"/>
      <c r="BS13" s="843"/>
      <c r="BT13" s="844"/>
      <c r="BU13" s="844"/>
      <c r="BV13" s="844"/>
      <c r="BW13" s="844"/>
      <c r="BX13" s="844"/>
      <c r="BY13" s="844"/>
      <c r="BZ13" s="844"/>
      <c r="CA13" s="844"/>
      <c r="CB13" s="844"/>
      <c r="CC13" s="844"/>
      <c r="CD13" s="844"/>
      <c r="CE13" s="844"/>
      <c r="CF13" s="844"/>
      <c r="CG13" s="845"/>
      <c r="CH13" s="856"/>
      <c r="CI13" s="857"/>
      <c r="CJ13" s="857"/>
      <c r="CK13" s="857"/>
      <c r="CL13" s="858"/>
      <c r="CM13" s="856"/>
      <c r="CN13" s="857"/>
      <c r="CO13" s="857"/>
      <c r="CP13" s="857"/>
      <c r="CQ13" s="858"/>
      <c r="CR13" s="856"/>
      <c r="CS13" s="857"/>
      <c r="CT13" s="857"/>
      <c r="CU13" s="857"/>
      <c r="CV13" s="858"/>
      <c r="CW13" s="856"/>
      <c r="CX13" s="857"/>
      <c r="CY13" s="857"/>
      <c r="CZ13" s="857"/>
      <c r="DA13" s="858"/>
      <c r="DB13" s="856"/>
      <c r="DC13" s="857"/>
      <c r="DD13" s="857"/>
      <c r="DE13" s="857"/>
      <c r="DF13" s="858"/>
      <c r="DG13" s="856"/>
      <c r="DH13" s="857"/>
      <c r="DI13" s="857"/>
      <c r="DJ13" s="857"/>
      <c r="DK13" s="858"/>
      <c r="DL13" s="856"/>
      <c r="DM13" s="857"/>
      <c r="DN13" s="857"/>
      <c r="DO13" s="857"/>
      <c r="DP13" s="858"/>
      <c r="DQ13" s="856"/>
      <c r="DR13" s="857"/>
      <c r="DS13" s="857"/>
      <c r="DT13" s="857"/>
      <c r="DU13" s="858"/>
      <c r="DV13" s="859"/>
      <c r="DW13" s="860"/>
      <c r="DX13" s="860"/>
      <c r="DY13" s="860"/>
      <c r="DZ13" s="861"/>
      <c r="EA13" s="249"/>
    </row>
    <row r="14" spans="1:131" s="250" customFormat="1" ht="26.25" customHeight="1" x14ac:dyDescent="0.15">
      <c r="A14" s="256">
        <v>8</v>
      </c>
      <c r="B14" s="830"/>
      <c r="C14" s="831"/>
      <c r="D14" s="831"/>
      <c r="E14" s="831"/>
      <c r="F14" s="831"/>
      <c r="G14" s="831"/>
      <c r="H14" s="831"/>
      <c r="I14" s="831"/>
      <c r="J14" s="831"/>
      <c r="K14" s="831"/>
      <c r="L14" s="831"/>
      <c r="M14" s="831"/>
      <c r="N14" s="831"/>
      <c r="O14" s="831"/>
      <c r="P14" s="832"/>
      <c r="Q14" s="833"/>
      <c r="R14" s="834"/>
      <c r="S14" s="834"/>
      <c r="T14" s="834"/>
      <c r="U14" s="834"/>
      <c r="V14" s="834"/>
      <c r="W14" s="834"/>
      <c r="X14" s="834"/>
      <c r="Y14" s="834"/>
      <c r="Z14" s="834"/>
      <c r="AA14" s="834"/>
      <c r="AB14" s="834"/>
      <c r="AC14" s="834"/>
      <c r="AD14" s="834"/>
      <c r="AE14" s="835"/>
      <c r="AF14" s="836"/>
      <c r="AG14" s="837"/>
      <c r="AH14" s="837"/>
      <c r="AI14" s="837"/>
      <c r="AJ14" s="838"/>
      <c r="AK14" s="839"/>
      <c r="AL14" s="840"/>
      <c r="AM14" s="840"/>
      <c r="AN14" s="840"/>
      <c r="AO14" s="840"/>
      <c r="AP14" s="840"/>
      <c r="AQ14" s="840"/>
      <c r="AR14" s="840"/>
      <c r="AS14" s="840"/>
      <c r="AT14" s="840"/>
      <c r="AU14" s="841"/>
      <c r="AV14" s="841"/>
      <c r="AW14" s="841"/>
      <c r="AX14" s="841"/>
      <c r="AY14" s="842"/>
      <c r="AZ14" s="247"/>
      <c r="BA14" s="247"/>
      <c r="BB14" s="247"/>
      <c r="BC14" s="247"/>
      <c r="BD14" s="247"/>
      <c r="BE14" s="248"/>
      <c r="BF14" s="248"/>
      <c r="BG14" s="248"/>
      <c r="BH14" s="248"/>
      <c r="BI14" s="248"/>
      <c r="BJ14" s="248"/>
      <c r="BK14" s="248"/>
      <c r="BL14" s="248"/>
      <c r="BM14" s="248"/>
      <c r="BN14" s="248"/>
      <c r="BO14" s="248"/>
      <c r="BP14" s="248"/>
      <c r="BQ14" s="257">
        <v>8</v>
      </c>
      <c r="BR14" s="258"/>
      <c r="BS14" s="843"/>
      <c r="BT14" s="844"/>
      <c r="BU14" s="844"/>
      <c r="BV14" s="844"/>
      <c r="BW14" s="844"/>
      <c r="BX14" s="844"/>
      <c r="BY14" s="844"/>
      <c r="BZ14" s="844"/>
      <c r="CA14" s="844"/>
      <c r="CB14" s="844"/>
      <c r="CC14" s="844"/>
      <c r="CD14" s="844"/>
      <c r="CE14" s="844"/>
      <c r="CF14" s="844"/>
      <c r="CG14" s="845"/>
      <c r="CH14" s="856"/>
      <c r="CI14" s="857"/>
      <c r="CJ14" s="857"/>
      <c r="CK14" s="857"/>
      <c r="CL14" s="858"/>
      <c r="CM14" s="856"/>
      <c r="CN14" s="857"/>
      <c r="CO14" s="857"/>
      <c r="CP14" s="857"/>
      <c r="CQ14" s="858"/>
      <c r="CR14" s="856"/>
      <c r="CS14" s="857"/>
      <c r="CT14" s="857"/>
      <c r="CU14" s="857"/>
      <c r="CV14" s="858"/>
      <c r="CW14" s="856"/>
      <c r="CX14" s="857"/>
      <c r="CY14" s="857"/>
      <c r="CZ14" s="857"/>
      <c r="DA14" s="858"/>
      <c r="DB14" s="856"/>
      <c r="DC14" s="857"/>
      <c r="DD14" s="857"/>
      <c r="DE14" s="857"/>
      <c r="DF14" s="858"/>
      <c r="DG14" s="856"/>
      <c r="DH14" s="857"/>
      <c r="DI14" s="857"/>
      <c r="DJ14" s="857"/>
      <c r="DK14" s="858"/>
      <c r="DL14" s="856"/>
      <c r="DM14" s="857"/>
      <c r="DN14" s="857"/>
      <c r="DO14" s="857"/>
      <c r="DP14" s="858"/>
      <c r="DQ14" s="856"/>
      <c r="DR14" s="857"/>
      <c r="DS14" s="857"/>
      <c r="DT14" s="857"/>
      <c r="DU14" s="858"/>
      <c r="DV14" s="859"/>
      <c r="DW14" s="860"/>
      <c r="DX14" s="860"/>
      <c r="DY14" s="860"/>
      <c r="DZ14" s="861"/>
      <c r="EA14" s="249"/>
    </row>
    <row r="15" spans="1:131" s="250" customFormat="1" ht="26.25" customHeight="1" x14ac:dyDescent="0.15">
      <c r="A15" s="256">
        <v>9</v>
      </c>
      <c r="B15" s="830"/>
      <c r="C15" s="831"/>
      <c r="D15" s="831"/>
      <c r="E15" s="831"/>
      <c r="F15" s="831"/>
      <c r="G15" s="831"/>
      <c r="H15" s="831"/>
      <c r="I15" s="831"/>
      <c r="J15" s="831"/>
      <c r="K15" s="831"/>
      <c r="L15" s="831"/>
      <c r="M15" s="831"/>
      <c r="N15" s="831"/>
      <c r="O15" s="831"/>
      <c r="P15" s="832"/>
      <c r="Q15" s="833"/>
      <c r="R15" s="834"/>
      <c r="S15" s="834"/>
      <c r="T15" s="834"/>
      <c r="U15" s="834"/>
      <c r="V15" s="834"/>
      <c r="W15" s="834"/>
      <c r="X15" s="834"/>
      <c r="Y15" s="834"/>
      <c r="Z15" s="834"/>
      <c r="AA15" s="834"/>
      <c r="AB15" s="834"/>
      <c r="AC15" s="834"/>
      <c r="AD15" s="834"/>
      <c r="AE15" s="835"/>
      <c r="AF15" s="836"/>
      <c r="AG15" s="837"/>
      <c r="AH15" s="837"/>
      <c r="AI15" s="837"/>
      <c r="AJ15" s="838"/>
      <c r="AK15" s="839"/>
      <c r="AL15" s="840"/>
      <c r="AM15" s="840"/>
      <c r="AN15" s="840"/>
      <c r="AO15" s="840"/>
      <c r="AP15" s="840"/>
      <c r="AQ15" s="840"/>
      <c r="AR15" s="840"/>
      <c r="AS15" s="840"/>
      <c r="AT15" s="840"/>
      <c r="AU15" s="841"/>
      <c r="AV15" s="841"/>
      <c r="AW15" s="841"/>
      <c r="AX15" s="841"/>
      <c r="AY15" s="842"/>
      <c r="AZ15" s="247"/>
      <c r="BA15" s="247"/>
      <c r="BB15" s="247"/>
      <c r="BC15" s="247"/>
      <c r="BD15" s="247"/>
      <c r="BE15" s="248"/>
      <c r="BF15" s="248"/>
      <c r="BG15" s="248"/>
      <c r="BH15" s="248"/>
      <c r="BI15" s="248"/>
      <c r="BJ15" s="248"/>
      <c r="BK15" s="248"/>
      <c r="BL15" s="248"/>
      <c r="BM15" s="248"/>
      <c r="BN15" s="248"/>
      <c r="BO15" s="248"/>
      <c r="BP15" s="248"/>
      <c r="BQ15" s="257">
        <v>9</v>
      </c>
      <c r="BR15" s="258"/>
      <c r="BS15" s="843"/>
      <c r="BT15" s="844"/>
      <c r="BU15" s="844"/>
      <c r="BV15" s="844"/>
      <c r="BW15" s="844"/>
      <c r="BX15" s="844"/>
      <c r="BY15" s="844"/>
      <c r="BZ15" s="844"/>
      <c r="CA15" s="844"/>
      <c r="CB15" s="844"/>
      <c r="CC15" s="844"/>
      <c r="CD15" s="844"/>
      <c r="CE15" s="844"/>
      <c r="CF15" s="844"/>
      <c r="CG15" s="845"/>
      <c r="CH15" s="856"/>
      <c r="CI15" s="857"/>
      <c r="CJ15" s="857"/>
      <c r="CK15" s="857"/>
      <c r="CL15" s="858"/>
      <c r="CM15" s="856"/>
      <c r="CN15" s="857"/>
      <c r="CO15" s="857"/>
      <c r="CP15" s="857"/>
      <c r="CQ15" s="858"/>
      <c r="CR15" s="856"/>
      <c r="CS15" s="857"/>
      <c r="CT15" s="857"/>
      <c r="CU15" s="857"/>
      <c r="CV15" s="858"/>
      <c r="CW15" s="856"/>
      <c r="CX15" s="857"/>
      <c r="CY15" s="857"/>
      <c r="CZ15" s="857"/>
      <c r="DA15" s="858"/>
      <c r="DB15" s="856"/>
      <c r="DC15" s="857"/>
      <c r="DD15" s="857"/>
      <c r="DE15" s="857"/>
      <c r="DF15" s="858"/>
      <c r="DG15" s="856"/>
      <c r="DH15" s="857"/>
      <c r="DI15" s="857"/>
      <c r="DJ15" s="857"/>
      <c r="DK15" s="858"/>
      <c r="DL15" s="856"/>
      <c r="DM15" s="857"/>
      <c r="DN15" s="857"/>
      <c r="DO15" s="857"/>
      <c r="DP15" s="858"/>
      <c r="DQ15" s="856"/>
      <c r="DR15" s="857"/>
      <c r="DS15" s="857"/>
      <c r="DT15" s="857"/>
      <c r="DU15" s="858"/>
      <c r="DV15" s="859"/>
      <c r="DW15" s="860"/>
      <c r="DX15" s="860"/>
      <c r="DY15" s="860"/>
      <c r="DZ15" s="861"/>
      <c r="EA15" s="249"/>
    </row>
    <row r="16" spans="1:131" s="250" customFormat="1" ht="26.25" customHeight="1" x14ac:dyDescent="0.15">
      <c r="A16" s="256">
        <v>10</v>
      </c>
      <c r="B16" s="830"/>
      <c r="C16" s="831"/>
      <c r="D16" s="831"/>
      <c r="E16" s="831"/>
      <c r="F16" s="831"/>
      <c r="G16" s="831"/>
      <c r="H16" s="831"/>
      <c r="I16" s="831"/>
      <c r="J16" s="831"/>
      <c r="K16" s="831"/>
      <c r="L16" s="831"/>
      <c r="M16" s="831"/>
      <c r="N16" s="831"/>
      <c r="O16" s="831"/>
      <c r="P16" s="832"/>
      <c r="Q16" s="833"/>
      <c r="R16" s="834"/>
      <c r="S16" s="834"/>
      <c r="T16" s="834"/>
      <c r="U16" s="834"/>
      <c r="V16" s="834"/>
      <c r="W16" s="834"/>
      <c r="X16" s="834"/>
      <c r="Y16" s="834"/>
      <c r="Z16" s="834"/>
      <c r="AA16" s="834"/>
      <c r="AB16" s="834"/>
      <c r="AC16" s="834"/>
      <c r="AD16" s="834"/>
      <c r="AE16" s="835"/>
      <c r="AF16" s="836"/>
      <c r="AG16" s="837"/>
      <c r="AH16" s="837"/>
      <c r="AI16" s="837"/>
      <c r="AJ16" s="838"/>
      <c r="AK16" s="839"/>
      <c r="AL16" s="840"/>
      <c r="AM16" s="840"/>
      <c r="AN16" s="840"/>
      <c r="AO16" s="840"/>
      <c r="AP16" s="840"/>
      <c r="AQ16" s="840"/>
      <c r="AR16" s="840"/>
      <c r="AS16" s="840"/>
      <c r="AT16" s="840"/>
      <c r="AU16" s="841"/>
      <c r="AV16" s="841"/>
      <c r="AW16" s="841"/>
      <c r="AX16" s="841"/>
      <c r="AY16" s="842"/>
      <c r="AZ16" s="247"/>
      <c r="BA16" s="247"/>
      <c r="BB16" s="247"/>
      <c r="BC16" s="247"/>
      <c r="BD16" s="247"/>
      <c r="BE16" s="248"/>
      <c r="BF16" s="248"/>
      <c r="BG16" s="248"/>
      <c r="BH16" s="248"/>
      <c r="BI16" s="248"/>
      <c r="BJ16" s="248"/>
      <c r="BK16" s="248"/>
      <c r="BL16" s="248"/>
      <c r="BM16" s="248"/>
      <c r="BN16" s="248"/>
      <c r="BO16" s="248"/>
      <c r="BP16" s="248"/>
      <c r="BQ16" s="257">
        <v>10</v>
      </c>
      <c r="BR16" s="258"/>
      <c r="BS16" s="843"/>
      <c r="BT16" s="844"/>
      <c r="BU16" s="844"/>
      <c r="BV16" s="844"/>
      <c r="BW16" s="844"/>
      <c r="BX16" s="844"/>
      <c r="BY16" s="844"/>
      <c r="BZ16" s="844"/>
      <c r="CA16" s="844"/>
      <c r="CB16" s="844"/>
      <c r="CC16" s="844"/>
      <c r="CD16" s="844"/>
      <c r="CE16" s="844"/>
      <c r="CF16" s="844"/>
      <c r="CG16" s="845"/>
      <c r="CH16" s="856"/>
      <c r="CI16" s="857"/>
      <c r="CJ16" s="857"/>
      <c r="CK16" s="857"/>
      <c r="CL16" s="858"/>
      <c r="CM16" s="856"/>
      <c r="CN16" s="857"/>
      <c r="CO16" s="857"/>
      <c r="CP16" s="857"/>
      <c r="CQ16" s="858"/>
      <c r="CR16" s="856"/>
      <c r="CS16" s="857"/>
      <c r="CT16" s="857"/>
      <c r="CU16" s="857"/>
      <c r="CV16" s="858"/>
      <c r="CW16" s="856"/>
      <c r="CX16" s="857"/>
      <c r="CY16" s="857"/>
      <c r="CZ16" s="857"/>
      <c r="DA16" s="858"/>
      <c r="DB16" s="856"/>
      <c r="DC16" s="857"/>
      <c r="DD16" s="857"/>
      <c r="DE16" s="857"/>
      <c r="DF16" s="858"/>
      <c r="DG16" s="856"/>
      <c r="DH16" s="857"/>
      <c r="DI16" s="857"/>
      <c r="DJ16" s="857"/>
      <c r="DK16" s="858"/>
      <c r="DL16" s="856"/>
      <c r="DM16" s="857"/>
      <c r="DN16" s="857"/>
      <c r="DO16" s="857"/>
      <c r="DP16" s="858"/>
      <c r="DQ16" s="856"/>
      <c r="DR16" s="857"/>
      <c r="DS16" s="857"/>
      <c r="DT16" s="857"/>
      <c r="DU16" s="858"/>
      <c r="DV16" s="859"/>
      <c r="DW16" s="860"/>
      <c r="DX16" s="860"/>
      <c r="DY16" s="860"/>
      <c r="DZ16" s="861"/>
      <c r="EA16" s="249"/>
    </row>
    <row r="17" spans="1:131" s="250" customFormat="1" ht="26.25" customHeight="1" x14ac:dyDescent="0.15">
      <c r="A17" s="256">
        <v>11</v>
      </c>
      <c r="B17" s="830"/>
      <c r="C17" s="831"/>
      <c r="D17" s="831"/>
      <c r="E17" s="831"/>
      <c r="F17" s="831"/>
      <c r="G17" s="831"/>
      <c r="H17" s="831"/>
      <c r="I17" s="831"/>
      <c r="J17" s="831"/>
      <c r="K17" s="831"/>
      <c r="L17" s="831"/>
      <c r="M17" s="831"/>
      <c r="N17" s="831"/>
      <c r="O17" s="831"/>
      <c r="P17" s="832"/>
      <c r="Q17" s="833"/>
      <c r="R17" s="834"/>
      <c r="S17" s="834"/>
      <c r="T17" s="834"/>
      <c r="U17" s="834"/>
      <c r="V17" s="834"/>
      <c r="W17" s="834"/>
      <c r="X17" s="834"/>
      <c r="Y17" s="834"/>
      <c r="Z17" s="834"/>
      <c r="AA17" s="834"/>
      <c r="AB17" s="834"/>
      <c r="AC17" s="834"/>
      <c r="AD17" s="834"/>
      <c r="AE17" s="835"/>
      <c r="AF17" s="836"/>
      <c r="AG17" s="837"/>
      <c r="AH17" s="837"/>
      <c r="AI17" s="837"/>
      <c r="AJ17" s="838"/>
      <c r="AK17" s="839"/>
      <c r="AL17" s="840"/>
      <c r="AM17" s="840"/>
      <c r="AN17" s="840"/>
      <c r="AO17" s="840"/>
      <c r="AP17" s="840"/>
      <c r="AQ17" s="840"/>
      <c r="AR17" s="840"/>
      <c r="AS17" s="840"/>
      <c r="AT17" s="840"/>
      <c r="AU17" s="841"/>
      <c r="AV17" s="841"/>
      <c r="AW17" s="841"/>
      <c r="AX17" s="841"/>
      <c r="AY17" s="842"/>
      <c r="AZ17" s="247"/>
      <c r="BA17" s="247"/>
      <c r="BB17" s="247"/>
      <c r="BC17" s="247"/>
      <c r="BD17" s="247"/>
      <c r="BE17" s="248"/>
      <c r="BF17" s="248"/>
      <c r="BG17" s="248"/>
      <c r="BH17" s="248"/>
      <c r="BI17" s="248"/>
      <c r="BJ17" s="248"/>
      <c r="BK17" s="248"/>
      <c r="BL17" s="248"/>
      <c r="BM17" s="248"/>
      <c r="BN17" s="248"/>
      <c r="BO17" s="248"/>
      <c r="BP17" s="248"/>
      <c r="BQ17" s="257">
        <v>11</v>
      </c>
      <c r="BR17" s="258"/>
      <c r="BS17" s="843"/>
      <c r="BT17" s="844"/>
      <c r="BU17" s="844"/>
      <c r="BV17" s="844"/>
      <c r="BW17" s="844"/>
      <c r="BX17" s="844"/>
      <c r="BY17" s="844"/>
      <c r="BZ17" s="844"/>
      <c r="CA17" s="844"/>
      <c r="CB17" s="844"/>
      <c r="CC17" s="844"/>
      <c r="CD17" s="844"/>
      <c r="CE17" s="844"/>
      <c r="CF17" s="844"/>
      <c r="CG17" s="845"/>
      <c r="CH17" s="856"/>
      <c r="CI17" s="857"/>
      <c r="CJ17" s="857"/>
      <c r="CK17" s="857"/>
      <c r="CL17" s="858"/>
      <c r="CM17" s="856"/>
      <c r="CN17" s="857"/>
      <c r="CO17" s="857"/>
      <c r="CP17" s="857"/>
      <c r="CQ17" s="858"/>
      <c r="CR17" s="856"/>
      <c r="CS17" s="857"/>
      <c r="CT17" s="857"/>
      <c r="CU17" s="857"/>
      <c r="CV17" s="858"/>
      <c r="CW17" s="856"/>
      <c r="CX17" s="857"/>
      <c r="CY17" s="857"/>
      <c r="CZ17" s="857"/>
      <c r="DA17" s="858"/>
      <c r="DB17" s="856"/>
      <c r="DC17" s="857"/>
      <c r="DD17" s="857"/>
      <c r="DE17" s="857"/>
      <c r="DF17" s="858"/>
      <c r="DG17" s="856"/>
      <c r="DH17" s="857"/>
      <c r="DI17" s="857"/>
      <c r="DJ17" s="857"/>
      <c r="DK17" s="858"/>
      <c r="DL17" s="856"/>
      <c r="DM17" s="857"/>
      <c r="DN17" s="857"/>
      <c r="DO17" s="857"/>
      <c r="DP17" s="858"/>
      <c r="DQ17" s="856"/>
      <c r="DR17" s="857"/>
      <c r="DS17" s="857"/>
      <c r="DT17" s="857"/>
      <c r="DU17" s="858"/>
      <c r="DV17" s="859"/>
      <c r="DW17" s="860"/>
      <c r="DX17" s="860"/>
      <c r="DY17" s="860"/>
      <c r="DZ17" s="861"/>
      <c r="EA17" s="249"/>
    </row>
    <row r="18" spans="1:131" s="250" customFormat="1" ht="26.25" customHeight="1" x14ac:dyDescent="0.15">
      <c r="A18" s="256">
        <v>12</v>
      </c>
      <c r="B18" s="830"/>
      <c r="C18" s="831"/>
      <c r="D18" s="831"/>
      <c r="E18" s="831"/>
      <c r="F18" s="831"/>
      <c r="G18" s="831"/>
      <c r="H18" s="831"/>
      <c r="I18" s="831"/>
      <c r="J18" s="831"/>
      <c r="K18" s="831"/>
      <c r="L18" s="831"/>
      <c r="M18" s="831"/>
      <c r="N18" s="831"/>
      <c r="O18" s="831"/>
      <c r="P18" s="832"/>
      <c r="Q18" s="833"/>
      <c r="R18" s="834"/>
      <c r="S18" s="834"/>
      <c r="T18" s="834"/>
      <c r="U18" s="834"/>
      <c r="V18" s="834"/>
      <c r="W18" s="834"/>
      <c r="X18" s="834"/>
      <c r="Y18" s="834"/>
      <c r="Z18" s="834"/>
      <c r="AA18" s="834"/>
      <c r="AB18" s="834"/>
      <c r="AC18" s="834"/>
      <c r="AD18" s="834"/>
      <c r="AE18" s="835"/>
      <c r="AF18" s="836"/>
      <c r="AG18" s="837"/>
      <c r="AH18" s="837"/>
      <c r="AI18" s="837"/>
      <c r="AJ18" s="838"/>
      <c r="AK18" s="839"/>
      <c r="AL18" s="840"/>
      <c r="AM18" s="840"/>
      <c r="AN18" s="840"/>
      <c r="AO18" s="840"/>
      <c r="AP18" s="840"/>
      <c r="AQ18" s="840"/>
      <c r="AR18" s="840"/>
      <c r="AS18" s="840"/>
      <c r="AT18" s="840"/>
      <c r="AU18" s="841"/>
      <c r="AV18" s="841"/>
      <c r="AW18" s="841"/>
      <c r="AX18" s="841"/>
      <c r="AY18" s="842"/>
      <c r="AZ18" s="247"/>
      <c r="BA18" s="247"/>
      <c r="BB18" s="247"/>
      <c r="BC18" s="247"/>
      <c r="BD18" s="247"/>
      <c r="BE18" s="248"/>
      <c r="BF18" s="248"/>
      <c r="BG18" s="248"/>
      <c r="BH18" s="248"/>
      <c r="BI18" s="248"/>
      <c r="BJ18" s="248"/>
      <c r="BK18" s="248"/>
      <c r="BL18" s="248"/>
      <c r="BM18" s="248"/>
      <c r="BN18" s="248"/>
      <c r="BO18" s="248"/>
      <c r="BP18" s="248"/>
      <c r="BQ18" s="257">
        <v>12</v>
      </c>
      <c r="BR18" s="258"/>
      <c r="BS18" s="843"/>
      <c r="BT18" s="844"/>
      <c r="BU18" s="844"/>
      <c r="BV18" s="844"/>
      <c r="BW18" s="844"/>
      <c r="BX18" s="844"/>
      <c r="BY18" s="844"/>
      <c r="BZ18" s="844"/>
      <c r="CA18" s="844"/>
      <c r="CB18" s="844"/>
      <c r="CC18" s="844"/>
      <c r="CD18" s="844"/>
      <c r="CE18" s="844"/>
      <c r="CF18" s="844"/>
      <c r="CG18" s="845"/>
      <c r="CH18" s="856"/>
      <c r="CI18" s="857"/>
      <c r="CJ18" s="857"/>
      <c r="CK18" s="857"/>
      <c r="CL18" s="858"/>
      <c r="CM18" s="856"/>
      <c r="CN18" s="857"/>
      <c r="CO18" s="857"/>
      <c r="CP18" s="857"/>
      <c r="CQ18" s="858"/>
      <c r="CR18" s="856"/>
      <c r="CS18" s="857"/>
      <c r="CT18" s="857"/>
      <c r="CU18" s="857"/>
      <c r="CV18" s="858"/>
      <c r="CW18" s="856"/>
      <c r="CX18" s="857"/>
      <c r="CY18" s="857"/>
      <c r="CZ18" s="857"/>
      <c r="DA18" s="858"/>
      <c r="DB18" s="856"/>
      <c r="DC18" s="857"/>
      <c r="DD18" s="857"/>
      <c r="DE18" s="857"/>
      <c r="DF18" s="858"/>
      <c r="DG18" s="856"/>
      <c r="DH18" s="857"/>
      <c r="DI18" s="857"/>
      <c r="DJ18" s="857"/>
      <c r="DK18" s="858"/>
      <c r="DL18" s="856"/>
      <c r="DM18" s="857"/>
      <c r="DN18" s="857"/>
      <c r="DO18" s="857"/>
      <c r="DP18" s="858"/>
      <c r="DQ18" s="856"/>
      <c r="DR18" s="857"/>
      <c r="DS18" s="857"/>
      <c r="DT18" s="857"/>
      <c r="DU18" s="858"/>
      <c r="DV18" s="859"/>
      <c r="DW18" s="860"/>
      <c r="DX18" s="860"/>
      <c r="DY18" s="860"/>
      <c r="DZ18" s="861"/>
      <c r="EA18" s="249"/>
    </row>
    <row r="19" spans="1:131" s="250" customFormat="1" ht="26.25" customHeight="1" x14ac:dyDescent="0.15">
      <c r="A19" s="256">
        <v>13</v>
      </c>
      <c r="B19" s="830"/>
      <c r="C19" s="831"/>
      <c r="D19" s="831"/>
      <c r="E19" s="831"/>
      <c r="F19" s="831"/>
      <c r="G19" s="831"/>
      <c r="H19" s="831"/>
      <c r="I19" s="831"/>
      <c r="J19" s="831"/>
      <c r="K19" s="831"/>
      <c r="L19" s="831"/>
      <c r="M19" s="831"/>
      <c r="N19" s="831"/>
      <c r="O19" s="831"/>
      <c r="P19" s="832"/>
      <c r="Q19" s="833"/>
      <c r="R19" s="834"/>
      <c r="S19" s="834"/>
      <c r="T19" s="834"/>
      <c r="U19" s="834"/>
      <c r="V19" s="834"/>
      <c r="W19" s="834"/>
      <c r="X19" s="834"/>
      <c r="Y19" s="834"/>
      <c r="Z19" s="834"/>
      <c r="AA19" s="834"/>
      <c r="AB19" s="834"/>
      <c r="AC19" s="834"/>
      <c r="AD19" s="834"/>
      <c r="AE19" s="835"/>
      <c r="AF19" s="836"/>
      <c r="AG19" s="837"/>
      <c r="AH19" s="837"/>
      <c r="AI19" s="837"/>
      <c r="AJ19" s="838"/>
      <c r="AK19" s="839"/>
      <c r="AL19" s="840"/>
      <c r="AM19" s="840"/>
      <c r="AN19" s="840"/>
      <c r="AO19" s="840"/>
      <c r="AP19" s="840"/>
      <c r="AQ19" s="840"/>
      <c r="AR19" s="840"/>
      <c r="AS19" s="840"/>
      <c r="AT19" s="840"/>
      <c r="AU19" s="841"/>
      <c r="AV19" s="841"/>
      <c r="AW19" s="841"/>
      <c r="AX19" s="841"/>
      <c r="AY19" s="842"/>
      <c r="AZ19" s="247"/>
      <c r="BA19" s="247"/>
      <c r="BB19" s="247"/>
      <c r="BC19" s="247"/>
      <c r="BD19" s="247"/>
      <c r="BE19" s="248"/>
      <c r="BF19" s="248"/>
      <c r="BG19" s="248"/>
      <c r="BH19" s="248"/>
      <c r="BI19" s="248"/>
      <c r="BJ19" s="248"/>
      <c r="BK19" s="248"/>
      <c r="BL19" s="248"/>
      <c r="BM19" s="248"/>
      <c r="BN19" s="248"/>
      <c r="BO19" s="248"/>
      <c r="BP19" s="248"/>
      <c r="BQ19" s="257">
        <v>13</v>
      </c>
      <c r="BR19" s="258"/>
      <c r="BS19" s="843"/>
      <c r="BT19" s="844"/>
      <c r="BU19" s="844"/>
      <c r="BV19" s="844"/>
      <c r="BW19" s="844"/>
      <c r="BX19" s="844"/>
      <c r="BY19" s="844"/>
      <c r="BZ19" s="844"/>
      <c r="CA19" s="844"/>
      <c r="CB19" s="844"/>
      <c r="CC19" s="844"/>
      <c r="CD19" s="844"/>
      <c r="CE19" s="844"/>
      <c r="CF19" s="844"/>
      <c r="CG19" s="845"/>
      <c r="CH19" s="856"/>
      <c r="CI19" s="857"/>
      <c r="CJ19" s="857"/>
      <c r="CK19" s="857"/>
      <c r="CL19" s="858"/>
      <c r="CM19" s="856"/>
      <c r="CN19" s="857"/>
      <c r="CO19" s="857"/>
      <c r="CP19" s="857"/>
      <c r="CQ19" s="858"/>
      <c r="CR19" s="856"/>
      <c r="CS19" s="857"/>
      <c r="CT19" s="857"/>
      <c r="CU19" s="857"/>
      <c r="CV19" s="858"/>
      <c r="CW19" s="856"/>
      <c r="CX19" s="857"/>
      <c r="CY19" s="857"/>
      <c r="CZ19" s="857"/>
      <c r="DA19" s="858"/>
      <c r="DB19" s="856"/>
      <c r="DC19" s="857"/>
      <c r="DD19" s="857"/>
      <c r="DE19" s="857"/>
      <c r="DF19" s="858"/>
      <c r="DG19" s="856"/>
      <c r="DH19" s="857"/>
      <c r="DI19" s="857"/>
      <c r="DJ19" s="857"/>
      <c r="DK19" s="858"/>
      <c r="DL19" s="856"/>
      <c r="DM19" s="857"/>
      <c r="DN19" s="857"/>
      <c r="DO19" s="857"/>
      <c r="DP19" s="858"/>
      <c r="DQ19" s="856"/>
      <c r="DR19" s="857"/>
      <c r="DS19" s="857"/>
      <c r="DT19" s="857"/>
      <c r="DU19" s="858"/>
      <c r="DV19" s="859"/>
      <c r="DW19" s="860"/>
      <c r="DX19" s="860"/>
      <c r="DY19" s="860"/>
      <c r="DZ19" s="861"/>
      <c r="EA19" s="249"/>
    </row>
    <row r="20" spans="1:131" s="250" customFormat="1" ht="26.25" customHeight="1" x14ac:dyDescent="0.15">
      <c r="A20" s="256">
        <v>14</v>
      </c>
      <c r="B20" s="830"/>
      <c r="C20" s="831"/>
      <c r="D20" s="831"/>
      <c r="E20" s="831"/>
      <c r="F20" s="831"/>
      <c r="G20" s="831"/>
      <c r="H20" s="831"/>
      <c r="I20" s="831"/>
      <c r="J20" s="831"/>
      <c r="K20" s="831"/>
      <c r="L20" s="831"/>
      <c r="M20" s="831"/>
      <c r="N20" s="831"/>
      <c r="O20" s="831"/>
      <c r="P20" s="832"/>
      <c r="Q20" s="833"/>
      <c r="R20" s="834"/>
      <c r="S20" s="834"/>
      <c r="T20" s="834"/>
      <c r="U20" s="834"/>
      <c r="V20" s="834"/>
      <c r="W20" s="834"/>
      <c r="X20" s="834"/>
      <c r="Y20" s="834"/>
      <c r="Z20" s="834"/>
      <c r="AA20" s="834"/>
      <c r="AB20" s="834"/>
      <c r="AC20" s="834"/>
      <c r="AD20" s="834"/>
      <c r="AE20" s="835"/>
      <c r="AF20" s="836"/>
      <c r="AG20" s="837"/>
      <c r="AH20" s="837"/>
      <c r="AI20" s="837"/>
      <c r="AJ20" s="838"/>
      <c r="AK20" s="839"/>
      <c r="AL20" s="840"/>
      <c r="AM20" s="840"/>
      <c r="AN20" s="840"/>
      <c r="AO20" s="840"/>
      <c r="AP20" s="840"/>
      <c r="AQ20" s="840"/>
      <c r="AR20" s="840"/>
      <c r="AS20" s="840"/>
      <c r="AT20" s="840"/>
      <c r="AU20" s="841"/>
      <c r="AV20" s="841"/>
      <c r="AW20" s="841"/>
      <c r="AX20" s="841"/>
      <c r="AY20" s="842"/>
      <c r="AZ20" s="247"/>
      <c r="BA20" s="247"/>
      <c r="BB20" s="247"/>
      <c r="BC20" s="247"/>
      <c r="BD20" s="247"/>
      <c r="BE20" s="248"/>
      <c r="BF20" s="248"/>
      <c r="BG20" s="248"/>
      <c r="BH20" s="248"/>
      <c r="BI20" s="248"/>
      <c r="BJ20" s="248"/>
      <c r="BK20" s="248"/>
      <c r="BL20" s="248"/>
      <c r="BM20" s="248"/>
      <c r="BN20" s="248"/>
      <c r="BO20" s="248"/>
      <c r="BP20" s="248"/>
      <c r="BQ20" s="257">
        <v>14</v>
      </c>
      <c r="BR20" s="258"/>
      <c r="BS20" s="843"/>
      <c r="BT20" s="844"/>
      <c r="BU20" s="844"/>
      <c r="BV20" s="844"/>
      <c r="BW20" s="844"/>
      <c r="BX20" s="844"/>
      <c r="BY20" s="844"/>
      <c r="BZ20" s="844"/>
      <c r="CA20" s="844"/>
      <c r="CB20" s="844"/>
      <c r="CC20" s="844"/>
      <c r="CD20" s="844"/>
      <c r="CE20" s="844"/>
      <c r="CF20" s="844"/>
      <c r="CG20" s="845"/>
      <c r="CH20" s="856"/>
      <c r="CI20" s="857"/>
      <c r="CJ20" s="857"/>
      <c r="CK20" s="857"/>
      <c r="CL20" s="858"/>
      <c r="CM20" s="856"/>
      <c r="CN20" s="857"/>
      <c r="CO20" s="857"/>
      <c r="CP20" s="857"/>
      <c r="CQ20" s="858"/>
      <c r="CR20" s="856"/>
      <c r="CS20" s="857"/>
      <c r="CT20" s="857"/>
      <c r="CU20" s="857"/>
      <c r="CV20" s="858"/>
      <c r="CW20" s="856"/>
      <c r="CX20" s="857"/>
      <c r="CY20" s="857"/>
      <c r="CZ20" s="857"/>
      <c r="DA20" s="858"/>
      <c r="DB20" s="856"/>
      <c r="DC20" s="857"/>
      <c r="DD20" s="857"/>
      <c r="DE20" s="857"/>
      <c r="DF20" s="858"/>
      <c r="DG20" s="856"/>
      <c r="DH20" s="857"/>
      <c r="DI20" s="857"/>
      <c r="DJ20" s="857"/>
      <c r="DK20" s="858"/>
      <c r="DL20" s="856"/>
      <c r="DM20" s="857"/>
      <c r="DN20" s="857"/>
      <c r="DO20" s="857"/>
      <c r="DP20" s="858"/>
      <c r="DQ20" s="856"/>
      <c r="DR20" s="857"/>
      <c r="DS20" s="857"/>
      <c r="DT20" s="857"/>
      <c r="DU20" s="858"/>
      <c r="DV20" s="859"/>
      <c r="DW20" s="860"/>
      <c r="DX20" s="860"/>
      <c r="DY20" s="860"/>
      <c r="DZ20" s="861"/>
      <c r="EA20" s="249"/>
    </row>
    <row r="21" spans="1:131" s="250" customFormat="1" ht="26.25" customHeight="1" thickBot="1" x14ac:dyDescent="0.2">
      <c r="A21" s="256">
        <v>15</v>
      </c>
      <c r="B21" s="830"/>
      <c r="C21" s="831"/>
      <c r="D21" s="831"/>
      <c r="E21" s="831"/>
      <c r="F21" s="831"/>
      <c r="G21" s="831"/>
      <c r="H21" s="831"/>
      <c r="I21" s="831"/>
      <c r="J21" s="831"/>
      <c r="K21" s="831"/>
      <c r="L21" s="831"/>
      <c r="M21" s="831"/>
      <c r="N21" s="831"/>
      <c r="O21" s="831"/>
      <c r="P21" s="832"/>
      <c r="Q21" s="833"/>
      <c r="R21" s="834"/>
      <c r="S21" s="834"/>
      <c r="T21" s="834"/>
      <c r="U21" s="834"/>
      <c r="V21" s="834"/>
      <c r="W21" s="834"/>
      <c r="X21" s="834"/>
      <c r="Y21" s="834"/>
      <c r="Z21" s="834"/>
      <c r="AA21" s="834"/>
      <c r="AB21" s="834"/>
      <c r="AC21" s="834"/>
      <c r="AD21" s="834"/>
      <c r="AE21" s="835"/>
      <c r="AF21" s="836"/>
      <c r="AG21" s="837"/>
      <c r="AH21" s="837"/>
      <c r="AI21" s="837"/>
      <c r="AJ21" s="838"/>
      <c r="AK21" s="839"/>
      <c r="AL21" s="840"/>
      <c r="AM21" s="840"/>
      <c r="AN21" s="840"/>
      <c r="AO21" s="840"/>
      <c r="AP21" s="840"/>
      <c r="AQ21" s="840"/>
      <c r="AR21" s="840"/>
      <c r="AS21" s="840"/>
      <c r="AT21" s="840"/>
      <c r="AU21" s="841"/>
      <c r="AV21" s="841"/>
      <c r="AW21" s="841"/>
      <c r="AX21" s="841"/>
      <c r="AY21" s="842"/>
      <c r="AZ21" s="247"/>
      <c r="BA21" s="247"/>
      <c r="BB21" s="247"/>
      <c r="BC21" s="247"/>
      <c r="BD21" s="247"/>
      <c r="BE21" s="248"/>
      <c r="BF21" s="248"/>
      <c r="BG21" s="248"/>
      <c r="BH21" s="248"/>
      <c r="BI21" s="248"/>
      <c r="BJ21" s="248"/>
      <c r="BK21" s="248"/>
      <c r="BL21" s="248"/>
      <c r="BM21" s="248"/>
      <c r="BN21" s="248"/>
      <c r="BO21" s="248"/>
      <c r="BP21" s="248"/>
      <c r="BQ21" s="257">
        <v>15</v>
      </c>
      <c r="BR21" s="258"/>
      <c r="BS21" s="843"/>
      <c r="BT21" s="844"/>
      <c r="BU21" s="844"/>
      <c r="BV21" s="844"/>
      <c r="BW21" s="844"/>
      <c r="BX21" s="844"/>
      <c r="BY21" s="844"/>
      <c r="BZ21" s="844"/>
      <c r="CA21" s="844"/>
      <c r="CB21" s="844"/>
      <c r="CC21" s="844"/>
      <c r="CD21" s="844"/>
      <c r="CE21" s="844"/>
      <c r="CF21" s="844"/>
      <c r="CG21" s="845"/>
      <c r="CH21" s="856"/>
      <c r="CI21" s="857"/>
      <c r="CJ21" s="857"/>
      <c r="CK21" s="857"/>
      <c r="CL21" s="858"/>
      <c r="CM21" s="856"/>
      <c r="CN21" s="857"/>
      <c r="CO21" s="857"/>
      <c r="CP21" s="857"/>
      <c r="CQ21" s="858"/>
      <c r="CR21" s="856"/>
      <c r="CS21" s="857"/>
      <c r="CT21" s="857"/>
      <c r="CU21" s="857"/>
      <c r="CV21" s="858"/>
      <c r="CW21" s="856"/>
      <c r="CX21" s="857"/>
      <c r="CY21" s="857"/>
      <c r="CZ21" s="857"/>
      <c r="DA21" s="858"/>
      <c r="DB21" s="856"/>
      <c r="DC21" s="857"/>
      <c r="DD21" s="857"/>
      <c r="DE21" s="857"/>
      <c r="DF21" s="858"/>
      <c r="DG21" s="856"/>
      <c r="DH21" s="857"/>
      <c r="DI21" s="857"/>
      <c r="DJ21" s="857"/>
      <c r="DK21" s="858"/>
      <c r="DL21" s="856"/>
      <c r="DM21" s="857"/>
      <c r="DN21" s="857"/>
      <c r="DO21" s="857"/>
      <c r="DP21" s="858"/>
      <c r="DQ21" s="856"/>
      <c r="DR21" s="857"/>
      <c r="DS21" s="857"/>
      <c r="DT21" s="857"/>
      <c r="DU21" s="858"/>
      <c r="DV21" s="859"/>
      <c r="DW21" s="860"/>
      <c r="DX21" s="860"/>
      <c r="DY21" s="860"/>
      <c r="DZ21" s="861"/>
      <c r="EA21" s="249"/>
    </row>
    <row r="22" spans="1:131" s="250" customFormat="1" ht="26.25" customHeight="1" x14ac:dyDescent="0.15">
      <c r="A22" s="256">
        <v>16</v>
      </c>
      <c r="B22" s="830"/>
      <c r="C22" s="831"/>
      <c r="D22" s="831"/>
      <c r="E22" s="831"/>
      <c r="F22" s="831"/>
      <c r="G22" s="831"/>
      <c r="H22" s="831"/>
      <c r="I22" s="831"/>
      <c r="J22" s="831"/>
      <c r="K22" s="831"/>
      <c r="L22" s="831"/>
      <c r="M22" s="831"/>
      <c r="N22" s="831"/>
      <c r="O22" s="831"/>
      <c r="P22" s="832"/>
      <c r="Q22" s="862"/>
      <c r="R22" s="863"/>
      <c r="S22" s="863"/>
      <c r="T22" s="863"/>
      <c r="U22" s="863"/>
      <c r="V22" s="863"/>
      <c r="W22" s="863"/>
      <c r="X22" s="863"/>
      <c r="Y22" s="863"/>
      <c r="Z22" s="863"/>
      <c r="AA22" s="863"/>
      <c r="AB22" s="863"/>
      <c r="AC22" s="863"/>
      <c r="AD22" s="863"/>
      <c r="AE22" s="864"/>
      <c r="AF22" s="836"/>
      <c r="AG22" s="837"/>
      <c r="AH22" s="837"/>
      <c r="AI22" s="837"/>
      <c r="AJ22" s="838"/>
      <c r="AK22" s="877"/>
      <c r="AL22" s="878"/>
      <c r="AM22" s="878"/>
      <c r="AN22" s="878"/>
      <c r="AO22" s="878"/>
      <c r="AP22" s="878"/>
      <c r="AQ22" s="878"/>
      <c r="AR22" s="878"/>
      <c r="AS22" s="878"/>
      <c r="AT22" s="878"/>
      <c r="AU22" s="879"/>
      <c r="AV22" s="879"/>
      <c r="AW22" s="879"/>
      <c r="AX22" s="879"/>
      <c r="AY22" s="880"/>
      <c r="AZ22" s="881" t="s">
        <v>390</v>
      </c>
      <c r="BA22" s="881"/>
      <c r="BB22" s="881"/>
      <c r="BC22" s="881"/>
      <c r="BD22" s="882"/>
      <c r="BE22" s="248"/>
      <c r="BF22" s="248"/>
      <c r="BG22" s="248"/>
      <c r="BH22" s="248"/>
      <c r="BI22" s="248"/>
      <c r="BJ22" s="248"/>
      <c r="BK22" s="248"/>
      <c r="BL22" s="248"/>
      <c r="BM22" s="248"/>
      <c r="BN22" s="248"/>
      <c r="BO22" s="248"/>
      <c r="BP22" s="248"/>
      <c r="BQ22" s="257">
        <v>16</v>
      </c>
      <c r="BR22" s="258"/>
      <c r="BS22" s="843"/>
      <c r="BT22" s="844"/>
      <c r="BU22" s="844"/>
      <c r="BV22" s="844"/>
      <c r="BW22" s="844"/>
      <c r="BX22" s="844"/>
      <c r="BY22" s="844"/>
      <c r="BZ22" s="844"/>
      <c r="CA22" s="844"/>
      <c r="CB22" s="844"/>
      <c r="CC22" s="844"/>
      <c r="CD22" s="844"/>
      <c r="CE22" s="844"/>
      <c r="CF22" s="844"/>
      <c r="CG22" s="845"/>
      <c r="CH22" s="856"/>
      <c r="CI22" s="857"/>
      <c r="CJ22" s="857"/>
      <c r="CK22" s="857"/>
      <c r="CL22" s="858"/>
      <c r="CM22" s="856"/>
      <c r="CN22" s="857"/>
      <c r="CO22" s="857"/>
      <c r="CP22" s="857"/>
      <c r="CQ22" s="858"/>
      <c r="CR22" s="856"/>
      <c r="CS22" s="857"/>
      <c r="CT22" s="857"/>
      <c r="CU22" s="857"/>
      <c r="CV22" s="858"/>
      <c r="CW22" s="856"/>
      <c r="CX22" s="857"/>
      <c r="CY22" s="857"/>
      <c r="CZ22" s="857"/>
      <c r="DA22" s="858"/>
      <c r="DB22" s="856"/>
      <c r="DC22" s="857"/>
      <c r="DD22" s="857"/>
      <c r="DE22" s="857"/>
      <c r="DF22" s="858"/>
      <c r="DG22" s="856"/>
      <c r="DH22" s="857"/>
      <c r="DI22" s="857"/>
      <c r="DJ22" s="857"/>
      <c r="DK22" s="858"/>
      <c r="DL22" s="856"/>
      <c r="DM22" s="857"/>
      <c r="DN22" s="857"/>
      <c r="DO22" s="857"/>
      <c r="DP22" s="858"/>
      <c r="DQ22" s="856"/>
      <c r="DR22" s="857"/>
      <c r="DS22" s="857"/>
      <c r="DT22" s="857"/>
      <c r="DU22" s="858"/>
      <c r="DV22" s="859"/>
      <c r="DW22" s="860"/>
      <c r="DX22" s="860"/>
      <c r="DY22" s="860"/>
      <c r="DZ22" s="861"/>
      <c r="EA22" s="249"/>
    </row>
    <row r="23" spans="1:131" s="250" customFormat="1" ht="26.25" customHeight="1" thickBot="1" x14ac:dyDescent="0.2">
      <c r="A23" s="259" t="s">
        <v>391</v>
      </c>
      <c r="B23" s="865" t="s">
        <v>392</v>
      </c>
      <c r="C23" s="866"/>
      <c r="D23" s="866"/>
      <c r="E23" s="866"/>
      <c r="F23" s="866"/>
      <c r="G23" s="866"/>
      <c r="H23" s="866"/>
      <c r="I23" s="866"/>
      <c r="J23" s="866"/>
      <c r="K23" s="866"/>
      <c r="L23" s="866"/>
      <c r="M23" s="866"/>
      <c r="N23" s="866"/>
      <c r="O23" s="866"/>
      <c r="P23" s="867"/>
      <c r="Q23" s="868">
        <v>7033</v>
      </c>
      <c r="R23" s="869"/>
      <c r="S23" s="869"/>
      <c r="T23" s="869"/>
      <c r="U23" s="869"/>
      <c r="V23" s="869">
        <v>6945</v>
      </c>
      <c r="W23" s="869"/>
      <c r="X23" s="869"/>
      <c r="Y23" s="869"/>
      <c r="Z23" s="869"/>
      <c r="AA23" s="869">
        <v>88</v>
      </c>
      <c r="AB23" s="869"/>
      <c r="AC23" s="869"/>
      <c r="AD23" s="869"/>
      <c r="AE23" s="870"/>
      <c r="AF23" s="871">
        <v>70</v>
      </c>
      <c r="AG23" s="869"/>
      <c r="AH23" s="869"/>
      <c r="AI23" s="869"/>
      <c r="AJ23" s="872"/>
      <c r="AK23" s="873"/>
      <c r="AL23" s="874"/>
      <c r="AM23" s="874"/>
      <c r="AN23" s="874"/>
      <c r="AO23" s="874"/>
      <c r="AP23" s="869">
        <v>5901</v>
      </c>
      <c r="AQ23" s="869"/>
      <c r="AR23" s="869"/>
      <c r="AS23" s="869"/>
      <c r="AT23" s="869"/>
      <c r="AU23" s="875"/>
      <c r="AV23" s="875"/>
      <c r="AW23" s="875"/>
      <c r="AX23" s="875"/>
      <c r="AY23" s="876"/>
      <c r="AZ23" s="884" t="s">
        <v>393</v>
      </c>
      <c r="BA23" s="885"/>
      <c r="BB23" s="885"/>
      <c r="BC23" s="885"/>
      <c r="BD23" s="886"/>
      <c r="BE23" s="248"/>
      <c r="BF23" s="248"/>
      <c r="BG23" s="248"/>
      <c r="BH23" s="248"/>
      <c r="BI23" s="248"/>
      <c r="BJ23" s="248"/>
      <c r="BK23" s="248"/>
      <c r="BL23" s="248"/>
      <c r="BM23" s="248"/>
      <c r="BN23" s="248"/>
      <c r="BO23" s="248"/>
      <c r="BP23" s="248"/>
      <c r="BQ23" s="257">
        <v>17</v>
      </c>
      <c r="BR23" s="258"/>
      <c r="BS23" s="843"/>
      <c r="BT23" s="844"/>
      <c r="BU23" s="844"/>
      <c r="BV23" s="844"/>
      <c r="BW23" s="844"/>
      <c r="BX23" s="844"/>
      <c r="BY23" s="844"/>
      <c r="BZ23" s="844"/>
      <c r="CA23" s="844"/>
      <c r="CB23" s="844"/>
      <c r="CC23" s="844"/>
      <c r="CD23" s="844"/>
      <c r="CE23" s="844"/>
      <c r="CF23" s="844"/>
      <c r="CG23" s="845"/>
      <c r="CH23" s="856"/>
      <c r="CI23" s="857"/>
      <c r="CJ23" s="857"/>
      <c r="CK23" s="857"/>
      <c r="CL23" s="858"/>
      <c r="CM23" s="856"/>
      <c r="CN23" s="857"/>
      <c r="CO23" s="857"/>
      <c r="CP23" s="857"/>
      <c r="CQ23" s="858"/>
      <c r="CR23" s="856"/>
      <c r="CS23" s="857"/>
      <c r="CT23" s="857"/>
      <c r="CU23" s="857"/>
      <c r="CV23" s="858"/>
      <c r="CW23" s="856"/>
      <c r="CX23" s="857"/>
      <c r="CY23" s="857"/>
      <c r="CZ23" s="857"/>
      <c r="DA23" s="858"/>
      <c r="DB23" s="856"/>
      <c r="DC23" s="857"/>
      <c r="DD23" s="857"/>
      <c r="DE23" s="857"/>
      <c r="DF23" s="858"/>
      <c r="DG23" s="856"/>
      <c r="DH23" s="857"/>
      <c r="DI23" s="857"/>
      <c r="DJ23" s="857"/>
      <c r="DK23" s="858"/>
      <c r="DL23" s="856"/>
      <c r="DM23" s="857"/>
      <c r="DN23" s="857"/>
      <c r="DO23" s="857"/>
      <c r="DP23" s="858"/>
      <c r="DQ23" s="856"/>
      <c r="DR23" s="857"/>
      <c r="DS23" s="857"/>
      <c r="DT23" s="857"/>
      <c r="DU23" s="858"/>
      <c r="DV23" s="859"/>
      <c r="DW23" s="860"/>
      <c r="DX23" s="860"/>
      <c r="DY23" s="860"/>
      <c r="DZ23" s="861"/>
      <c r="EA23" s="249"/>
    </row>
    <row r="24" spans="1:131" s="250" customFormat="1" ht="26.25" customHeight="1" x14ac:dyDescent="0.15">
      <c r="A24" s="883" t="s">
        <v>394</v>
      </c>
      <c r="B24" s="883"/>
      <c r="C24" s="883"/>
      <c r="D24" s="883"/>
      <c r="E24" s="883"/>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247"/>
      <c r="BA24" s="247"/>
      <c r="BB24" s="247"/>
      <c r="BC24" s="247"/>
      <c r="BD24" s="247"/>
      <c r="BE24" s="248"/>
      <c r="BF24" s="248"/>
      <c r="BG24" s="248"/>
      <c r="BH24" s="248"/>
      <c r="BI24" s="248"/>
      <c r="BJ24" s="248"/>
      <c r="BK24" s="248"/>
      <c r="BL24" s="248"/>
      <c r="BM24" s="248"/>
      <c r="BN24" s="248"/>
      <c r="BO24" s="248"/>
      <c r="BP24" s="248"/>
      <c r="BQ24" s="257">
        <v>18</v>
      </c>
      <c r="BR24" s="258"/>
      <c r="BS24" s="843"/>
      <c r="BT24" s="844"/>
      <c r="BU24" s="844"/>
      <c r="BV24" s="844"/>
      <c r="BW24" s="844"/>
      <c r="BX24" s="844"/>
      <c r="BY24" s="844"/>
      <c r="BZ24" s="844"/>
      <c r="CA24" s="844"/>
      <c r="CB24" s="844"/>
      <c r="CC24" s="844"/>
      <c r="CD24" s="844"/>
      <c r="CE24" s="844"/>
      <c r="CF24" s="844"/>
      <c r="CG24" s="845"/>
      <c r="CH24" s="856"/>
      <c r="CI24" s="857"/>
      <c r="CJ24" s="857"/>
      <c r="CK24" s="857"/>
      <c r="CL24" s="858"/>
      <c r="CM24" s="856"/>
      <c r="CN24" s="857"/>
      <c r="CO24" s="857"/>
      <c r="CP24" s="857"/>
      <c r="CQ24" s="858"/>
      <c r="CR24" s="856"/>
      <c r="CS24" s="857"/>
      <c r="CT24" s="857"/>
      <c r="CU24" s="857"/>
      <c r="CV24" s="858"/>
      <c r="CW24" s="856"/>
      <c r="CX24" s="857"/>
      <c r="CY24" s="857"/>
      <c r="CZ24" s="857"/>
      <c r="DA24" s="858"/>
      <c r="DB24" s="856"/>
      <c r="DC24" s="857"/>
      <c r="DD24" s="857"/>
      <c r="DE24" s="857"/>
      <c r="DF24" s="858"/>
      <c r="DG24" s="856"/>
      <c r="DH24" s="857"/>
      <c r="DI24" s="857"/>
      <c r="DJ24" s="857"/>
      <c r="DK24" s="858"/>
      <c r="DL24" s="856"/>
      <c r="DM24" s="857"/>
      <c r="DN24" s="857"/>
      <c r="DO24" s="857"/>
      <c r="DP24" s="858"/>
      <c r="DQ24" s="856"/>
      <c r="DR24" s="857"/>
      <c r="DS24" s="857"/>
      <c r="DT24" s="857"/>
      <c r="DU24" s="858"/>
      <c r="DV24" s="859"/>
      <c r="DW24" s="860"/>
      <c r="DX24" s="860"/>
      <c r="DY24" s="860"/>
      <c r="DZ24" s="861"/>
      <c r="EA24" s="249"/>
    </row>
    <row r="25" spans="1:131" s="242" customFormat="1" ht="26.25" customHeight="1" thickBot="1" x14ac:dyDescent="0.2">
      <c r="A25" s="824" t="s">
        <v>395</v>
      </c>
      <c r="B25" s="824"/>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4"/>
      <c r="AY25" s="824"/>
      <c r="AZ25" s="824"/>
      <c r="BA25" s="824"/>
      <c r="BB25" s="824"/>
      <c r="BC25" s="824"/>
      <c r="BD25" s="824"/>
      <c r="BE25" s="824"/>
      <c r="BF25" s="824"/>
      <c r="BG25" s="824"/>
      <c r="BH25" s="824"/>
      <c r="BI25" s="824"/>
      <c r="BJ25" s="247"/>
      <c r="BK25" s="247"/>
      <c r="BL25" s="247"/>
      <c r="BM25" s="247"/>
      <c r="BN25" s="247"/>
      <c r="BO25" s="260"/>
      <c r="BP25" s="260"/>
      <c r="BQ25" s="257">
        <v>19</v>
      </c>
      <c r="BR25" s="258"/>
      <c r="BS25" s="843"/>
      <c r="BT25" s="844"/>
      <c r="BU25" s="844"/>
      <c r="BV25" s="844"/>
      <c r="BW25" s="844"/>
      <c r="BX25" s="844"/>
      <c r="BY25" s="844"/>
      <c r="BZ25" s="844"/>
      <c r="CA25" s="844"/>
      <c r="CB25" s="844"/>
      <c r="CC25" s="844"/>
      <c r="CD25" s="844"/>
      <c r="CE25" s="844"/>
      <c r="CF25" s="844"/>
      <c r="CG25" s="845"/>
      <c r="CH25" s="856"/>
      <c r="CI25" s="857"/>
      <c r="CJ25" s="857"/>
      <c r="CK25" s="857"/>
      <c r="CL25" s="858"/>
      <c r="CM25" s="856"/>
      <c r="CN25" s="857"/>
      <c r="CO25" s="857"/>
      <c r="CP25" s="857"/>
      <c r="CQ25" s="858"/>
      <c r="CR25" s="856"/>
      <c r="CS25" s="857"/>
      <c r="CT25" s="857"/>
      <c r="CU25" s="857"/>
      <c r="CV25" s="858"/>
      <c r="CW25" s="856"/>
      <c r="CX25" s="857"/>
      <c r="CY25" s="857"/>
      <c r="CZ25" s="857"/>
      <c r="DA25" s="858"/>
      <c r="DB25" s="856"/>
      <c r="DC25" s="857"/>
      <c r="DD25" s="857"/>
      <c r="DE25" s="857"/>
      <c r="DF25" s="858"/>
      <c r="DG25" s="856"/>
      <c r="DH25" s="857"/>
      <c r="DI25" s="857"/>
      <c r="DJ25" s="857"/>
      <c r="DK25" s="858"/>
      <c r="DL25" s="856"/>
      <c r="DM25" s="857"/>
      <c r="DN25" s="857"/>
      <c r="DO25" s="857"/>
      <c r="DP25" s="858"/>
      <c r="DQ25" s="856"/>
      <c r="DR25" s="857"/>
      <c r="DS25" s="857"/>
      <c r="DT25" s="857"/>
      <c r="DU25" s="858"/>
      <c r="DV25" s="859"/>
      <c r="DW25" s="860"/>
      <c r="DX25" s="860"/>
      <c r="DY25" s="860"/>
      <c r="DZ25" s="861"/>
      <c r="EA25" s="241"/>
    </row>
    <row r="26" spans="1:131" s="242" customFormat="1" ht="26.25" customHeight="1" x14ac:dyDescent="0.15">
      <c r="A26" s="815" t="s">
        <v>372</v>
      </c>
      <c r="B26" s="816"/>
      <c r="C26" s="816"/>
      <c r="D26" s="816"/>
      <c r="E26" s="816"/>
      <c r="F26" s="816"/>
      <c r="G26" s="816"/>
      <c r="H26" s="816"/>
      <c r="I26" s="816"/>
      <c r="J26" s="816"/>
      <c r="K26" s="816"/>
      <c r="L26" s="816"/>
      <c r="M26" s="816"/>
      <c r="N26" s="816"/>
      <c r="O26" s="816"/>
      <c r="P26" s="817"/>
      <c r="Q26" s="792" t="s">
        <v>396</v>
      </c>
      <c r="R26" s="793"/>
      <c r="S26" s="793"/>
      <c r="T26" s="793"/>
      <c r="U26" s="794"/>
      <c r="V26" s="792" t="s">
        <v>397</v>
      </c>
      <c r="W26" s="793"/>
      <c r="X26" s="793"/>
      <c r="Y26" s="793"/>
      <c r="Z26" s="794"/>
      <c r="AA26" s="792" t="s">
        <v>398</v>
      </c>
      <c r="AB26" s="793"/>
      <c r="AC26" s="793"/>
      <c r="AD26" s="793"/>
      <c r="AE26" s="793"/>
      <c r="AF26" s="887" t="s">
        <v>399</v>
      </c>
      <c r="AG26" s="888"/>
      <c r="AH26" s="888"/>
      <c r="AI26" s="888"/>
      <c r="AJ26" s="889"/>
      <c r="AK26" s="793" t="s">
        <v>400</v>
      </c>
      <c r="AL26" s="793"/>
      <c r="AM26" s="793"/>
      <c r="AN26" s="793"/>
      <c r="AO26" s="794"/>
      <c r="AP26" s="792" t="s">
        <v>401</v>
      </c>
      <c r="AQ26" s="793"/>
      <c r="AR26" s="793"/>
      <c r="AS26" s="793"/>
      <c r="AT26" s="794"/>
      <c r="AU26" s="792" t="s">
        <v>402</v>
      </c>
      <c r="AV26" s="793"/>
      <c r="AW26" s="793"/>
      <c r="AX26" s="793"/>
      <c r="AY26" s="794"/>
      <c r="AZ26" s="792" t="s">
        <v>403</v>
      </c>
      <c r="BA26" s="793"/>
      <c r="BB26" s="793"/>
      <c r="BC26" s="793"/>
      <c r="BD26" s="794"/>
      <c r="BE26" s="792" t="s">
        <v>379</v>
      </c>
      <c r="BF26" s="793"/>
      <c r="BG26" s="793"/>
      <c r="BH26" s="793"/>
      <c r="BI26" s="804"/>
      <c r="BJ26" s="247"/>
      <c r="BK26" s="247"/>
      <c r="BL26" s="247"/>
      <c r="BM26" s="247"/>
      <c r="BN26" s="247"/>
      <c r="BO26" s="260"/>
      <c r="BP26" s="260"/>
      <c r="BQ26" s="257">
        <v>20</v>
      </c>
      <c r="BR26" s="258"/>
      <c r="BS26" s="843"/>
      <c r="BT26" s="844"/>
      <c r="BU26" s="844"/>
      <c r="BV26" s="844"/>
      <c r="BW26" s="844"/>
      <c r="BX26" s="844"/>
      <c r="BY26" s="844"/>
      <c r="BZ26" s="844"/>
      <c r="CA26" s="844"/>
      <c r="CB26" s="844"/>
      <c r="CC26" s="844"/>
      <c r="CD26" s="844"/>
      <c r="CE26" s="844"/>
      <c r="CF26" s="844"/>
      <c r="CG26" s="845"/>
      <c r="CH26" s="856"/>
      <c r="CI26" s="857"/>
      <c r="CJ26" s="857"/>
      <c r="CK26" s="857"/>
      <c r="CL26" s="858"/>
      <c r="CM26" s="856"/>
      <c r="CN26" s="857"/>
      <c r="CO26" s="857"/>
      <c r="CP26" s="857"/>
      <c r="CQ26" s="858"/>
      <c r="CR26" s="856"/>
      <c r="CS26" s="857"/>
      <c r="CT26" s="857"/>
      <c r="CU26" s="857"/>
      <c r="CV26" s="858"/>
      <c r="CW26" s="856"/>
      <c r="CX26" s="857"/>
      <c r="CY26" s="857"/>
      <c r="CZ26" s="857"/>
      <c r="DA26" s="858"/>
      <c r="DB26" s="856"/>
      <c r="DC26" s="857"/>
      <c r="DD26" s="857"/>
      <c r="DE26" s="857"/>
      <c r="DF26" s="858"/>
      <c r="DG26" s="856"/>
      <c r="DH26" s="857"/>
      <c r="DI26" s="857"/>
      <c r="DJ26" s="857"/>
      <c r="DK26" s="858"/>
      <c r="DL26" s="856"/>
      <c r="DM26" s="857"/>
      <c r="DN26" s="857"/>
      <c r="DO26" s="857"/>
      <c r="DP26" s="858"/>
      <c r="DQ26" s="856"/>
      <c r="DR26" s="857"/>
      <c r="DS26" s="857"/>
      <c r="DT26" s="857"/>
      <c r="DU26" s="858"/>
      <c r="DV26" s="859"/>
      <c r="DW26" s="860"/>
      <c r="DX26" s="860"/>
      <c r="DY26" s="860"/>
      <c r="DZ26" s="861"/>
      <c r="EA26" s="241"/>
    </row>
    <row r="27" spans="1:131" s="242" customFormat="1" ht="26.25" customHeight="1" thickBot="1" x14ac:dyDescent="0.2">
      <c r="A27" s="818"/>
      <c r="B27" s="819"/>
      <c r="C27" s="819"/>
      <c r="D27" s="819"/>
      <c r="E27" s="819"/>
      <c r="F27" s="819"/>
      <c r="G27" s="819"/>
      <c r="H27" s="819"/>
      <c r="I27" s="819"/>
      <c r="J27" s="819"/>
      <c r="K27" s="819"/>
      <c r="L27" s="819"/>
      <c r="M27" s="819"/>
      <c r="N27" s="819"/>
      <c r="O27" s="819"/>
      <c r="P27" s="820"/>
      <c r="Q27" s="795"/>
      <c r="R27" s="796"/>
      <c r="S27" s="796"/>
      <c r="T27" s="796"/>
      <c r="U27" s="797"/>
      <c r="V27" s="795"/>
      <c r="W27" s="796"/>
      <c r="X27" s="796"/>
      <c r="Y27" s="796"/>
      <c r="Z27" s="797"/>
      <c r="AA27" s="795"/>
      <c r="AB27" s="796"/>
      <c r="AC27" s="796"/>
      <c r="AD27" s="796"/>
      <c r="AE27" s="796"/>
      <c r="AF27" s="890"/>
      <c r="AG27" s="891"/>
      <c r="AH27" s="891"/>
      <c r="AI27" s="891"/>
      <c r="AJ27" s="892"/>
      <c r="AK27" s="796"/>
      <c r="AL27" s="796"/>
      <c r="AM27" s="796"/>
      <c r="AN27" s="796"/>
      <c r="AO27" s="797"/>
      <c r="AP27" s="795"/>
      <c r="AQ27" s="796"/>
      <c r="AR27" s="796"/>
      <c r="AS27" s="796"/>
      <c r="AT27" s="797"/>
      <c r="AU27" s="795"/>
      <c r="AV27" s="796"/>
      <c r="AW27" s="796"/>
      <c r="AX27" s="796"/>
      <c r="AY27" s="797"/>
      <c r="AZ27" s="795"/>
      <c r="BA27" s="796"/>
      <c r="BB27" s="796"/>
      <c r="BC27" s="796"/>
      <c r="BD27" s="797"/>
      <c r="BE27" s="795"/>
      <c r="BF27" s="796"/>
      <c r="BG27" s="796"/>
      <c r="BH27" s="796"/>
      <c r="BI27" s="805"/>
      <c r="BJ27" s="247"/>
      <c r="BK27" s="247"/>
      <c r="BL27" s="247"/>
      <c r="BM27" s="247"/>
      <c r="BN27" s="247"/>
      <c r="BO27" s="260"/>
      <c r="BP27" s="260"/>
      <c r="BQ27" s="257">
        <v>21</v>
      </c>
      <c r="BR27" s="258"/>
      <c r="BS27" s="843"/>
      <c r="BT27" s="844"/>
      <c r="BU27" s="844"/>
      <c r="BV27" s="844"/>
      <c r="BW27" s="844"/>
      <c r="BX27" s="844"/>
      <c r="BY27" s="844"/>
      <c r="BZ27" s="844"/>
      <c r="CA27" s="844"/>
      <c r="CB27" s="844"/>
      <c r="CC27" s="844"/>
      <c r="CD27" s="844"/>
      <c r="CE27" s="844"/>
      <c r="CF27" s="844"/>
      <c r="CG27" s="845"/>
      <c r="CH27" s="856"/>
      <c r="CI27" s="857"/>
      <c r="CJ27" s="857"/>
      <c r="CK27" s="857"/>
      <c r="CL27" s="858"/>
      <c r="CM27" s="856"/>
      <c r="CN27" s="857"/>
      <c r="CO27" s="857"/>
      <c r="CP27" s="857"/>
      <c r="CQ27" s="858"/>
      <c r="CR27" s="856"/>
      <c r="CS27" s="857"/>
      <c r="CT27" s="857"/>
      <c r="CU27" s="857"/>
      <c r="CV27" s="858"/>
      <c r="CW27" s="856"/>
      <c r="CX27" s="857"/>
      <c r="CY27" s="857"/>
      <c r="CZ27" s="857"/>
      <c r="DA27" s="858"/>
      <c r="DB27" s="856"/>
      <c r="DC27" s="857"/>
      <c r="DD27" s="857"/>
      <c r="DE27" s="857"/>
      <c r="DF27" s="858"/>
      <c r="DG27" s="856"/>
      <c r="DH27" s="857"/>
      <c r="DI27" s="857"/>
      <c r="DJ27" s="857"/>
      <c r="DK27" s="858"/>
      <c r="DL27" s="856"/>
      <c r="DM27" s="857"/>
      <c r="DN27" s="857"/>
      <c r="DO27" s="857"/>
      <c r="DP27" s="858"/>
      <c r="DQ27" s="856"/>
      <c r="DR27" s="857"/>
      <c r="DS27" s="857"/>
      <c r="DT27" s="857"/>
      <c r="DU27" s="858"/>
      <c r="DV27" s="859"/>
      <c r="DW27" s="860"/>
      <c r="DX27" s="860"/>
      <c r="DY27" s="860"/>
      <c r="DZ27" s="861"/>
      <c r="EA27" s="241"/>
    </row>
    <row r="28" spans="1:131" s="242" customFormat="1" ht="26.25" customHeight="1" thickTop="1" x14ac:dyDescent="0.15">
      <c r="A28" s="261">
        <v>1</v>
      </c>
      <c r="B28" s="806" t="s">
        <v>404</v>
      </c>
      <c r="C28" s="807"/>
      <c r="D28" s="807"/>
      <c r="E28" s="807"/>
      <c r="F28" s="807"/>
      <c r="G28" s="807"/>
      <c r="H28" s="807"/>
      <c r="I28" s="807"/>
      <c r="J28" s="807"/>
      <c r="K28" s="807"/>
      <c r="L28" s="807"/>
      <c r="M28" s="807"/>
      <c r="N28" s="807"/>
      <c r="O28" s="807"/>
      <c r="P28" s="808"/>
      <c r="Q28" s="896">
        <v>1658</v>
      </c>
      <c r="R28" s="897"/>
      <c r="S28" s="897"/>
      <c r="T28" s="897"/>
      <c r="U28" s="897"/>
      <c r="V28" s="897">
        <v>1581</v>
      </c>
      <c r="W28" s="897"/>
      <c r="X28" s="897"/>
      <c r="Y28" s="897"/>
      <c r="Z28" s="897"/>
      <c r="AA28" s="897">
        <v>77</v>
      </c>
      <c r="AB28" s="897"/>
      <c r="AC28" s="897"/>
      <c r="AD28" s="897"/>
      <c r="AE28" s="898"/>
      <c r="AF28" s="899">
        <v>77</v>
      </c>
      <c r="AG28" s="897"/>
      <c r="AH28" s="897"/>
      <c r="AI28" s="897"/>
      <c r="AJ28" s="900"/>
      <c r="AK28" s="901">
        <v>101</v>
      </c>
      <c r="AL28" s="893"/>
      <c r="AM28" s="893"/>
      <c r="AN28" s="893"/>
      <c r="AO28" s="893"/>
      <c r="AP28" s="893" t="s">
        <v>594</v>
      </c>
      <c r="AQ28" s="893"/>
      <c r="AR28" s="893"/>
      <c r="AS28" s="893"/>
      <c r="AT28" s="893"/>
      <c r="AU28" s="893" t="s">
        <v>594</v>
      </c>
      <c r="AV28" s="893"/>
      <c r="AW28" s="893"/>
      <c r="AX28" s="893"/>
      <c r="AY28" s="893"/>
      <c r="AZ28" s="893" t="s">
        <v>594</v>
      </c>
      <c r="BA28" s="893"/>
      <c r="BB28" s="893"/>
      <c r="BC28" s="893"/>
      <c r="BD28" s="893"/>
      <c r="BE28" s="894"/>
      <c r="BF28" s="894"/>
      <c r="BG28" s="894"/>
      <c r="BH28" s="894"/>
      <c r="BI28" s="895"/>
      <c r="BJ28" s="247"/>
      <c r="BK28" s="247"/>
      <c r="BL28" s="247"/>
      <c r="BM28" s="247"/>
      <c r="BN28" s="247"/>
      <c r="BO28" s="260"/>
      <c r="BP28" s="260"/>
      <c r="BQ28" s="257">
        <v>22</v>
      </c>
      <c r="BR28" s="258"/>
      <c r="BS28" s="843"/>
      <c r="BT28" s="844"/>
      <c r="BU28" s="844"/>
      <c r="BV28" s="844"/>
      <c r="BW28" s="844"/>
      <c r="BX28" s="844"/>
      <c r="BY28" s="844"/>
      <c r="BZ28" s="844"/>
      <c r="CA28" s="844"/>
      <c r="CB28" s="844"/>
      <c r="CC28" s="844"/>
      <c r="CD28" s="844"/>
      <c r="CE28" s="844"/>
      <c r="CF28" s="844"/>
      <c r="CG28" s="845"/>
      <c r="CH28" s="856"/>
      <c r="CI28" s="857"/>
      <c r="CJ28" s="857"/>
      <c r="CK28" s="857"/>
      <c r="CL28" s="858"/>
      <c r="CM28" s="856"/>
      <c r="CN28" s="857"/>
      <c r="CO28" s="857"/>
      <c r="CP28" s="857"/>
      <c r="CQ28" s="858"/>
      <c r="CR28" s="856"/>
      <c r="CS28" s="857"/>
      <c r="CT28" s="857"/>
      <c r="CU28" s="857"/>
      <c r="CV28" s="858"/>
      <c r="CW28" s="856"/>
      <c r="CX28" s="857"/>
      <c r="CY28" s="857"/>
      <c r="CZ28" s="857"/>
      <c r="DA28" s="858"/>
      <c r="DB28" s="856"/>
      <c r="DC28" s="857"/>
      <c r="DD28" s="857"/>
      <c r="DE28" s="857"/>
      <c r="DF28" s="858"/>
      <c r="DG28" s="856"/>
      <c r="DH28" s="857"/>
      <c r="DI28" s="857"/>
      <c r="DJ28" s="857"/>
      <c r="DK28" s="858"/>
      <c r="DL28" s="856"/>
      <c r="DM28" s="857"/>
      <c r="DN28" s="857"/>
      <c r="DO28" s="857"/>
      <c r="DP28" s="858"/>
      <c r="DQ28" s="856"/>
      <c r="DR28" s="857"/>
      <c r="DS28" s="857"/>
      <c r="DT28" s="857"/>
      <c r="DU28" s="858"/>
      <c r="DV28" s="859"/>
      <c r="DW28" s="860"/>
      <c r="DX28" s="860"/>
      <c r="DY28" s="860"/>
      <c r="DZ28" s="861"/>
      <c r="EA28" s="241"/>
    </row>
    <row r="29" spans="1:131" s="242" customFormat="1" ht="26.25" customHeight="1" x14ac:dyDescent="0.15">
      <c r="A29" s="261">
        <v>2</v>
      </c>
      <c r="B29" s="830" t="s">
        <v>405</v>
      </c>
      <c r="C29" s="831"/>
      <c r="D29" s="831"/>
      <c r="E29" s="831"/>
      <c r="F29" s="831"/>
      <c r="G29" s="831"/>
      <c r="H29" s="831"/>
      <c r="I29" s="831"/>
      <c r="J29" s="831"/>
      <c r="K29" s="831"/>
      <c r="L29" s="831"/>
      <c r="M29" s="831"/>
      <c r="N29" s="831"/>
      <c r="O29" s="831"/>
      <c r="P29" s="832"/>
      <c r="Q29" s="833">
        <v>1372</v>
      </c>
      <c r="R29" s="834"/>
      <c r="S29" s="834"/>
      <c r="T29" s="834"/>
      <c r="U29" s="834"/>
      <c r="V29" s="834">
        <v>1331</v>
      </c>
      <c r="W29" s="834"/>
      <c r="X29" s="834"/>
      <c r="Y29" s="834"/>
      <c r="Z29" s="834"/>
      <c r="AA29" s="834">
        <v>41</v>
      </c>
      <c r="AB29" s="834"/>
      <c r="AC29" s="834"/>
      <c r="AD29" s="834"/>
      <c r="AE29" s="835"/>
      <c r="AF29" s="836">
        <v>41</v>
      </c>
      <c r="AG29" s="837"/>
      <c r="AH29" s="837"/>
      <c r="AI29" s="837"/>
      <c r="AJ29" s="838"/>
      <c r="AK29" s="904">
        <v>169</v>
      </c>
      <c r="AL29" s="905"/>
      <c r="AM29" s="905"/>
      <c r="AN29" s="905"/>
      <c r="AO29" s="905"/>
      <c r="AP29" s="905" t="s">
        <v>595</v>
      </c>
      <c r="AQ29" s="905"/>
      <c r="AR29" s="905"/>
      <c r="AS29" s="905"/>
      <c r="AT29" s="905"/>
      <c r="AU29" s="905" t="s">
        <v>595</v>
      </c>
      <c r="AV29" s="905"/>
      <c r="AW29" s="905"/>
      <c r="AX29" s="905"/>
      <c r="AY29" s="905"/>
      <c r="AZ29" s="905" t="s">
        <v>595</v>
      </c>
      <c r="BA29" s="905"/>
      <c r="BB29" s="905"/>
      <c r="BC29" s="905"/>
      <c r="BD29" s="905"/>
      <c r="BE29" s="902"/>
      <c r="BF29" s="902"/>
      <c r="BG29" s="902"/>
      <c r="BH29" s="902"/>
      <c r="BI29" s="903"/>
      <c r="BJ29" s="247"/>
      <c r="BK29" s="247"/>
      <c r="BL29" s="247"/>
      <c r="BM29" s="247"/>
      <c r="BN29" s="247"/>
      <c r="BO29" s="260"/>
      <c r="BP29" s="260"/>
      <c r="BQ29" s="257">
        <v>23</v>
      </c>
      <c r="BR29" s="258"/>
      <c r="BS29" s="843"/>
      <c r="BT29" s="844"/>
      <c r="BU29" s="844"/>
      <c r="BV29" s="844"/>
      <c r="BW29" s="844"/>
      <c r="BX29" s="844"/>
      <c r="BY29" s="844"/>
      <c r="BZ29" s="844"/>
      <c r="CA29" s="844"/>
      <c r="CB29" s="844"/>
      <c r="CC29" s="844"/>
      <c r="CD29" s="844"/>
      <c r="CE29" s="844"/>
      <c r="CF29" s="844"/>
      <c r="CG29" s="845"/>
      <c r="CH29" s="856"/>
      <c r="CI29" s="857"/>
      <c r="CJ29" s="857"/>
      <c r="CK29" s="857"/>
      <c r="CL29" s="858"/>
      <c r="CM29" s="856"/>
      <c r="CN29" s="857"/>
      <c r="CO29" s="857"/>
      <c r="CP29" s="857"/>
      <c r="CQ29" s="858"/>
      <c r="CR29" s="856"/>
      <c r="CS29" s="857"/>
      <c r="CT29" s="857"/>
      <c r="CU29" s="857"/>
      <c r="CV29" s="858"/>
      <c r="CW29" s="856"/>
      <c r="CX29" s="857"/>
      <c r="CY29" s="857"/>
      <c r="CZ29" s="857"/>
      <c r="DA29" s="858"/>
      <c r="DB29" s="856"/>
      <c r="DC29" s="857"/>
      <c r="DD29" s="857"/>
      <c r="DE29" s="857"/>
      <c r="DF29" s="858"/>
      <c r="DG29" s="856"/>
      <c r="DH29" s="857"/>
      <c r="DI29" s="857"/>
      <c r="DJ29" s="857"/>
      <c r="DK29" s="858"/>
      <c r="DL29" s="856"/>
      <c r="DM29" s="857"/>
      <c r="DN29" s="857"/>
      <c r="DO29" s="857"/>
      <c r="DP29" s="858"/>
      <c r="DQ29" s="856"/>
      <c r="DR29" s="857"/>
      <c r="DS29" s="857"/>
      <c r="DT29" s="857"/>
      <c r="DU29" s="858"/>
      <c r="DV29" s="859"/>
      <c r="DW29" s="860"/>
      <c r="DX29" s="860"/>
      <c r="DY29" s="860"/>
      <c r="DZ29" s="861"/>
      <c r="EA29" s="241"/>
    </row>
    <row r="30" spans="1:131" s="242" customFormat="1" ht="26.25" customHeight="1" x14ac:dyDescent="0.15">
      <c r="A30" s="261">
        <v>3</v>
      </c>
      <c r="B30" s="830" t="s">
        <v>406</v>
      </c>
      <c r="C30" s="831"/>
      <c r="D30" s="831"/>
      <c r="E30" s="831"/>
      <c r="F30" s="831"/>
      <c r="G30" s="831"/>
      <c r="H30" s="831"/>
      <c r="I30" s="831"/>
      <c r="J30" s="831"/>
      <c r="K30" s="831"/>
      <c r="L30" s="831"/>
      <c r="M30" s="831"/>
      <c r="N30" s="831"/>
      <c r="O30" s="831"/>
      <c r="P30" s="832"/>
      <c r="Q30" s="833">
        <v>164</v>
      </c>
      <c r="R30" s="834"/>
      <c r="S30" s="834"/>
      <c r="T30" s="834"/>
      <c r="U30" s="834"/>
      <c r="V30" s="834">
        <v>163</v>
      </c>
      <c r="W30" s="834"/>
      <c r="X30" s="834"/>
      <c r="Y30" s="834"/>
      <c r="Z30" s="834"/>
      <c r="AA30" s="834">
        <v>1</v>
      </c>
      <c r="AB30" s="834"/>
      <c r="AC30" s="834"/>
      <c r="AD30" s="834"/>
      <c r="AE30" s="835"/>
      <c r="AF30" s="836">
        <v>1</v>
      </c>
      <c r="AG30" s="837"/>
      <c r="AH30" s="837"/>
      <c r="AI30" s="837"/>
      <c r="AJ30" s="838"/>
      <c r="AK30" s="904">
        <v>61</v>
      </c>
      <c r="AL30" s="905"/>
      <c r="AM30" s="905"/>
      <c r="AN30" s="905"/>
      <c r="AO30" s="905"/>
      <c r="AP30" s="905" t="s">
        <v>595</v>
      </c>
      <c r="AQ30" s="905"/>
      <c r="AR30" s="905"/>
      <c r="AS30" s="905"/>
      <c r="AT30" s="905"/>
      <c r="AU30" s="905" t="s">
        <v>595</v>
      </c>
      <c r="AV30" s="905"/>
      <c r="AW30" s="905"/>
      <c r="AX30" s="905"/>
      <c r="AY30" s="905"/>
      <c r="AZ30" s="905" t="s">
        <v>595</v>
      </c>
      <c r="BA30" s="905"/>
      <c r="BB30" s="905"/>
      <c r="BC30" s="905"/>
      <c r="BD30" s="905"/>
      <c r="BE30" s="902"/>
      <c r="BF30" s="902"/>
      <c r="BG30" s="902"/>
      <c r="BH30" s="902"/>
      <c r="BI30" s="903"/>
      <c r="BJ30" s="247"/>
      <c r="BK30" s="247"/>
      <c r="BL30" s="247"/>
      <c r="BM30" s="247"/>
      <c r="BN30" s="247"/>
      <c r="BO30" s="260"/>
      <c r="BP30" s="260"/>
      <c r="BQ30" s="257">
        <v>24</v>
      </c>
      <c r="BR30" s="258"/>
      <c r="BS30" s="843"/>
      <c r="BT30" s="844"/>
      <c r="BU30" s="844"/>
      <c r="BV30" s="844"/>
      <c r="BW30" s="844"/>
      <c r="BX30" s="844"/>
      <c r="BY30" s="844"/>
      <c r="BZ30" s="844"/>
      <c r="CA30" s="844"/>
      <c r="CB30" s="844"/>
      <c r="CC30" s="844"/>
      <c r="CD30" s="844"/>
      <c r="CE30" s="844"/>
      <c r="CF30" s="844"/>
      <c r="CG30" s="845"/>
      <c r="CH30" s="856"/>
      <c r="CI30" s="857"/>
      <c r="CJ30" s="857"/>
      <c r="CK30" s="857"/>
      <c r="CL30" s="858"/>
      <c r="CM30" s="856"/>
      <c r="CN30" s="857"/>
      <c r="CO30" s="857"/>
      <c r="CP30" s="857"/>
      <c r="CQ30" s="858"/>
      <c r="CR30" s="856"/>
      <c r="CS30" s="857"/>
      <c r="CT30" s="857"/>
      <c r="CU30" s="857"/>
      <c r="CV30" s="858"/>
      <c r="CW30" s="856"/>
      <c r="CX30" s="857"/>
      <c r="CY30" s="857"/>
      <c r="CZ30" s="857"/>
      <c r="DA30" s="858"/>
      <c r="DB30" s="856"/>
      <c r="DC30" s="857"/>
      <c r="DD30" s="857"/>
      <c r="DE30" s="857"/>
      <c r="DF30" s="858"/>
      <c r="DG30" s="856"/>
      <c r="DH30" s="857"/>
      <c r="DI30" s="857"/>
      <c r="DJ30" s="857"/>
      <c r="DK30" s="858"/>
      <c r="DL30" s="856"/>
      <c r="DM30" s="857"/>
      <c r="DN30" s="857"/>
      <c r="DO30" s="857"/>
      <c r="DP30" s="858"/>
      <c r="DQ30" s="856"/>
      <c r="DR30" s="857"/>
      <c r="DS30" s="857"/>
      <c r="DT30" s="857"/>
      <c r="DU30" s="858"/>
      <c r="DV30" s="859"/>
      <c r="DW30" s="860"/>
      <c r="DX30" s="860"/>
      <c r="DY30" s="860"/>
      <c r="DZ30" s="861"/>
      <c r="EA30" s="241"/>
    </row>
    <row r="31" spans="1:131" s="242" customFormat="1" ht="26.25" customHeight="1" x14ac:dyDescent="0.15">
      <c r="A31" s="261">
        <v>4</v>
      </c>
      <c r="B31" s="830" t="s">
        <v>407</v>
      </c>
      <c r="C31" s="831"/>
      <c r="D31" s="831"/>
      <c r="E31" s="831"/>
      <c r="F31" s="831"/>
      <c r="G31" s="831"/>
      <c r="H31" s="831"/>
      <c r="I31" s="831"/>
      <c r="J31" s="831"/>
      <c r="K31" s="831"/>
      <c r="L31" s="831"/>
      <c r="M31" s="831"/>
      <c r="N31" s="831"/>
      <c r="O31" s="831"/>
      <c r="P31" s="832"/>
      <c r="Q31" s="833">
        <v>412</v>
      </c>
      <c r="R31" s="834"/>
      <c r="S31" s="834"/>
      <c r="T31" s="834"/>
      <c r="U31" s="834"/>
      <c r="V31" s="834">
        <v>389</v>
      </c>
      <c r="W31" s="834"/>
      <c r="X31" s="834"/>
      <c r="Y31" s="834"/>
      <c r="Z31" s="834"/>
      <c r="AA31" s="834">
        <v>23</v>
      </c>
      <c r="AB31" s="834"/>
      <c r="AC31" s="834"/>
      <c r="AD31" s="834"/>
      <c r="AE31" s="835"/>
      <c r="AF31" s="836">
        <v>547</v>
      </c>
      <c r="AG31" s="837"/>
      <c r="AH31" s="837"/>
      <c r="AI31" s="837"/>
      <c r="AJ31" s="838"/>
      <c r="AK31" s="904" t="s">
        <v>594</v>
      </c>
      <c r="AL31" s="905"/>
      <c r="AM31" s="905"/>
      <c r="AN31" s="905"/>
      <c r="AO31" s="905"/>
      <c r="AP31" s="905">
        <v>1168</v>
      </c>
      <c r="AQ31" s="905"/>
      <c r="AR31" s="905"/>
      <c r="AS31" s="905"/>
      <c r="AT31" s="905"/>
      <c r="AU31" s="905" t="s">
        <v>595</v>
      </c>
      <c r="AV31" s="905"/>
      <c r="AW31" s="905"/>
      <c r="AX31" s="905"/>
      <c r="AY31" s="905"/>
      <c r="AZ31" s="905" t="s">
        <v>595</v>
      </c>
      <c r="BA31" s="905"/>
      <c r="BB31" s="905"/>
      <c r="BC31" s="905"/>
      <c r="BD31" s="905"/>
      <c r="BE31" s="902" t="s">
        <v>408</v>
      </c>
      <c r="BF31" s="902"/>
      <c r="BG31" s="902"/>
      <c r="BH31" s="902"/>
      <c r="BI31" s="903"/>
      <c r="BJ31" s="247"/>
      <c r="BK31" s="247"/>
      <c r="BL31" s="247"/>
      <c r="BM31" s="247"/>
      <c r="BN31" s="247"/>
      <c r="BO31" s="260"/>
      <c r="BP31" s="260"/>
      <c r="BQ31" s="257">
        <v>25</v>
      </c>
      <c r="BR31" s="258"/>
      <c r="BS31" s="843"/>
      <c r="BT31" s="844"/>
      <c r="BU31" s="844"/>
      <c r="BV31" s="844"/>
      <c r="BW31" s="844"/>
      <c r="BX31" s="844"/>
      <c r="BY31" s="844"/>
      <c r="BZ31" s="844"/>
      <c r="CA31" s="844"/>
      <c r="CB31" s="844"/>
      <c r="CC31" s="844"/>
      <c r="CD31" s="844"/>
      <c r="CE31" s="844"/>
      <c r="CF31" s="844"/>
      <c r="CG31" s="845"/>
      <c r="CH31" s="856"/>
      <c r="CI31" s="857"/>
      <c r="CJ31" s="857"/>
      <c r="CK31" s="857"/>
      <c r="CL31" s="858"/>
      <c r="CM31" s="856"/>
      <c r="CN31" s="857"/>
      <c r="CO31" s="857"/>
      <c r="CP31" s="857"/>
      <c r="CQ31" s="858"/>
      <c r="CR31" s="856"/>
      <c r="CS31" s="857"/>
      <c r="CT31" s="857"/>
      <c r="CU31" s="857"/>
      <c r="CV31" s="858"/>
      <c r="CW31" s="856"/>
      <c r="CX31" s="857"/>
      <c r="CY31" s="857"/>
      <c r="CZ31" s="857"/>
      <c r="DA31" s="858"/>
      <c r="DB31" s="856"/>
      <c r="DC31" s="857"/>
      <c r="DD31" s="857"/>
      <c r="DE31" s="857"/>
      <c r="DF31" s="858"/>
      <c r="DG31" s="856"/>
      <c r="DH31" s="857"/>
      <c r="DI31" s="857"/>
      <c r="DJ31" s="857"/>
      <c r="DK31" s="858"/>
      <c r="DL31" s="856"/>
      <c r="DM31" s="857"/>
      <c r="DN31" s="857"/>
      <c r="DO31" s="857"/>
      <c r="DP31" s="858"/>
      <c r="DQ31" s="856"/>
      <c r="DR31" s="857"/>
      <c r="DS31" s="857"/>
      <c r="DT31" s="857"/>
      <c r="DU31" s="858"/>
      <c r="DV31" s="859"/>
      <c r="DW31" s="860"/>
      <c r="DX31" s="860"/>
      <c r="DY31" s="860"/>
      <c r="DZ31" s="861"/>
      <c r="EA31" s="241"/>
    </row>
    <row r="32" spans="1:131" s="242" customFormat="1" ht="26.25" customHeight="1" x14ac:dyDescent="0.15">
      <c r="A32" s="261">
        <v>5</v>
      </c>
      <c r="B32" s="830" t="s">
        <v>409</v>
      </c>
      <c r="C32" s="831"/>
      <c r="D32" s="831"/>
      <c r="E32" s="831"/>
      <c r="F32" s="831"/>
      <c r="G32" s="831"/>
      <c r="H32" s="831"/>
      <c r="I32" s="831"/>
      <c r="J32" s="831"/>
      <c r="K32" s="831"/>
      <c r="L32" s="831"/>
      <c r="M32" s="831"/>
      <c r="N32" s="831"/>
      <c r="O32" s="831"/>
      <c r="P32" s="832"/>
      <c r="Q32" s="833">
        <v>22</v>
      </c>
      <c r="R32" s="834"/>
      <c r="S32" s="834"/>
      <c r="T32" s="834"/>
      <c r="U32" s="834"/>
      <c r="V32" s="834">
        <v>21</v>
      </c>
      <c r="W32" s="834"/>
      <c r="X32" s="834"/>
      <c r="Y32" s="834"/>
      <c r="Z32" s="834"/>
      <c r="AA32" s="834">
        <v>1</v>
      </c>
      <c r="AB32" s="834"/>
      <c r="AC32" s="834"/>
      <c r="AD32" s="834"/>
      <c r="AE32" s="835"/>
      <c r="AF32" s="836">
        <v>67</v>
      </c>
      <c r="AG32" s="837"/>
      <c r="AH32" s="837"/>
      <c r="AI32" s="837"/>
      <c r="AJ32" s="838"/>
      <c r="AK32" s="904" t="s">
        <v>594</v>
      </c>
      <c r="AL32" s="905"/>
      <c r="AM32" s="905"/>
      <c r="AN32" s="905"/>
      <c r="AO32" s="905"/>
      <c r="AP32" s="905">
        <v>242</v>
      </c>
      <c r="AQ32" s="905"/>
      <c r="AR32" s="905"/>
      <c r="AS32" s="905"/>
      <c r="AT32" s="905"/>
      <c r="AU32" s="905" t="s">
        <v>595</v>
      </c>
      <c r="AV32" s="905"/>
      <c r="AW32" s="905"/>
      <c r="AX32" s="905"/>
      <c r="AY32" s="905"/>
      <c r="AZ32" s="905" t="s">
        <v>595</v>
      </c>
      <c r="BA32" s="905"/>
      <c r="BB32" s="905"/>
      <c r="BC32" s="905"/>
      <c r="BD32" s="905"/>
      <c r="BE32" s="902" t="s">
        <v>410</v>
      </c>
      <c r="BF32" s="902"/>
      <c r="BG32" s="902"/>
      <c r="BH32" s="902"/>
      <c r="BI32" s="903"/>
      <c r="BJ32" s="247"/>
      <c r="BK32" s="247"/>
      <c r="BL32" s="247"/>
      <c r="BM32" s="247"/>
      <c r="BN32" s="247"/>
      <c r="BO32" s="260"/>
      <c r="BP32" s="260"/>
      <c r="BQ32" s="257">
        <v>26</v>
      </c>
      <c r="BR32" s="258"/>
      <c r="BS32" s="843"/>
      <c r="BT32" s="844"/>
      <c r="BU32" s="844"/>
      <c r="BV32" s="844"/>
      <c r="BW32" s="844"/>
      <c r="BX32" s="844"/>
      <c r="BY32" s="844"/>
      <c r="BZ32" s="844"/>
      <c r="CA32" s="844"/>
      <c r="CB32" s="844"/>
      <c r="CC32" s="844"/>
      <c r="CD32" s="844"/>
      <c r="CE32" s="844"/>
      <c r="CF32" s="844"/>
      <c r="CG32" s="845"/>
      <c r="CH32" s="856"/>
      <c r="CI32" s="857"/>
      <c r="CJ32" s="857"/>
      <c r="CK32" s="857"/>
      <c r="CL32" s="858"/>
      <c r="CM32" s="856"/>
      <c r="CN32" s="857"/>
      <c r="CO32" s="857"/>
      <c r="CP32" s="857"/>
      <c r="CQ32" s="858"/>
      <c r="CR32" s="856"/>
      <c r="CS32" s="857"/>
      <c r="CT32" s="857"/>
      <c r="CU32" s="857"/>
      <c r="CV32" s="858"/>
      <c r="CW32" s="856"/>
      <c r="CX32" s="857"/>
      <c r="CY32" s="857"/>
      <c r="CZ32" s="857"/>
      <c r="DA32" s="858"/>
      <c r="DB32" s="856"/>
      <c r="DC32" s="857"/>
      <c r="DD32" s="857"/>
      <c r="DE32" s="857"/>
      <c r="DF32" s="858"/>
      <c r="DG32" s="856"/>
      <c r="DH32" s="857"/>
      <c r="DI32" s="857"/>
      <c r="DJ32" s="857"/>
      <c r="DK32" s="858"/>
      <c r="DL32" s="856"/>
      <c r="DM32" s="857"/>
      <c r="DN32" s="857"/>
      <c r="DO32" s="857"/>
      <c r="DP32" s="858"/>
      <c r="DQ32" s="856"/>
      <c r="DR32" s="857"/>
      <c r="DS32" s="857"/>
      <c r="DT32" s="857"/>
      <c r="DU32" s="858"/>
      <c r="DV32" s="859"/>
      <c r="DW32" s="860"/>
      <c r="DX32" s="860"/>
      <c r="DY32" s="860"/>
      <c r="DZ32" s="861"/>
      <c r="EA32" s="241"/>
    </row>
    <row r="33" spans="1:131" s="242" customFormat="1" ht="26.25" customHeight="1" x14ac:dyDescent="0.15">
      <c r="A33" s="261">
        <v>6</v>
      </c>
      <c r="B33" s="830" t="s">
        <v>411</v>
      </c>
      <c r="C33" s="831"/>
      <c r="D33" s="831"/>
      <c r="E33" s="831"/>
      <c r="F33" s="831"/>
      <c r="G33" s="831"/>
      <c r="H33" s="831"/>
      <c r="I33" s="831"/>
      <c r="J33" s="831"/>
      <c r="K33" s="831"/>
      <c r="L33" s="831"/>
      <c r="M33" s="831"/>
      <c r="N33" s="831"/>
      <c r="O33" s="831"/>
      <c r="P33" s="832"/>
      <c r="Q33" s="833">
        <v>306</v>
      </c>
      <c r="R33" s="834"/>
      <c r="S33" s="834"/>
      <c r="T33" s="834"/>
      <c r="U33" s="834"/>
      <c r="V33" s="834">
        <v>305</v>
      </c>
      <c r="W33" s="834"/>
      <c r="X33" s="834"/>
      <c r="Y33" s="834"/>
      <c r="Z33" s="834"/>
      <c r="AA33" s="834">
        <v>1</v>
      </c>
      <c r="AB33" s="834"/>
      <c r="AC33" s="834"/>
      <c r="AD33" s="834"/>
      <c r="AE33" s="835"/>
      <c r="AF33" s="836">
        <v>1</v>
      </c>
      <c r="AG33" s="837"/>
      <c r="AH33" s="837"/>
      <c r="AI33" s="837"/>
      <c r="AJ33" s="838"/>
      <c r="AK33" s="904">
        <v>189</v>
      </c>
      <c r="AL33" s="905"/>
      <c r="AM33" s="905"/>
      <c r="AN33" s="905"/>
      <c r="AO33" s="905"/>
      <c r="AP33" s="905">
        <v>2515</v>
      </c>
      <c r="AQ33" s="905"/>
      <c r="AR33" s="905"/>
      <c r="AS33" s="905"/>
      <c r="AT33" s="905"/>
      <c r="AU33" s="905">
        <v>2407</v>
      </c>
      <c r="AV33" s="905"/>
      <c r="AW33" s="905"/>
      <c r="AX33" s="905"/>
      <c r="AY33" s="905"/>
      <c r="AZ33" s="906" t="s">
        <v>594</v>
      </c>
      <c r="BA33" s="906"/>
      <c r="BB33" s="906"/>
      <c r="BC33" s="906"/>
      <c r="BD33" s="906"/>
      <c r="BE33" s="902" t="s">
        <v>412</v>
      </c>
      <c r="BF33" s="902"/>
      <c r="BG33" s="902"/>
      <c r="BH33" s="902"/>
      <c r="BI33" s="903"/>
      <c r="BJ33" s="247"/>
      <c r="BK33" s="247"/>
      <c r="BL33" s="247"/>
      <c r="BM33" s="247"/>
      <c r="BN33" s="247"/>
      <c r="BO33" s="260"/>
      <c r="BP33" s="260"/>
      <c r="BQ33" s="257">
        <v>27</v>
      </c>
      <c r="BR33" s="258"/>
      <c r="BS33" s="843"/>
      <c r="BT33" s="844"/>
      <c r="BU33" s="844"/>
      <c r="BV33" s="844"/>
      <c r="BW33" s="844"/>
      <c r="BX33" s="844"/>
      <c r="BY33" s="844"/>
      <c r="BZ33" s="844"/>
      <c r="CA33" s="844"/>
      <c r="CB33" s="844"/>
      <c r="CC33" s="844"/>
      <c r="CD33" s="844"/>
      <c r="CE33" s="844"/>
      <c r="CF33" s="844"/>
      <c r="CG33" s="845"/>
      <c r="CH33" s="856"/>
      <c r="CI33" s="857"/>
      <c r="CJ33" s="857"/>
      <c r="CK33" s="857"/>
      <c r="CL33" s="858"/>
      <c r="CM33" s="856"/>
      <c r="CN33" s="857"/>
      <c r="CO33" s="857"/>
      <c r="CP33" s="857"/>
      <c r="CQ33" s="858"/>
      <c r="CR33" s="856"/>
      <c r="CS33" s="857"/>
      <c r="CT33" s="857"/>
      <c r="CU33" s="857"/>
      <c r="CV33" s="858"/>
      <c r="CW33" s="856"/>
      <c r="CX33" s="857"/>
      <c r="CY33" s="857"/>
      <c r="CZ33" s="857"/>
      <c r="DA33" s="858"/>
      <c r="DB33" s="856"/>
      <c r="DC33" s="857"/>
      <c r="DD33" s="857"/>
      <c r="DE33" s="857"/>
      <c r="DF33" s="858"/>
      <c r="DG33" s="856"/>
      <c r="DH33" s="857"/>
      <c r="DI33" s="857"/>
      <c r="DJ33" s="857"/>
      <c r="DK33" s="858"/>
      <c r="DL33" s="856"/>
      <c r="DM33" s="857"/>
      <c r="DN33" s="857"/>
      <c r="DO33" s="857"/>
      <c r="DP33" s="858"/>
      <c r="DQ33" s="856"/>
      <c r="DR33" s="857"/>
      <c r="DS33" s="857"/>
      <c r="DT33" s="857"/>
      <c r="DU33" s="858"/>
      <c r="DV33" s="859"/>
      <c r="DW33" s="860"/>
      <c r="DX33" s="860"/>
      <c r="DY33" s="860"/>
      <c r="DZ33" s="861"/>
      <c r="EA33" s="241"/>
    </row>
    <row r="34" spans="1:131" s="242" customFormat="1" ht="26.25" customHeight="1" x14ac:dyDescent="0.15">
      <c r="A34" s="261">
        <v>7</v>
      </c>
      <c r="B34" s="830"/>
      <c r="C34" s="831"/>
      <c r="D34" s="831"/>
      <c r="E34" s="831"/>
      <c r="F34" s="831"/>
      <c r="G34" s="831"/>
      <c r="H34" s="831"/>
      <c r="I34" s="831"/>
      <c r="J34" s="831"/>
      <c r="K34" s="831"/>
      <c r="L34" s="831"/>
      <c r="M34" s="831"/>
      <c r="N34" s="831"/>
      <c r="O34" s="831"/>
      <c r="P34" s="832"/>
      <c r="Q34" s="833"/>
      <c r="R34" s="834"/>
      <c r="S34" s="834"/>
      <c r="T34" s="834"/>
      <c r="U34" s="834"/>
      <c r="V34" s="834"/>
      <c r="W34" s="834"/>
      <c r="X34" s="834"/>
      <c r="Y34" s="834"/>
      <c r="Z34" s="834"/>
      <c r="AA34" s="834"/>
      <c r="AB34" s="834"/>
      <c r="AC34" s="834"/>
      <c r="AD34" s="834"/>
      <c r="AE34" s="835"/>
      <c r="AF34" s="836"/>
      <c r="AG34" s="837"/>
      <c r="AH34" s="837"/>
      <c r="AI34" s="837"/>
      <c r="AJ34" s="838"/>
      <c r="AK34" s="904"/>
      <c r="AL34" s="905"/>
      <c r="AM34" s="905"/>
      <c r="AN34" s="905"/>
      <c r="AO34" s="905"/>
      <c r="AP34" s="905"/>
      <c r="AQ34" s="905"/>
      <c r="AR34" s="905"/>
      <c r="AS34" s="905"/>
      <c r="AT34" s="905"/>
      <c r="AU34" s="905"/>
      <c r="AV34" s="905"/>
      <c r="AW34" s="905"/>
      <c r="AX34" s="905"/>
      <c r="AY34" s="905"/>
      <c r="AZ34" s="906"/>
      <c r="BA34" s="906"/>
      <c r="BB34" s="906"/>
      <c r="BC34" s="906"/>
      <c r="BD34" s="906"/>
      <c r="BE34" s="902"/>
      <c r="BF34" s="902"/>
      <c r="BG34" s="902"/>
      <c r="BH34" s="902"/>
      <c r="BI34" s="903"/>
      <c r="BJ34" s="247"/>
      <c r="BK34" s="247"/>
      <c r="BL34" s="247"/>
      <c r="BM34" s="247"/>
      <c r="BN34" s="247"/>
      <c r="BO34" s="260"/>
      <c r="BP34" s="260"/>
      <c r="BQ34" s="257">
        <v>28</v>
      </c>
      <c r="BR34" s="258"/>
      <c r="BS34" s="843"/>
      <c r="BT34" s="844"/>
      <c r="BU34" s="844"/>
      <c r="BV34" s="844"/>
      <c r="BW34" s="844"/>
      <c r="BX34" s="844"/>
      <c r="BY34" s="844"/>
      <c r="BZ34" s="844"/>
      <c r="CA34" s="844"/>
      <c r="CB34" s="844"/>
      <c r="CC34" s="844"/>
      <c r="CD34" s="844"/>
      <c r="CE34" s="844"/>
      <c r="CF34" s="844"/>
      <c r="CG34" s="845"/>
      <c r="CH34" s="856"/>
      <c r="CI34" s="857"/>
      <c r="CJ34" s="857"/>
      <c r="CK34" s="857"/>
      <c r="CL34" s="858"/>
      <c r="CM34" s="856"/>
      <c r="CN34" s="857"/>
      <c r="CO34" s="857"/>
      <c r="CP34" s="857"/>
      <c r="CQ34" s="858"/>
      <c r="CR34" s="856"/>
      <c r="CS34" s="857"/>
      <c r="CT34" s="857"/>
      <c r="CU34" s="857"/>
      <c r="CV34" s="858"/>
      <c r="CW34" s="856"/>
      <c r="CX34" s="857"/>
      <c r="CY34" s="857"/>
      <c r="CZ34" s="857"/>
      <c r="DA34" s="858"/>
      <c r="DB34" s="856"/>
      <c r="DC34" s="857"/>
      <c r="DD34" s="857"/>
      <c r="DE34" s="857"/>
      <c r="DF34" s="858"/>
      <c r="DG34" s="856"/>
      <c r="DH34" s="857"/>
      <c r="DI34" s="857"/>
      <c r="DJ34" s="857"/>
      <c r="DK34" s="858"/>
      <c r="DL34" s="856"/>
      <c r="DM34" s="857"/>
      <c r="DN34" s="857"/>
      <c r="DO34" s="857"/>
      <c r="DP34" s="858"/>
      <c r="DQ34" s="856"/>
      <c r="DR34" s="857"/>
      <c r="DS34" s="857"/>
      <c r="DT34" s="857"/>
      <c r="DU34" s="858"/>
      <c r="DV34" s="859"/>
      <c r="DW34" s="860"/>
      <c r="DX34" s="860"/>
      <c r="DY34" s="860"/>
      <c r="DZ34" s="861"/>
      <c r="EA34" s="241"/>
    </row>
    <row r="35" spans="1:131" s="242" customFormat="1" ht="26.25" customHeight="1" x14ac:dyDescent="0.15">
      <c r="A35" s="261">
        <v>8</v>
      </c>
      <c r="B35" s="830"/>
      <c r="C35" s="831"/>
      <c r="D35" s="831"/>
      <c r="E35" s="831"/>
      <c r="F35" s="831"/>
      <c r="G35" s="831"/>
      <c r="H35" s="831"/>
      <c r="I35" s="831"/>
      <c r="J35" s="831"/>
      <c r="K35" s="831"/>
      <c r="L35" s="831"/>
      <c r="M35" s="831"/>
      <c r="N35" s="831"/>
      <c r="O35" s="831"/>
      <c r="P35" s="832"/>
      <c r="Q35" s="833"/>
      <c r="R35" s="834"/>
      <c r="S35" s="834"/>
      <c r="T35" s="834"/>
      <c r="U35" s="834"/>
      <c r="V35" s="834"/>
      <c r="W35" s="834"/>
      <c r="X35" s="834"/>
      <c r="Y35" s="834"/>
      <c r="Z35" s="834"/>
      <c r="AA35" s="834"/>
      <c r="AB35" s="834"/>
      <c r="AC35" s="834"/>
      <c r="AD35" s="834"/>
      <c r="AE35" s="835"/>
      <c r="AF35" s="836"/>
      <c r="AG35" s="837"/>
      <c r="AH35" s="837"/>
      <c r="AI35" s="837"/>
      <c r="AJ35" s="838"/>
      <c r="AK35" s="904"/>
      <c r="AL35" s="905"/>
      <c r="AM35" s="905"/>
      <c r="AN35" s="905"/>
      <c r="AO35" s="905"/>
      <c r="AP35" s="905"/>
      <c r="AQ35" s="905"/>
      <c r="AR35" s="905"/>
      <c r="AS35" s="905"/>
      <c r="AT35" s="905"/>
      <c r="AU35" s="905"/>
      <c r="AV35" s="905"/>
      <c r="AW35" s="905"/>
      <c r="AX35" s="905"/>
      <c r="AY35" s="905"/>
      <c r="AZ35" s="906"/>
      <c r="BA35" s="906"/>
      <c r="BB35" s="906"/>
      <c r="BC35" s="906"/>
      <c r="BD35" s="906"/>
      <c r="BE35" s="902"/>
      <c r="BF35" s="902"/>
      <c r="BG35" s="902"/>
      <c r="BH35" s="902"/>
      <c r="BI35" s="903"/>
      <c r="BJ35" s="247"/>
      <c r="BK35" s="247"/>
      <c r="BL35" s="247"/>
      <c r="BM35" s="247"/>
      <c r="BN35" s="247"/>
      <c r="BO35" s="260"/>
      <c r="BP35" s="260"/>
      <c r="BQ35" s="257">
        <v>29</v>
      </c>
      <c r="BR35" s="258"/>
      <c r="BS35" s="843"/>
      <c r="BT35" s="844"/>
      <c r="BU35" s="844"/>
      <c r="BV35" s="844"/>
      <c r="BW35" s="844"/>
      <c r="BX35" s="844"/>
      <c r="BY35" s="844"/>
      <c r="BZ35" s="844"/>
      <c r="CA35" s="844"/>
      <c r="CB35" s="844"/>
      <c r="CC35" s="844"/>
      <c r="CD35" s="844"/>
      <c r="CE35" s="844"/>
      <c r="CF35" s="844"/>
      <c r="CG35" s="845"/>
      <c r="CH35" s="856"/>
      <c r="CI35" s="857"/>
      <c r="CJ35" s="857"/>
      <c r="CK35" s="857"/>
      <c r="CL35" s="858"/>
      <c r="CM35" s="856"/>
      <c r="CN35" s="857"/>
      <c r="CO35" s="857"/>
      <c r="CP35" s="857"/>
      <c r="CQ35" s="858"/>
      <c r="CR35" s="856"/>
      <c r="CS35" s="857"/>
      <c r="CT35" s="857"/>
      <c r="CU35" s="857"/>
      <c r="CV35" s="858"/>
      <c r="CW35" s="856"/>
      <c r="CX35" s="857"/>
      <c r="CY35" s="857"/>
      <c r="CZ35" s="857"/>
      <c r="DA35" s="858"/>
      <c r="DB35" s="856"/>
      <c r="DC35" s="857"/>
      <c r="DD35" s="857"/>
      <c r="DE35" s="857"/>
      <c r="DF35" s="858"/>
      <c r="DG35" s="856"/>
      <c r="DH35" s="857"/>
      <c r="DI35" s="857"/>
      <c r="DJ35" s="857"/>
      <c r="DK35" s="858"/>
      <c r="DL35" s="856"/>
      <c r="DM35" s="857"/>
      <c r="DN35" s="857"/>
      <c r="DO35" s="857"/>
      <c r="DP35" s="858"/>
      <c r="DQ35" s="856"/>
      <c r="DR35" s="857"/>
      <c r="DS35" s="857"/>
      <c r="DT35" s="857"/>
      <c r="DU35" s="858"/>
      <c r="DV35" s="859"/>
      <c r="DW35" s="860"/>
      <c r="DX35" s="860"/>
      <c r="DY35" s="860"/>
      <c r="DZ35" s="861"/>
      <c r="EA35" s="241"/>
    </row>
    <row r="36" spans="1:131" s="242" customFormat="1" ht="26.25" customHeight="1" x14ac:dyDescent="0.15">
      <c r="A36" s="261">
        <v>9</v>
      </c>
      <c r="B36" s="830"/>
      <c r="C36" s="831"/>
      <c r="D36" s="831"/>
      <c r="E36" s="831"/>
      <c r="F36" s="831"/>
      <c r="G36" s="831"/>
      <c r="H36" s="831"/>
      <c r="I36" s="831"/>
      <c r="J36" s="831"/>
      <c r="K36" s="831"/>
      <c r="L36" s="831"/>
      <c r="M36" s="831"/>
      <c r="N36" s="831"/>
      <c r="O36" s="831"/>
      <c r="P36" s="832"/>
      <c r="Q36" s="833"/>
      <c r="R36" s="834"/>
      <c r="S36" s="834"/>
      <c r="T36" s="834"/>
      <c r="U36" s="834"/>
      <c r="V36" s="834"/>
      <c r="W36" s="834"/>
      <c r="X36" s="834"/>
      <c r="Y36" s="834"/>
      <c r="Z36" s="834"/>
      <c r="AA36" s="834"/>
      <c r="AB36" s="834"/>
      <c r="AC36" s="834"/>
      <c r="AD36" s="834"/>
      <c r="AE36" s="835"/>
      <c r="AF36" s="836"/>
      <c r="AG36" s="837"/>
      <c r="AH36" s="837"/>
      <c r="AI36" s="837"/>
      <c r="AJ36" s="838"/>
      <c r="AK36" s="904"/>
      <c r="AL36" s="905"/>
      <c r="AM36" s="905"/>
      <c r="AN36" s="905"/>
      <c r="AO36" s="905"/>
      <c r="AP36" s="905"/>
      <c r="AQ36" s="905"/>
      <c r="AR36" s="905"/>
      <c r="AS36" s="905"/>
      <c r="AT36" s="905"/>
      <c r="AU36" s="905"/>
      <c r="AV36" s="905"/>
      <c r="AW36" s="905"/>
      <c r="AX36" s="905"/>
      <c r="AY36" s="905"/>
      <c r="AZ36" s="906"/>
      <c r="BA36" s="906"/>
      <c r="BB36" s="906"/>
      <c r="BC36" s="906"/>
      <c r="BD36" s="906"/>
      <c r="BE36" s="902"/>
      <c r="BF36" s="902"/>
      <c r="BG36" s="902"/>
      <c r="BH36" s="902"/>
      <c r="BI36" s="903"/>
      <c r="BJ36" s="247"/>
      <c r="BK36" s="247"/>
      <c r="BL36" s="247"/>
      <c r="BM36" s="247"/>
      <c r="BN36" s="247"/>
      <c r="BO36" s="260"/>
      <c r="BP36" s="260"/>
      <c r="BQ36" s="257">
        <v>30</v>
      </c>
      <c r="BR36" s="258"/>
      <c r="BS36" s="843"/>
      <c r="BT36" s="844"/>
      <c r="BU36" s="844"/>
      <c r="BV36" s="844"/>
      <c r="BW36" s="844"/>
      <c r="BX36" s="844"/>
      <c r="BY36" s="844"/>
      <c r="BZ36" s="844"/>
      <c r="CA36" s="844"/>
      <c r="CB36" s="844"/>
      <c r="CC36" s="844"/>
      <c r="CD36" s="844"/>
      <c r="CE36" s="844"/>
      <c r="CF36" s="844"/>
      <c r="CG36" s="845"/>
      <c r="CH36" s="856"/>
      <c r="CI36" s="857"/>
      <c r="CJ36" s="857"/>
      <c r="CK36" s="857"/>
      <c r="CL36" s="858"/>
      <c r="CM36" s="856"/>
      <c r="CN36" s="857"/>
      <c r="CO36" s="857"/>
      <c r="CP36" s="857"/>
      <c r="CQ36" s="858"/>
      <c r="CR36" s="856"/>
      <c r="CS36" s="857"/>
      <c r="CT36" s="857"/>
      <c r="CU36" s="857"/>
      <c r="CV36" s="858"/>
      <c r="CW36" s="856"/>
      <c r="CX36" s="857"/>
      <c r="CY36" s="857"/>
      <c r="CZ36" s="857"/>
      <c r="DA36" s="858"/>
      <c r="DB36" s="856"/>
      <c r="DC36" s="857"/>
      <c r="DD36" s="857"/>
      <c r="DE36" s="857"/>
      <c r="DF36" s="858"/>
      <c r="DG36" s="856"/>
      <c r="DH36" s="857"/>
      <c r="DI36" s="857"/>
      <c r="DJ36" s="857"/>
      <c r="DK36" s="858"/>
      <c r="DL36" s="856"/>
      <c r="DM36" s="857"/>
      <c r="DN36" s="857"/>
      <c r="DO36" s="857"/>
      <c r="DP36" s="858"/>
      <c r="DQ36" s="856"/>
      <c r="DR36" s="857"/>
      <c r="DS36" s="857"/>
      <c r="DT36" s="857"/>
      <c r="DU36" s="858"/>
      <c r="DV36" s="859"/>
      <c r="DW36" s="860"/>
      <c r="DX36" s="860"/>
      <c r="DY36" s="860"/>
      <c r="DZ36" s="861"/>
      <c r="EA36" s="241"/>
    </row>
    <row r="37" spans="1:131" s="242" customFormat="1" ht="26.25" customHeight="1" x14ac:dyDescent="0.15">
      <c r="A37" s="261">
        <v>10</v>
      </c>
      <c r="B37" s="830"/>
      <c r="C37" s="831"/>
      <c r="D37" s="831"/>
      <c r="E37" s="831"/>
      <c r="F37" s="831"/>
      <c r="G37" s="831"/>
      <c r="H37" s="831"/>
      <c r="I37" s="831"/>
      <c r="J37" s="831"/>
      <c r="K37" s="831"/>
      <c r="L37" s="831"/>
      <c r="M37" s="831"/>
      <c r="N37" s="831"/>
      <c r="O37" s="831"/>
      <c r="P37" s="832"/>
      <c r="Q37" s="833"/>
      <c r="R37" s="834"/>
      <c r="S37" s="834"/>
      <c r="T37" s="834"/>
      <c r="U37" s="834"/>
      <c r="V37" s="834"/>
      <c r="W37" s="834"/>
      <c r="X37" s="834"/>
      <c r="Y37" s="834"/>
      <c r="Z37" s="834"/>
      <c r="AA37" s="834"/>
      <c r="AB37" s="834"/>
      <c r="AC37" s="834"/>
      <c r="AD37" s="834"/>
      <c r="AE37" s="835"/>
      <c r="AF37" s="836"/>
      <c r="AG37" s="837"/>
      <c r="AH37" s="837"/>
      <c r="AI37" s="837"/>
      <c r="AJ37" s="838"/>
      <c r="AK37" s="904"/>
      <c r="AL37" s="905"/>
      <c r="AM37" s="905"/>
      <c r="AN37" s="905"/>
      <c r="AO37" s="905"/>
      <c r="AP37" s="905"/>
      <c r="AQ37" s="905"/>
      <c r="AR37" s="905"/>
      <c r="AS37" s="905"/>
      <c r="AT37" s="905"/>
      <c r="AU37" s="905"/>
      <c r="AV37" s="905"/>
      <c r="AW37" s="905"/>
      <c r="AX37" s="905"/>
      <c r="AY37" s="905"/>
      <c r="AZ37" s="906"/>
      <c r="BA37" s="906"/>
      <c r="BB37" s="906"/>
      <c r="BC37" s="906"/>
      <c r="BD37" s="906"/>
      <c r="BE37" s="902"/>
      <c r="BF37" s="902"/>
      <c r="BG37" s="902"/>
      <c r="BH37" s="902"/>
      <c r="BI37" s="903"/>
      <c r="BJ37" s="247"/>
      <c r="BK37" s="247"/>
      <c r="BL37" s="247"/>
      <c r="BM37" s="247"/>
      <c r="BN37" s="247"/>
      <c r="BO37" s="260"/>
      <c r="BP37" s="260"/>
      <c r="BQ37" s="257">
        <v>31</v>
      </c>
      <c r="BR37" s="258"/>
      <c r="BS37" s="843"/>
      <c r="BT37" s="844"/>
      <c r="BU37" s="844"/>
      <c r="BV37" s="844"/>
      <c r="BW37" s="844"/>
      <c r="BX37" s="844"/>
      <c r="BY37" s="844"/>
      <c r="BZ37" s="844"/>
      <c r="CA37" s="844"/>
      <c r="CB37" s="844"/>
      <c r="CC37" s="844"/>
      <c r="CD37" s="844"/>
      <c r="CE37" s="844"/>
      <c r="CF37" s="844"/>
      <c r="CG37" s="845"/>
      <c r="CH37" s="856"/>
      <c r="CI37" s="857"/>
      <c r="CJ37" s="857"/>
      <c r="CK37" s="857"/>
      <c r="CL37" s="858"/>
      <c r="CM37" s="856"/>
      <c r="CN37" s="857"/>
      <c r="CO37" s="857"/>
      <c r="CP37" s="857"/>
      <c r="CQ37" s="858"/>
      <c r="CR37" s="856"/>
      <c r="CS37" s="857"/>
      <c r="CT37" s="857"/>
      <c r="CU37" s="857"/>
      <c r="CV37" s="858"/>
      <c r="CW37" s="856"/>
      <c r="CX37" s="857"/>
      <c r="CY37" s="857"/>
      <c r="CZ37" s="857"/>
      <c r="DA37" s="858"/>
      <c r="DB37" s="856"/>
      <c r="DC37" s="857"/>
      <c r="DD37" s="857"/>
      <c r="DE37" s="857"/>
      <c r="DF37" s="858"/>
      <c r="DG37" s="856"/>
      <c r="DH37" s="857"/>
      <c r="DI37" s="857"/>
      <c r="DJ37" s="857"/>
      <c r="DK37" s="858"/>
      <c r="DL37" s="856"/>
      <c r="DM37" s="857"/>
      <c r="DN37" s="857"/>
      <c r="DO37" s="857"/>
      <c r="DP37" s="858"/>
      <c r="DQ37" s="856"/>
      <c r="DR37" s="857"/>
      <c r="DS37" s="857"/>
      <c r="DT37" s="857"/>
      <c r="DU37" s="858"/>
      <c r="DV37" s="859"/>
      <c r="DW37" s="860"/>
      <c r="DX37" s="860"/>
      <c r="DY37" s="860"/>
      <c r="DZ37" s="861"/>
      <c r="EA37" s="241"/>
    </row>
    <row r="38" spans="1:131" s="242" customFormat="1" ht="26.25" customHeight="1" x14ac:dyDescent="0.15">
      <c r="A38" s="261">
        <v>11</v>
      </c>
      <c r="B38" s="830"/>
      <c r="C38" s="831"/>
      <c r="D38" s="831"/>
      <c r="E38" s="831"/>
      <c r="F38" s="831"/>
      <c r="G38" s="831"/>
      <c r="H38" s="831"/>
      <c r="I38" s="831"/>
      <c r="J38" s="831"/>
      <c r="K38" s="831"/>
      <c r="L38" s="831"/>
      <c r="M38" s="831"/>
      <c r="N38" s="831"/>
      <c r="O38" s="831"/>
      <c r="P38" s="832"/>
      <c r="Q38" s="833"/>
      <c r="R38" s="834"/>
      <c r="S38" s="834"/>
      <c r="T38" s="834"/>
      <c r="U38" s="834"/>
      <c r="V38" s="834"/>
      <c r="W38" s="834"/>
      <c r="X38" s="834"/>
      <c r="Y38" s="834"/>
      <c r="Z38" s="834"/>
      <c r="AA38" s="834"/>
      <c r="AB38" s="834"/>
      <c r="AC38" s="834"/>
      <c r="AD38" s="834"/>
      <c r="AE38" s="835"/>
      <c r="AF38" s="836"/>
      <c r="AG38" s="837"/>
      <c r="AH38" s="837"/>
      <c r="AI38" s="837"/>
      <c r="AJ38" s="838"/>
      <c r="AK38" s="904"/>
      <c r="AL38" s="905"/>
      <c r="AM38" s="905"/>
      <c r="AN38" s="905"/>
      <c r="AO38" s="905"/>
      <c r="AP38" s="905"/>
      <c r="AQ38" s="905"/>
      <c r="AR38" s="905"/>
      <c r="AS38" s="905"/>
      <c r="AT38" s="905"/>
      <c r="AU38" s="905"/>
      <c r="AV38" s="905"/>
      <c r="AW38" s="905"/>
      <c r="AX38" s="905"/>
      <c r="AY38" s="905"/>
      <c r="AZ38" s="906"/>
      <c r="BA38" s="906"/>
      <c r="BB38" s="906"/>
      <c r="BC38" s="906"/>
      <c r="BD38" s="906"/>
      <c r="BE38" s="902"/>
      <c r="BF38" s="902"/>
      <c r="BG38" s="902"/>
      <c r="BH38" s="902"/>
      <c r="BI38" s="903"/>
      <c r="BJ38" s="247"/>
      <c r="BK38" s="247"/>
      <c r="BL38" s="247"/>
      <c r="BM38" s="247"/>
      <c r="BN38" s="247"/>
      <c r="BO38" s="260"/>
      <c r="BP38" s="260"/>
      <c r="BQ38" s="257">
        <v>32</v>
      </c>
      <c r="BR38" s="258"/>
      <c r="BS38" s="843"/>
      <c r="BT38" s="844"/>
      <c r="BU38" s="844"/>
      <c r="BV38" s="844"/>
      <c r="BW38" s="844"/>
      <c r="BX38" s="844"/>
      <c r="BY38" s="844"/>
      <c r="BZ38" s="844"/>
      <c r="CA38" s="844"/>
      <c r="CB38" s="844"/>
      <c r="CC38" s="844"/>
      <c r="CD38" s="844"/>
      <c r="CE38" s="844"/>
      <c r="CF38" s="844"/>
      <c r="CG38" s="845"/>
      <c r="CH38" s="856"/>
      <c r="CI38" s="857"/>
      <c r="CJ38" s="857"/>
      <c r="CK38" s="857"/>
      <c r="CL38" s="858"/>
      <c r="CM38" s="856"/>
      <c r="CN38" s="857"/>
      <c r="CO38" s="857"/>
      <c r="CP38" s="857"/>
      <c r="CQ38" s="858"/>
      <c r="CR38" s="856"/>
      <c r="CS38" s="857"/>
      <c r="CT38" s="857"/>
      <c r="CU38" s="857"/>
      <c r="CV38" s="858"/>
      <c r="CW38" s="856"/>
      <c r="CX38" s="857"/>
      <c r="CY38" s="857"/>
      <c r="CZ38" s="857"/>
      <c r="DA38" s="858"/>
      <c r="DB38" s="856"/>
      <c r="DC38" s="857"/>
      <c r="DD38" s="857"/>
      <c r="DE38" s="857"/>
      <c r="DF38" s="858"/>
      <c r="DG38" s="856"/>
      <c r="DH38" s="857"/>
      <c r="DI38" s="857"/>
      <c r="DJ38" s="857"/>
      <c r="DK38" s="858"/>
      <c r="DL38" s="856"/>
      <c r="DM38" s="857"/>
      <c r="DN38" s="857"/>
      <c r="DO38" s="857"/>
      <c r="DP38" s="858"/>
      <c r="DQ38" s="856"/>
      <c r="DR38" s="857"/>
      <c r="DS38" s="857"/>
      <c r="DT38" s="857"/>
      <c r="DU38" s="858"/>
      <c r="DV38" s="859"/>
      <c r="DW38" s="860"/>
      <c r="DX38" s="860"/>
      <c r="DY38" s="860"/>
      <c r="DZ38" s="861"/>
      <c r="EA38" s="241"/>
    </row>
    <row r="39" spans="1:131" s="242" customFormat="1" ht="26.25" customHeight="1" x14ac:dyDescent="0.15">
      <c r="A39" s="261">
        <v>12</v>
      </c>
      <c r="B39" s="830"/>
      <c r="C39" s="831"/>
      <c r="D39" s="831"/>
      <c r="E39" s="831"/>
      <c r="F39" s="831"/>
      <c r="G39" s="831"/>
      <c r="H39" s="831"/>
      <c r="I39" s="831"/>
      <c r="J39" s="831"/>
      <c r="K39" s="831"/>
      <c r="L39" s="831"/>
      <c r="M39" s="831"/>
      <c r="N39" s="831"/>
      <c r="O39" s="831"/>
      <c r="P39" s="832"/>
      <c r="Q39" s="833"/>
      <c r="R39" s="834"/>
      <c r="S39" s="834"/>
      <c r="T39" s="834"/>
      <c r="U39" s="834"/>
      <c r="V39" s="834"/>
      <c r="W39" s="834"/>
      <c r="X39" s="834"/>
      <c r="Y39" s="834"/>
      <c r="Z39" s="834"/>
      <c r="AA39" s="834"/>
      <c r="AB39" s="834"/>
      <c r="AC39" s="834"/>
      <c r="AD39" s="834"/>
      <c r="AE39" s="835"/>
      <c r="AF39" s="836"/>
      <c r="AG39" s="837"/>
      <c r="AH39" s="837"/>
      <c r="AI39" s="837"/>
      <c r="AJ39" s="838"/>
      <c r="AK39" s="904"/>
      <c r="AL39" s="905"/>
      <c r="AM39" s="905"/>
      <c r="AN39" s="905"/>
      <c r="AO39" s="905"/>
      <c r="AP39" s="905"/>
      <c r="AQ39" s="905"/>
      <c r="AR39" s="905"/>
      <c r="AS39" s="905"/>
      <c r="AT39" s="905"/>
      <c r="AU39" s="905"/>
      <c r="AV39" s="905"/>
      <c r="AW39" s="905"/>
      <c r="AX39" s="905"/>
      <c r="AY39" s="905"/>
      <c r="AZ39" s="906"/>
      <c r="BA39" s="906"/>
      <c r="BB39" s="906"/>
      <c r="BC39" s="906"/>
      <c r="BD39" s="906"/>
      <c r="BE39" s="902"/>
      <c r="BF39" s="902"/>
      <c r="BG39" s="902"/>
      <c r="BH39" s="902"/>
      <c r="BI39" s="903"/>
      <c r="BJ39" s="247"/>
      <c r="BK39" s="247"/>
      <c r="BL39" s="247"/>
      <c r="BM39" s="247"/>
      <c r="BN39" s="247"/>
      <c r="BO39" s="260"/>
      <c r="BP39" s="260"/>
      <c r="BQ39" s="257">
        <v>33</v>
      </c>
      <c r="BR39" s="258"/>
      <c r="BS39" s="843"/>
      <c r="BT39" s="844"/>
      <c r="BU39" s="844"/>
      <c r="BV39" s="844"/>
      <c r="BW39" s="844"/>
      <c r="BX39" s="844"/>
      <c r="BY39" s="844"/>
      <c r="BZ39" s="844"/>
      <c r="CA39" s="844"/>
      <c r="CB39" s="844"/>
      <c r="CC39" s="844"/>
      <c r="CD39" s="844"/>
      <c r="CE39" s="844"/>
      <c r="CF39" s="844"/>
      <c r="CG39" s="845"/>
      <c r="CH39" s="856"/>
      <c r="CI39" s="857"/>
      <c r="CJ39" s="857"/>
      <c r="CK39" s="857"/>
      <c r="CL39" s="858"/>
      <c r="CM39" s="856"/>
      <c r="CN39" s="857"/>
      <c r="CO39" s="857"/>
      <c r="CP39" s="857"/>
      <c r="CQ39" s="858"/>
      <c r="CR39" s="856"/>
      <c r="CS39" s="857"/>
      <c r="CT39" s="857"/>
      <c r="CU39" s="857"/>
      <c r="CV39" s="858"/>
      <c r="CW39" s="856"/>
      <c r="CX39" s="857"/>
      <c r="CY39" s="857"/>
      <c r="CZ39" s="857"/>
      <c r="DA39" s="858"/>
      <c r="DB39" s="856"/>
      <c r="DC39" s="857"/>
      <c r="DD39" s="857"/>
      <c r="DE39" s="857"/>
      <c r="DF39" s="858"/>
      <c r="DG39" s="856"/>
      <c r="DH39" s="857"/>
      <c r="DI39" s="857"/>
      <c r="DJ39" s="857"/>
      <c r="DK39" s="858"/>
      <c r="DL39" s="856"/>
      <c r="DM39" s="857"/>
      <c r="DN39" s="857"/>
      <c r="DO39" s="857"/>
      <c r="DP39" s="858"/>
      <c r="DQ39" s="856"/>
      <c r="DR39" s="857"/>
      <c r="DS39" s="857"/>
      <c r="DT39" s="857"/>
      <c r="DU39" s="858"/>
      <c r="DV39" s="859"/>
      <c r="DW39" s="860"/>
      <c r="DX39" s="860"/>
      <c r="DY39" s="860"/>
      <c r="DZ39" s="861"/>
      <c r="EA39" s="241"/>
    </row>
    <row r="40" spans="1:131" s="242" customFormat="1" ht="26.25" customHeight="1" x14ac:dyDescent="0.15">
      <c r="A40" s="256">
        <v>13</v>
      </c>
      <c r="B40" s="830"/>
      <c r="C40" s="831"/>
      <c r="D40" s="831"/>
      <c r="E40" s="831"/>
      <c r="F40" s="831"/>
      <c r="G40" s="831"/>
      <c r="H40" s="831"/>
      <c r="I40" s="831"/>
      <c r="J40" s="831"/>
      <c r="K40" s="831"/>
      <c r="L40" s="831"/>
      <c r="M40" s="831"/>
      <c r="N40" s="831"/>
      <c r="O40" s="831"/>
      <c r="P40" s="832"/>
      <c r="Q40" s="833"/>
      <c r="R40" s="834"/>
      <c r="S40" s="834"/>
      <c r="T40" s="834"/>
      <c r="U40" s="834"/>
      <c r="V40" s="834"/>
      <c r="W40" s="834"/>
      <c r="X40" s="834"/>
      <c r="Y40" s="834"/>
      <c r="Z40" s="834"/>
      <c r="AA40" s="834"/>
      <c r="AB40" s="834"/>
      <c r="AC40" s="834"/>
      <c r="AD40" s="834"/>
      <c r="AE40" s="835"/>
      <c r="AF40" s="836"/>
      <c r="AG40" s="837"/>
      <c r="AH40" s="837"/>
      <c r="AI40" s="837"/>
      <c r="AJ40" s="838"/>
      <c r="AK40" s="904"/>
      <c r="AL40" s="905"/>
      <c r="AM40" s="905"/>
      <c r="AN40" s="905"/>
      <c r="AO40" s="905"/>
      <c r="AP40" s="905"/>
      <c r="AQ40" s="905"/>
      <c r="AR40" s="905"/>
      <c r="AS40" s="905"/>
      <c r="AT40" s="905"/>
      <c r="AU40" s="905"/>
      <c r="AV40" s="905"/>
      <c r="AW40" s="905"/>
      <c r="AX40" s="905"/>
      <c r="AY40" s="905"/>
      <c r="AZ40" s="906"/>
      <c r="BA40" s="906"/>
      <c r="BB40" s="906"/>
      <c r="BC40" s="906"/>
      <c r="BD40" s="906"/>
      <c r="BE40" s="902"/>
      <c r="BF40" s="902"/>
      <c r="BG40" s="902"/>
      <c r="BH40" s="902"/>
      <c r="BI40" s="903"/>
      <c r="BJ40" s="247"/>
      <c r="BK40" s="247"/>
      <c r="BL40" s="247"/>
      <c r="BM40" s="247"/>
      <c r="BN40" s="247"/>
      <c r="BO40" s="260"/>
      <c r="BP40" s="260"/>
      <c r="BQ40" s="257">
        <v>34</v>
      </c>
      <c r="BR40" s="258"/>
      <c r="BS40" s="843"/>
      <c r="BT40" s="844"/>
      <c r="BU40" s="844"/>
      <c r="BV40" s="844"/>
      <c r="BW40" s="844"/>
      <c r="BX40" s="844"/>
      <c r="BY40" s="844"/>
      <c r="BZ40" s="844"/>
      <c r="CA40" s="844"/>
      <c r="CB40" s="844"/>
      <c r="CC40" s="844"/>
      <c r="CD40" s="844"/>
      <c r="CE40" s="844"/>
      <c r="CF40" s="844"/>
      <c r="CG40" s="845"/>
      <c r="CH40" s="856"/>
      <c r="CI40" s="857"/>
      <c r="CJ40" s="857"/>
      <c r="CK40" s="857"/>
      <c r="CL40" s="858"/>
      <c r="CM40" s="856"/>
      <c r="CN40" s="857"/>
      <c r="CO40" s="857"/>
      <c r="CP40" s="857"/>
      <c r="CQ40" s="858"/>
      <c r="CR40" s="856"/>
      <c r="CS40" s="857"/>
      <c r="CT40" s="857"/>
      <c r="CU40" s="857"/>
      <c r="CV40" s="858"/>
      <c r="CW40" s="856"/>
      <c r="CX40" s="857"/>
      <c r="CY40" s="857"/>
      <c r="CZ40" s="857"/>
      <c r="DA40" s="858"/>
      <c r="DB40" s="856"/>
      <c r="DC40" s="857"/>
      <c r="DD40" s="857"/>
      <c r="DE40" s="857"/>
      <c r="DF40" s="858"/>
      <c r="DG40" s="856"/>
      <c r="DH40" s="857"/>
      <c r="DI40" s="857"/>
      <c r="DJ40" s="857"/>
      <c r="DK40" s="858"/>
      <c r="DL40" s="856"/>
      <c r="DM40" s="857"/>
      <c r="DN40" s="857"/>
      <c r="DO40" s="857"/>
      <c r="DP40" s="858"/>
      <c r="DQ40" s="856"/>
      <c r="DR40" s="857"/>
      <c r="DS40" s="857"/>
      <c r="DT40" s="857"/>
      <c r="DU40" s="858"/>
      <c r="DV40" s="859"/>
      <c r="DW40" s="860"/>
      <c r="DX40" s="860"/>
      <c r="DY40" s="860"/>
      <c r="DZ40" s="861"/>
      <c r="EA40" s="241"/>
    </row>
    <row r="41" spans="1:131" s="242" customFormat="1" ht="26.25" customHeight="1" x14ac:dyDescent="0.15">
      <c r="A41" s="256">
        <v>14</v>
      </c>
      <c r="B41" s="830"/>
      <c r="C41" s="831"/>
      <c r="D41" s="831"/>
      <c r="E41" s="831"/>
      <c r="F41" s="831"/>
      <c r="G41" s="831"/>
      <c r="H41" s="831"/>
      <c r="I41" s="831"/>
      <c r="J41" s="831"/>
      <c r="K41" s="831"/>
      <c r="L41" s="831"/>
      <c r="M41" s="831"/>
      <c r="N41" s="831"/>
      <c r="O41" s="831"/>
      <c r="P41" s="832"/>
      <c r="Q41" s="833"/>
      <c r="R41" s="834"/>
      <c r="S41" s="834"/>
      <c r="T41" s="834"/>
      <c r="U41" s="834"/>
      <c r="V41" s="834"/>
      <c r="W41" s="834"/>
      <c r="X41" s="834"/>
      <c r="Y41" s="834"/>
      <c r="Z41" s="834"/>
      <c r="AA41" s="834"/>
      <c r="AB41" s="834"/>
      <c r="AC41" s="834"/>
      <c r="AD41" s="834"/>
      <c r="AE41" s="835"/>
      <c r="AF41" s="836"/>
      <c r="AG41" s="837"/>
      <c r="AH41" s="837"/>
      <c r="AI41" s="837"/>
      <c r="AJ41" s="838"/>
      <c r="AK41" s="904"/>
      <c r="AL41" s="905"/>
      <c r="AM41" s="905"/>
      <c r="AN41" s="905"/>
      <c r="AO41" s="905"/>
      <c r="AP41" s="905"/>
      <c r="AQ41" s="905"/>
      <c r="AR41" s="905"/>
      <c r="AS41" s="905"/>
      <c r="AT41" s="905"/>
      <c r="AU41" s="905"/>
      <c r="AV41" s="905"/>
      <c r="AW41" s="905"/>
      <c r="AX41" s="905"/>
      <c r="AY41" s="905"/>
      <c r="AZ41" s="906"/>
      <c r="BA41" s="906"/>
      <c r="BB41" s="906"/>
      <c r="BC41" s="906"/>
      <c r="BD41" s="906"/>
      <c r="BE41" s="902"/>
      <c r="BF41" s="902"/>
      <c r="BG41" s="902"/>
      <c r="BH41" s="902"/>
      <c r="BI41" s="903"/>
      <c r="BJ41" s="247"/>
      <c r="BK41" s="247"/>
      <c r="BL41" s="247"/>
      <c r="BM41" s="247"/>
      <c r="BN41" s="247"/>
      <c r="BO41" s="260"/>
      <c r="BP41" s="260"/>
      <c r="BQ41" s="257">
        <v>35</v>
      </c>
      <c r="BR41" s="258"/>
      <c r="BS41" s="843"/>
      <c r="BT41" s="844"/>
      <c r="BU41" s="844"/>
      <c r="BV41" s="844"/>
      <c r="BW41" s="844"/>
      <c r="BX41" s="844"/>
      <c r="BY41" s="844"/>
      <c r="BZ41" s="844"/>
      <c r="CA41" s="844"/>
      <c r="CB41" s="844"/>
      <c r="CC41" s="844"/>
      <c r="CD41" s="844"/>
      <c r="CE41" s="844"/>
      <c r="CF41" s="844"/>
      <c r="CG41" s="845"/>
      <c r="CH41" s="856"/>
      <c r="CI41" s="857"/>
      <c r="CJ41" s="857"/>
      <c r="CK41" s="857"/>
      <c r="CL41" s="858"/>
      <c r="CM41" s="856"/>
      <c r="CN41" s="857"/>
      <c r="CO41" s="857"/>
      <c r="CP41" s="857"/>
      <c r="CQ41" s="858"/>
      <c r="CR41" s="856"/>
      <c r="CS41" s="857"/>
      <c r="CT41" s="857"/>
      <c r="CU41" s="857"/>
      <c r="CV41" s="858"/>
      <c r="CW41" s="856"/>
      <c r="CX41" s="857"/>
      <c r="CY41" s="857"/>
      <c r="CZ41" s="857"/>
      <c r="DA41" s="858"/>
      <c r="DB41" s="856"/>
      <c r="DC41" s="857"/>
      <c r="DD41" s="857"/>
      <c r="DE41" s="857"/>
      <c r="DF41" s="858"/>
      <c r="DG41" s="856"/>
      <c r="DH41" s="857"/>
      <c r="DI41" s="857"/>
      <c r="DJ41" s="857"/>
      <c r="DK41" s="858"/>
      <c r="DL41" s="856"/>
      <c r="DM41" s="857"/>
      <c r="DN41" s="857"/>
      <c r="DO41" s="857"/>
      <c r="DP41" s="858"/>
      <c r="DQ41" s="856"/>
      <c r="DR41" s="857"/>
      <c r="DS41" s="857"/>
      <c r="DT41" s="857"/>
      <c r="DU41" s="858"/>
      <c r="DV41" s="859"/>
      <c r="DW41" s="860"/>
      <c r="DX41" s="860"/>
      <c r="DY41" s="860"/>
      <c r="DZ41" s="861"/>
      <c r="EA41" s="241"/>
    </row>
    <row r="42" spans="1:131" s="242" customFormat="1" ht="26.25" customHeight="1" x14ac:dyDescent="0.15">
      <c r="A42" s="256">
        <v>15</v>
      </c>
      <c r="B42" s="830"/>
      <c r="C42" s="831"/>
      <c r="D42" s="831"/>
      <c r="E42" s="831"/>
      <c r="F42" s="831"/>
      <c r="G42" s="831"/>
      <c r="H42" s="831"/>
      <c r="I42" s="831"/>
      <c r="J42" s="831"/>
      <c r="K42" s="831"/>
      <c r="L42" s="831"/>
      <c r="M42" s="831"/>
      <c r="N42" s="831"/>
      <c r="O42" s="831"/>
      <c r="P42" s="832"/>
      <c r="Q42" s="833"/>
      <c r="R42" s="834"/>
      <c r="S42" s="834"/>
      <c r="T42" s="834"/>
      <c r="U42" s="834"/>
      <c r="V42" s="834"/>
      <c r="W42" s="834"/>
      <c r="X42" s="834"/>
      <c r="Y42" s="834"/>
      <c r="Z42" s="834"/>
      <c r="AA42" s="834"/>
      <c r="AB42" s="834"/>
      <c r="AC42" s="834"/>
      <c r="AD42" s="834"/>
      <c r="AE42" s="835"/>
      <c r="AF42" s="836"/>
      <c r="AG42" s="837"/>
      <c r="AH42" s="837"/>
      <c r="AI42" s="837"/>
      <c r="AJ42" s="838"/>
      <c r="AK42" s="904"/>
      <c r="AL42" s="905"/>
      <c r="AM42" s="905"/>
      <c r="AN42" s="905"/>
      <c r="AO42" s="905"/>
      <c r="AP42" s="905"/>
      <c r="AQ42" s="905"/>
      <c r="AR42" s="905"/>
      <c r="AS42" s="905"/>
      <c r="AT42" s="905"/>
      <c r="AU42" s="905"/>
      <c r="AV42" s="905"/>
      <c r="AW42" s="905"/>
      <c r="AX42" s="905"/>
      <c r="AY42" s="905"/>
      <c r="AZ42" s="906"/>
      <c r="BA42" s="906"/>
      <c r="BB42" s="906"/>
      <c r="BC42" s="906"/>
      <c r="BD42" s="906"/>
      <c r="BE42" s="902"/>
      <c r="BF42" s="902"/>
      <c r="BG42" s="902"/>
      <c r="BH42" s="902"/>
      <c r="BI42" s="903"/>
      <c r="BJ42" s="247"/>
      <c r="BK42" s="247"/>
      <c r="BL42" s="247"/>
      <c r="BM42" s="247"/>
      <c r="BN42" s="247"/>
      <c r="BO42" s="260"/>
      <c r="BP42" s="260"/>
      <c r="BQ42" s="257">
        <v>36</v>
      </c>
      <c r="BR42" s="258"/>
      <c r="BS42" s="843"/>
      <c r="BT42" s="844"/>
      <c r="BU42" s="844"/>
      <c r="BV42" s="844"/>
      <c r="BW42" s="844"/>
      <c r="BX42" s="844"/>
      <c r="BY42" s="844"/>
      <c r="BZ42" s="844"/>
      <c r="CA42" s="844"/>
      <c r="CB42" s="844"/>
      <c r="CC42" s="844"/>
      <c r="CD42" s="844"/>
      <c r="CE42" s="844"/>
      <c r="CF42" s="844"/>
      <c r="CG42" s="845"/>
      <c r="CH42" s="856"/>
      <c r="CI42" s="857"/>
      <c r="CJ42" s="857"/>
      <c r="CK42" s="857"/>
      <c r="CL42" s="858"/>
      <c r="CM42" s="856"/>
      <c r="CN42" s="857"/>
      <c r="CO42" s="857"/>
      <c r="CP42" s="857"/>
      <c r="CQ42" s="858"/>
      <c r="CR42" s="856"/>
      <c r="CS42" s="857"/>
      <c r="CT42" s="857"/>
      <c r="CU42" s="857"/>
      <c r="CV42" s="858"/>
      <c r="CW42" s="856"/>
      <c r="CX42" s="857"/>
      <c r="CY42" s="857"/>
      <c r="CZ42" s="857"/>
      <c r="DA42" s="858"/>
      <c r="DB42" s="856"/>
      <c r="DC42" s="857"/>
      <c r="DD42" s="857"/>
      <c r="DE42" s="857"/>
      <c r="DF42" s="858"/>
      <c r="DG42" s="856"/>
      <c r="DH42" s="857"/>
      <c r="DI42" s="857"/>
      <c r="DJ42" s="857"/>
      <c r="DK42" s="858"/>
      <c r="DL42" s="856"/>
      <c r="DM42" s="857"/>
      <c r="DN42" s="857"/>
      <c r="DO42" s="857"/>
      <c r="DP42" s="858"/>
      <c r="DQ42" s="856"/>
      <c r="DR42" s="857"/>
      <c r="DS42" s="857"/>
      <c r="DT42" s="857"/>
      <c r="DU42" s="858"/>
      <c r="DV42" s="859"/>
      <c r="DW42" s="860"/>
      <c r="DX42" s="860"/>
      <c r="DY42" s="860"/>
      <c r="DZ42" s="861"/>
      <c r="EA42" s="241"/>
    </row>
    <row r="43" spans="1:131" s="242" customFormat="1" ht="26.25" customHeight="1" x14ac:dyDescent="0.15">
      <c r="A43" s="256">
        <v>16</v>
      </c>
      <c r="B43" s="830"/>
      <c r="C43" s="831"/>
      <c r="D43" s="831"/>
      <c r="E43" s="831"/>
      <c r="F43" s="831"/>
      <c r="G43" s="831"/>
      <c r="H43" s="831"/>
      <c r="I43" s="831"/>
      <c r="J43" s="831"/>
      <c r="K43" s="831"/>
      <c r="L43" s="831"/>
      <c r="M43" s="831"/>
      <c r="N43" s="831"/>
      <c r="O43" s="831"/>
      <c r="P43" s="832"/>
      <c r="Q43" s="833"/>
      <c r="R43" s="834"/>
      <c r="S43" s="834"/>
      <c r="T43" s="834"/>
      <c r="U43" s="834"/>
      <c r="V43" s="834"/>
      <c r="W43" s="834"/>
      <c r="X43" s="834"/>
      <c r="Y43" s="834"/>
      <c r="Z43" s="834"/>
      <c r="AA43" s="834"/>
      <c r="AB43" s="834"/>
      <c r="AC43" s="834"/>
      <c r="AD43" s="834"/>
      <c r="AE43" s="835"/>
      <c r="AF43" s="836"/>
      <c r="AG43" s="837"/>
      <c r="AH43" s="837"/>
      <c r="AI43" s="837"/>
      <c r="AJ43" s="838"/>
      <c r="AK43" s="904"/>
      <c r="AL43" s="905"/>
      <c r="AM43" s="905"/>
      <c r="AN43" s="905"/>
      <c r="AO43" s="905"/>
      <c r="AP43" s="905"/>
      <c r="AQ43" s="905"/>
      <c r="AR43" s="905"/>
      <c r="AS43" s="905"/>
      <c r="AT43" s="905"/>
      <c r="AU43" s="905"/>
      <c r="AV43" s="905"/>
      <c r="AW43" s="905"/>
      <c r="AX43" s="905"/>
      <c r="AY43" s="905"/>
      <c r="AZ43" s="906"/>
      <c r="BA43" s="906"/>
      <c r="BB43" s="906"/>
      <c r="BC43" s="906"/>
      <c r="BD43" s="906"/>
      <c r="BE43" s="902"/>
      <c r="BF43" s="902"/>
      <c r="BG43" s="902"/>
      <c r="BH43" s="902"/>
      <c r="BI43" s="903"/>
      <c r="BJ43" s="247"/>
      <c r="BK43" s="247"/>
      <c r="BL43" s="247"/>
      <c r="BM43" s="247"/>
      <c r="BN43" s="247"/>
      <c r="BO43" s="260"/>
      <c r="BP43" s="260"/>
      <c r="BQ43" s="257">
        <v>37</v>
      </c>
      <c r="BR43" s="258"/>
      <c r="BS43" s="843"/>
      <c r="BT43" s="844"/>
      <c r="BU43" s="844"/>
      <c r="BV43" s="844"/>
      <c r="BW43" s="844"/>
      <c r="BX43" s="844"/>
      <c r="BY43" s="844"/>
      <c r="BZ43" s="844"/>
      <c r="CA43" s="844"/>
      <c r="CB43" s="844"/>
      <c r="CC43" s="844"/>
      <c r="CD43" s="844"/>
      <c r="CE43" s="844"/>
      <c r="CF43" s="844"/>
      <c r="CG43" s="845"/>
      <c r="CH43" s="856"/>
      <c r="CI43" s="857"/>
      <c r="CJ43" s="857"/>
      <c r="CK43" s="857"/>
      <c r="CL43" s="858"/>
      <c r="CM43" s="856"/>
      <c r="CN43" s="857"/>
      <c r="CO43" s="857"/>
      <c r="CP43" s="857"/>
      <c r="CQ43" s="858"/>
      <c r="CR43" s="856"/>
      <c r="CS43" s="857"/>
      <c r="CT43" s="857"/>
      <c r="CU43" s="857"/>
      <c r="CV43" s="858"/>
      <c r="CW43" s="856"/>
      <c r="CX43" s="857"/>
      <c r="CY43" s="857"/>
      <c r="CZ43" s="857"/>
      <c r="DA43" s="858"/>
      <c r="DB43" s="856"/>
      <c r="DC43" s="857"/>
      <c r="DD43" s="857"/>
      <c r="DE43" s="857"/>
      <c r="DF43" s="858"/>
      <c r="DG43" s="856"/>
      <c r="DH43" s="857"/>
      <c r="DI43" s="857"/>
      <c r="DJ43" s="857"/>
      <c r="DK43" s="858"/>
      <c r="DL43" s="856"/>
      <c r="DM43" s="857"/>
      <c r="DN43" s="857"/>
      <c r="DO43" s="857"/>
      <c r="DP43" s="858"/>
      <c r="DQ43" s="856"/>
      <c r="DR43" s="857"/>
      <c r="DS43" s="857"/>
      <c r="DT43" s="857"/>
      <c r="DU43" s="858"/>
      <c r="DV43" s="859"/>
      <c r="DW43" s="860"/>
      <c r="DX43" s="860"/>
      <c r="DY43" s="860"/>
      <c r="DZ43" s="861"/>
      <c r="EA43" s="241"/>
    </row>
    <row r="44" spans="1:131" s="242" customFormat="1" ht="26.25" customHeight="1" x14ac:dyDescent="0.15">
      <c r="A44" s="256">
        <v>17</v>
      </c>
      <c r="B44" s="830"/>
      <c r="C44" s="831"/>
      <c r="D44" s="831"/>
      <c r="E44" s="831"/>
      <c r="F44" s="831"/>
      <c r="G44" s="831"/>
      <c r="H44" s="831"/>
      <c r="I44" s="831"/>
      <c r="J44" s="831"/>
      <c r="K44" s="831"/>
      <c r="L44" s="831"/>
      <c r="M44" s="831"/>
      <c r="N44" s="831"/>
      <c r="O44" s="831"/>
      <c r="P44" s="832"/>
      <c r="Q44" s="833"/>
      <c r="R44" s="834"/>
      <c r="S44" s="834"/>
      <c r="T44" s="834"/>
      <c r="U44" s="834"/>
      <c r="V44" s="834"/>
      <c r="W44" s="834"/>
      <c r="X44" s="834"/>
      <c r="Y44" s="834"/>
      <c r="Z44" s="834"/>
      <c r="AA44" s="834"/>
      <c r="AB44" s="834"/>
      <c r="AC44" s="834"/>
      <c r="AD44" s="834"/>
      <c r="AE44" s="835"/>
      <c r="AF44" s="836"/>
      <c r="AG44" s="837"/>
      <c r="AH44" s="837"/>
      <c r="AI44" s="837"/>
      <c r="AJ44" s="838"/>
      <c r="AK44" s="904"/>
      <c r="AL44" s="905"/>
      <c r="AM44" s="905"/>
      <c r="AN44" s="905"/>
      <c r="AO44" s="905"/>
      <c r="AP44" s="905"/>
      <c r="AQ44" s="905"/>
      <c r="AR44" s="905"/>
      <c r="AS44" s="905"/>
      <c r="AT44" s="905"/>
      <c r="AU44" s="905"/>
      <c r="AV44" s="905"/>
      <c r="AW44" s="905"/>
      <c r="AX44" s="905"/>
      <c r="AY44" s="905"/>
      <c r="AZ44" s="906"/>
      <c r="BA44" s="906"/>
      <c r="BB44" s="906"/>
      <c r="BC44" s="906"/>
      <c r="BD44" s="906"/>
      <c r="BE44" s="902"/>
      <c r="BF44" s="902"/>
      <c r="BG44" s="902"/>
      <c r="BH44" s="902"/>
      <c r="BI44" s="903"/>
      <c r="BJ44" s="247"/>
      <c r="BK44" s="247"/>
      <c r="BL44" s="247"/>
      <c r="BM44" s="247"/>
      <c r="BN44" s="247"/>
      <c r="BO44" s="260"/>
      <c r="BP44" s="260"/>
      <c r="BQ44" s="257">
        <v>38</v>
      </c>
      <c r="BR44" s="258"/>
      <c r="BS44" s="843"/>
      <c r="BT44" s="844"/>
      <c r="BU44" s="844"/>
      <c r="BV44" s="844"/>
      <c r="BW44" s="844"/>
      <c r="BX44" s="844"/>
      <c r="BY44" s="844"/>
      <c r="BZ44" s="844"/>
      <c r="CA44" s="844"/>
      <c r="CB44" s="844"/>
      <c r="CC44" s="844"/>
      <c r="CD44" s="844"/>
      <c r="CE44" s="844"/>
      <c r="CF44" s="844"/>
      <c r="CG44" s="845"/>
      <c r="CH44" s="856"/>
      <c r="CI44" s="857"/>
      <c r="CJ44" s="857"/>
      <c r="CK44" s="857"/>
      <c r="CL44" s="858"/>
      <c r="CM44" s="856"/>
      <c r="CN44" s="857"/>
      <c r="CO44" s="857"/>
      <c r="CP44" s="857"/>
      <c r="CQ44" s="858"/>
      <c r="CR44" s="856"/>
      <c r="CS44" s="857"/>
      <c r="CT44" s="857"/>
      <c r="CU44" s="857"/>
      <c r="CV44" s="858"/>
      <c r="CW44" s="856"/>
      <c r="CX44" s="857"/>
      <c r="CY44" s="857"/>
      <c r="CZ44" s="857"/>
      <c r="DA44" s="858"/>
      <c r="DB44" s="856"/>
      <c r="DC44" s="857"/>
      <c r="DD44" s="857"/>
      <c r="DE44" s="857"/>
      <c r="DF44" s="858"/>
      <c r="DG44" s="856"/>
      <c r="DH44" s="857"/>
      <c r="DI44" s="857"/>
      <c r="DJ44" s="857"/>
      <c r="DK44" s="858"/>
      <c r="DL44" s="856"/>
      <c r="DM44" s="857"/>
      <c r="DN44" s="857"/>
      <c r="DO44" s="857"/>
      <c r="DP44" s="858"/>
      <c r="DQ44" s="856"/>
      <c r="DR44" s="857"/>
      <c r="DS44" s="857"/>
      <c r="DT44" s="857"/>
      <c r="DU44" s="858"/>
      <c r="DV44" s="859"/>
      <c r="DW44" s="860"/>
      <c r="DX44" s="860"/>
      <c r="DY44" s="860"/>
      <c r="DZ44" s="861"/>
      <c r="EA44" s="241"/>
    </row>
    <row r="45" spans="1:131" s="242" customFormat="1" ht="26.25" customHeight="1" x14ac:dyDescent="0.15">
      <c r="A45" s="256">
        <v>18</v>
      </c>
      <c r="B45" s="830"/>
      <c r="C45" s="831"/>
      <c r="D45" s="831"/>
      <c r="E45" s="831"/>
      <c r="F45" s="831"/>
      <c r="G45" s="831"/>
      <c r="H45" s="831"/>
      <c r="I45" s="831"/>
      <c r="J45" s="831"/>
      <c r="K45" s="831"/>
      <c r="L45" s="831"/>
      <c r="M45" s="831"/>
      <c r="N45" s="831"/>
      <c r="O45" s="831"/>
      <c r="P45" s="832"/>
      <c r="Q45" s="833"/>
      <c r="R45" s="834"/>
      <c r="S45" s="834"/>
      <c r="T45" s="834"/>
      <c r="U45" s="834"/>
      <c r="V45" s="834"/>
      <c r="W45" s="834"/>
      <c r="X45" s="834"/>
      <c r="Y45" s="834"/>
      <c r="Z45" s="834"/>
      <c r="AA45" s="834"/>
      <c r="AB45" s="834"/>
      <c r="AC45" s="834"/>
      <c r="AD45" s="834"/>
      <c r="AE45" s="835"/>
      <c r="AF45" s="836"/>
      <c r="AG45" s="837"/>
      <c r="AH45" s="837"/>
      <c r="AI45" s="837"/>
      <c r="AJ45" s="838"/>
      <c r="AK45" s="904"/>
      <c r="AL45" s="905"/>
      <c r="AM45" s="905"/>
      <c r="AN45" s="905"/>
      <c r="AO45" s="905"/>
      <c r="AP45" s="905"/>
      <c r="AQ45" s="905"/>
      <c r="AR45" s="905"/>
      <c r="AS45" s="905"/>
      <c r="AT45" s="905"/>
      <c r="AU45" s="905"/>
      <c r="AV45" s="905"/>
      <c r="AW45" s="905"/>
      <c r="AX45" s="905"/>
      <c r="AY45" s="905"/>
      <c r="AZ45" s="906"/>
      <c r="BA45" s="906"/>
      <c r="BB45" s="906"/>
      <c r="BC45" s="906"/>
      <c r="BD45" s="906"/>
      <c r="BE45" s="902"/>
      <c r="BF45" s="902"/>
      <c r="BG45" s="902"/>
      <c r="BH45" s="902"/>
      <c r="BI45" s="903"/>
      <c r="BJ45" s="247"/>
      <c r="BK45" s="247"/>
      <c r="BL45" s="247"/>
      <c r="BM45" s="247"/>
      <c r="BN45" s="247"/>
      <c r="BO45" s="260"/>
      <c r="BP45" s="260"/>
      <c r="BQ45" s="257">
        <v>39</v>
      </c>
      <c r="BR45" s="258"/>
      <c r="BS45" s="843"/>
      <c r="BT45" s="844"/>
      <c r="BU45" s="844"/>
      <c r="BV45" s="844"/>
      <c r="BW45" s="844"/>
      <c r="BX45" s="844"/>
      <c r="BY45" s="844"/>
      <c r="BZ45" s="844"/>
      <c r="CA45" s="844"/>
      <c r="CB45" s="844"/>
      <c r="CC45" s="844"/>
      <c r="CD45" s="844"/>
      <c r="CE45" s="844"/>
      <c r="CF45" s="844"/>
      <c r="CG45" s="845"/>
      <c r="CH45" s="856"/>
      <c r="CI45" s="857"/>
      <c r="CJ45" s="857"/>
      <c r="CK45" s="857"/>
      <c r="CL45" s="858"/>
      <c r="CM45" s="856"/>
      <c r="CN45" s="857"/>
      <c r="CO45" s="857"/>
      <c r="CP45" s="857"/>
      <c r="CQ45" s="858"/>
      <c r="CR45" s="856"/>
      <c r="CS45" s="857"/>
      <c r="CT45" s="857"/>
      <c r="CU45" s="857"/>
      <c r="CV45" s="858"/>
      <c r="CW45" s="856"/>
      <c r="CX45" s="857"/>
      <c r="CY45" s="857"/>
      <c r="CZ45" s="857"/>
      <c r="DA45" s="858"/>
      <c r="DB45" s="856"/>
      <c r="DC45" s="857"/>
      <c r="DD45" s="857"/>
      <c r="DE45" s="857"/>
      <c r="DF45" s="858"/>
      <c r="DG45" s="856"/>
      <c r="DH45" s="857"/>
      <c r="DI45" s="857"/>
      <c r="DJ45" s="857"/>
      <c r="DK45" s="858"/>
      <c r="DL45" s="856"/>
      <c r="DM45" s="857"/>
      <c r="DN45" s="857"/>
      <c r="DO45" s="857"/>
      <c r="DP45" s="858"/>
      <c r="DQ45" s="856"/>
      <c r="DR45" s="857"/>
      <c r="DS45" s="857"/>
      <c r="DT45" s="857"/>
      <c r="DU45" s="858"/>
      <c r="DV45" s="859"/>
      <c r="DW45" s="860"/>
      <c r="DX45" s="860"/>
      <c r="DY45" s="860"/>
      <c r="DZ45" s="861"/>
      <c r="EA45" s="241"/>
    </row>
    <row r="46" spans="1:131" s="242" customFormat="1" ht="26.25" customHeight="1" x14ac:dyDescent="0.15">
      <c r="A46" s="256">
        <v>19</v>
      </c>
      <c r="B46" s="830"/>
      <c r="C46" s="831"/>
      <c r="D46" s="831"/>
      <c r="E46" s="831"/>
      <c r="F46" s="831"/>
      <c r="G46" s="831"/>
      <c r="H46" s="831"/>
      <c r="I46" s="831"/>
      <c r="J46" s="831"/>
      <c r="K46" s="831"/>
      <c r="L46" s="831"/>
      <c r="M46" s="831"/>
      <c r="N46" s="831"/>
      <c r="O46" s="831"/>
      <c r="P46" s="832"/>
      <c r="Q46" s="833"/>
      <c r="R46" s="834"/>
      <c r="S46" s="834"/>
      <c r="T46" s="834"/>
      <c r="U46" s="834"/>
      <c r="V46" s="834"/>
      <c r="W46" s="834"/>
      <c r="X46" s="834"/>
      <c r="Y46" s="834"/>
      <c r="Z46" s="834"/>
      <c r="AA46" s="834"/>
      <c r="AB46" s="834"/>
      <c r="AC46" s="834"/>
      <c r="AD46" s="834"/>
      <c r="AE46" s="835"/>
      <c r="AF46" s="836"/>
      <c r="AG46" s="837"/>
      <c r="AH46" s="837"/>
      <c r="AI46" s="837"/>
      <c r="AJ46" s="838"/>
      <c r="AK46" s="904"/>
      <c r="AL46" s="905"/>
      <c r="AM46" s="905"/>
      <c r="AN46" s="905"/>
      <c r="AO46" s="905"/>
      <c r="AP46" s="905"/>
      <c r="AQ46" s="905"/>
      <c r="AR46" s="905"/>
      <c r="AS46" s="905"/>
      <c r="AT46" s="905"/>
      <c r="AU46" s="905"/>
      <c r="AV46" s="905"/>
      <c r="AW46" s="905"/>
      <c r="AX46" s="905"/>
      <c r="AY46" s="905"/>
      <c r="AZ46" s="906"/>
      <c r="BA46" s="906"/>
      <c r="BB46" s="906"/>
      <c r="BC46" s="906"/>
      <c r="BD46" s="906"/>
      <c r="BE46" s="902"/>
      <c r="BF46" s="902"/>
      <c r="BG46" s="902"/>
      <c r="BH46" s="902"/>
      <c r="BI46" s="903"/>
      <c r="BJ46" s="247"/>
      <c r="BK46" s="247"/>
      <c r="BL46" s="247"/>
      <c r="BM46" s="247"/>
      <c r="BN46" s="247"/>
      <c r="BO46" s="260"/>
      <c r="BP46" s="260"/>
      <c r="BQ46" s="257">
        <v>40</v>
      </c>
      <c r="BR46" s="258"/>
      <c r="BS46" s="843"/>
      <c r="BT46" s="844"/>
      <c r="BU46" s="844"/>
      <c r="BV46" s="844"/>
      <c r="BW46" s="844"/>
      <c r="BX46" s="844"/>
      <c r="BY46" s="844"/>
      <c r="BZ46" s="844"/>
      <c r="CA46" s="844"/>
      <c r="CB46" s="844"/>
      <c r="CC46" s="844"/>
      <c r="CD46" s="844"/>
      <c r="CE46" s="844"/>
      <c r="CF46" s="844"/>
      <c r="CG46" s="845"/>
      <c r="CH46" s="856"/>
      <c r="CI46" s="857"/>
      <c r="CJ46" s="857"/>
      <c r="CK46" s="857"/>
      <c r="CL46" s="858"/>
      <c r="CM46" s="856"/>
      <c r="CN46" s="857"/>
      <c r="CO46" s="857"/>
      <c r="CP46" s="857"/>
      <c r="CQ46" s="858"/>
      <c r="CR46" s="856"/>
      <c r="CS46" s="857"/>
      <c r="CT46" s="857"/>
      <c r="CU46" s="857"/>
      <c r="CV46" s="858"/>
      <c r="CW46" s="856"/>
      <c r="CX46" s="857"/>
      <c r="CY46" s="857"/>
      <c r="CZ46" s="857"/>
      <c r="DA46" s="858"/>
      <c r="DB46" s="856"/>
      <c r="DC46" s="857"/>
      <c r="DD46" s="857"/>
      <c r="DE46" s="857"/>
      <c r="DF46" s="858"/>
      <c r="DG46" s="856"/>
      <c r="DH46" s="857"/>
      <c r="DI46" s="857"/>
      <c r="DJ46" s="857"/>
      <c r="DK46" s="858"/>
      <c r="DL46" s="856"/>
      <c r="DM46" s="857"/>
      <c r="DN46" s="857"/>
      <c r="DO46" s="857"/>
      <c r="DP46" s="858"/>
      <c r="DQ46" s="856"/>
      <c r="DR46" s="857"/>
      <c r="DS46" s="857"/>
      <c r="DT46" s="857"/>
      <c r="DU46" s="858"/>
      <c r="DV46" s="859"/>
      <c r="DW46" s="860"/>
      <c r="DX46" s="860"/>
      <c r="DY46" s="860"/>
      <c r="DZ46" s="861"/>
      <c r="EA46" s="241"/>
    </row>
    <row r="47" spans="1:131" s="242" customFormat="1" ht="26.25" customHeight="1" x14ac:dyDescent="0.15">
      <c r="A47" s="256">
        <v>20</v>
      </c>
      <c r="B47" s="830"/>
      <c r="C47" s="831"/>
      <c r="D47" s="831"/>
      <c r="E47" s="831"/>
      <c r="F47" s="831"/>
      <c r="G47" s="831"/>
      <c r="H47" s="831"/>
      <c r="I47" s="831"/>
      <c r="J47" s="831"/>
      <c r="K47" s="831"/>
      <c r="L47" s="831"/>
      <c r="M47" s="831"/>
      <c r="N47" s="831"/>
      <c r="O47" s="831"/>
      <c r="P47" s="832"/>
      <c r="Q47" s="833"/>
      <c r="R47" s="834"/>
      <c r="S47" s="834"/>
      <c r="T47" s="834"/>
      <c r="U47" s="834"/>
      <c r="V47" s="834"/>
      <c r="W47" s="834"/>
      <c r="X47" s="834"/>
      <c r="Y47" s="834"/>
      <c r="Z47" s="834"/>
      <c r="AA47" s="834"/>
      <c r="AB47" s="834"/>
      <c r="AC47" s="834"/>
      <c r="AD47" s="834"/>
      <c r="AE47" s="835"/>
      <c r="AF47" s="836"/>
      <c r="AG47" s="837"/>
      <c r="AH47" s="837"/>
      <c r="AI47" s="837"/>
      <c r="AJ47" s="838"/>
      <c r="AK47" s="904"/>
      <c r="AL47" s="905"/>
      <c r="AM47" s="905"/>
      <c r="AN47" s="905"/>
      <c r="AO47" s="905"/>
      <c r="AP47" s="905"/>
      <c r="AQ47" s="905"/>
      <c r="AR47" s="905"/>
      <c r="AS47" s="905"/>
      <c r="AT47" s="905"/>
      <c r="AU47" s="905"/>
      <c r="AV47" s="905"/>
      <c r="AW47" s="905"/>
      <c r="AX47" s="905"/>
      <c r="AY47" s="905"/>
      <c r="AZ47" s="906"/>
      <c r="BA47" s="906"/>
      <c r="BB47" s="906"/>
      <c r="BC47" s="906"/>
      <c r="BD47" s="906"/>
      <c r="BE47" s="902"/>
      <c r="BF47" s="902"/>
      <c r="BG47" s="902"/>
      <c r="BH47" s="902"/>
      <c r="BI47" s="903"/>
      <c r="BJ47" s="247"/>
      <c r="BK47" s="247"/>
      <c r="BL47" s="247"/>
      <c r="BM47" s="247"/>
      <c r="BN47" s="247"/>
      <c r="BO47" s="260"/>
      <c r="BP47" s="260"/>
      <c r="BQ47" s="257">
        <v>41</v>
      </c>
      <c r="BR47" s="258"/>
      <c r="BS47" s="843"/>
      <c r="BT47" s="844"/>
      <c r="BU47" s="844"/>
      <c r="BV47" s="844"/>
      <c r="BW47" s="844"/>
      <c r="BX47" s="844"/>
      <c r="BY47" s="844"/>
      <c r="BZ47" s="844"/>
      <c r="CA47" s="844"/>
      <c r="CB47" s="844"/>
      <c r="CC47" s="844"/>
      <c r="CD47" s="844"/>
      <c r="CE47" s="844"/>
      <c r="CF47" s="844"/>
      <c r="CG47" s="845"/>
      <c r="CH47" s="856"/>
      <c r="CI47" s="857"/>
      <c r="CJ47" s="857"/>
      <c r="CK47" s="857"/>
      <c r="CL47" s="858"/>
      <c r="CM47" s="856"/>
      <c r="CN47" s="857"/>
      <c r="CO47" s="857"/>
      <c r="CP47" s="857"/>
      <c r="CQ47" s="858"/>
      <c r="CR47" s="856"/>
      <c r="CS47" s="857"/>
      <c r="CT47" s="857"/>
      <c r="CU47" s="857"/>
      <c r="CV47" s="858"/>
      <c r="CW47" s="856"/>
      <c r="CX47" s="857"/>
      <c r="CY47" s="857"/>
      <c r="CZ47" s="857"/>
      <c r="DA47" s="858"/>
      <c r="DB47" s="856"/>
      <c r="DC47" s="857"/>
      <c r="DD47" s="857"/>
      <c r="DE47" s="857"/>
      <c r="DF47" s="858"/>
      <c r="DG47" s="856"/>
      <c r="DH47" s="857"/>
      <c r="DI47" s="857"/>
      <c r="DJ47" s="857"/>
      <c r="DK47" s="858"/>
      <c r="DL47" s="856"/>
      <c r="DM47" s="857"/>
      <c r="DN47" s="857"/>
      <c r="DO47" s="857"/>
      <c r="DP47" s="858"/>
      <c r="DQ47" s="856"/>
      <c r="DR47" s="857"/>
      <c r="DS47" s="857"/>
      <c r="DT47" s="857"/>
      <c r="DU47" s="858"/>
      <c r="DV47" s="859"/>
      <c r="DW47" s="860"/>
      <c r="DX47" s="860"/>
      <c r="DY47" s="860"/>
      <c r="DZ47" s="861"/>
      <c r="EA47" s="241"/>
    </row>
    <row r="48" spans="1:131" s="242" customFormat="1" ht="26.25" customHeight="1" x14ac:dyDescent="0.15">
      <c r="A48" s="256">
        <v>21</v>
      </c>
      <c r="B48" s="830"/>
      <c r="C48" s="831"/>
      <c r="D48" s="831"/>
      <c r="E48" s="831"/>
      <c r="F48" s="831"/>
      <c r="G48" s="831"/>
      <c r="H48" s="831"/>
      <c r="I48" s="831"/>
      <c r="J48" s="831"/>
      <c r="K48" s="831"/>
      <c r="L48" s="831"/>
      <c r="M48" s="831"/>
      <c r="N48" s="831"/>
      <c r="O48" s="831"/>
      <c r="P48" s="832"/>
      <c r="Q48" s="833"/>
      <c r="R48" s="834"/>
      <c r="S48" s="834"/>
      <c r="T48" s="834"/>
      <c r="U48" s="834"/>
      <c r="V48" s="834"/>
      <c r="W48" s="834"/>
      <c r="X48" s="834"/>
      <c r="Y48" s="834"/>
      <c r="Z48" s="834"/>
      <c r="AA48" s="834"/>
      <c r="AB48" s="834"/>
      <c r="AC48" s="834"/>
      <c r="AD48" s="834"/>
      <c r="AE48" s="835"/>
      <c r="AF48" s="836"/>
      <c r="AG48" s="837"/>
      <c r="AH48" s="837"/>
      <c r="AI48" s="837"/>
      <c r="AJ48" s="838"/>
      <c r="AK48" s="904"/>
      <c r="AL48" s="905"/>
      <c r="AM48" s="905"/>
      <c r="AN48" s="905"/>
      <c r="AO48" s="905"/>
      <c r="AP48" s="905"/>
      <c r="AQ48" s="905"/>
      <c r="AR48" s="905"/>
      <c r="AS48" s="905"/>
      <c r="AT48" s="905"/>
      <c r="AU48" s="905"/>
      <c r="AV48" s="905"/>
      <c r="AW48" s="905"/>
      <c r="AX48" s="905"/>
      <c r="AY48" s="905"/>
      <c r="AZ48" s="906"/>
      <c r="BA48" s="906"/>
      <c r="BB48" s="906"/>
      <c r="BC48" s="906"/>
      <c r="BD48" s="906"/>
      <c r="BE48" s="902"/>
      <c r="BF48" s="902"/>
      <c r="BG48" s="902"/>
      <c r="BH48" s="902"/>
      <c r="BI48" s="903"/>
      <c r="BJ48" s="247"/>
      <c r="BK48" s="247"/>
      <c r="BL48" s="247"/>
      <c r="BM48" s="247"/>
      <c r="BN48" s="247"/>
      <c r="BO48" s="260"/>
      <c r="BP48" s="260"/>
      <c r="BQ48" s="257">
        <v>42</v>
      </c>
      <c r="BR48" s="258"/>
      <c r="BS48" s="843"/>
      <c r="BT48" s="844"/>
      <c r="BU48" s="844"/>
      <c r="BV48" s="844"/>
      <c r="BW48" s="844"/>
      <c r="BX48" s="844"/>
      <c r="BY48" s="844"/>
      <c r="BZ48" s="844"/>
      <c r="CA48" s="844"/>
      <c r="CB48" s="844"/>
      <c r="CC48" s="844"/>
      <c r="CD48" s="844"/>
      <c r="CE48" s="844"/>
      <c r="CF48" s="844"/>
      <c r="CG48" s="845"/>
      <c r="CH48" s="856"/>
      <c r="CI48" s="857"/>
      <c r="CJ48" s="857"/>
      <c r="CK48" s="857"/>
      <c r="CL48" s="858"/>
      <c r="CM48" s="856"/>
      <c r="CN48" s="857"/>
      <c r="CO48" s="857"/>
      <c r="CP48" s="857"/>
      <c r="CQ48" s="858"/>
      <c r="CR48" s="856"/>
      <c r="CS48" s="857"/>
      <c r="CT48" s="857"/>
      <c r="CU48" s="857"/>
      <c r="CV48" s="858"/>
      <c r="CW48" s="856"/>
      <c r="CX48" s="857"/>
      <c r="CY48" s="857"/>
      <c r="CZ48" s="857"/>
      <c r="DA48" s="858"/>
      <c r="DB48" s="856"/>
      <c r="DC48" s="857"/>
      <c r="DD48" s="857"/>
      <c r="DE48" s="857"/>
      <c r="DF48" s="858"/>
      <c r="DG48" s="856"/>
      <c r="DH48" s="857"/>
      <c r="DI48" s="857"/>
      <c r="DJ48" s="857"/>
      <c r="DK48" s="858"/>
      <c r="DL48" s="856"/>
      <c r="DM48" s="857"/>
      <c r="DN48" s="857"/>
      <c r="DO48" s="857"/>
      <c r="DP48" s="858"/>
      <c r="DQ48" s="856"/>
      <c r="DR48" s="857"/>
      <c r="DS48" s="857"/>
      <c r="DT48" s="857"/>
      <c r="DU48" s="858"/>
      <c r="DV48" s="859"/>
      <c r="DW48" s="860"/>
      <c r="DX48" s="860"/>
      <c r="DY48" s="860"/>
      <c r="DZ48" s="861"/>
      <c r="EA48" s="241"/>
    </row>
    <row r="49" spans="1:131" s="242" customFormat="1" ht="26.25" customHeight="1" x14ac:dyDescent="0.15">
      <c r="A49" s="256">
        <v>22</v>
      </c>
      <c r="B49" s="830"/>
      <c r="C49" s="831"/>
      <c r="D49" s="831"/>
      <c r="E49" s="831"/>
      <c r="F49" s="831"/>
      <c r="G49" s="831"/>
      <c r="H49" s="831"/>
      <c r="I49" s="831"/>
      <c r="J49" s="831"/>
      <c r="K49" s="831"/>
      <c r="L49" s="831"/>
      <c r="M49" s="831"/>
      <c r="N49" s="831"/>
      <c r="O49" s="831"/>
      <c r="P49" s="832"/>
      <c r="Q49" s="833"/>
      <c r="R49" s="834"/>
      <c r="S49" s="834"/>
      <c r="T49" s="834"/>
      <c r="U49" s="834"/>
      <c r="V49" s="834"/>
      <c r="W49" s="834"/>
      <c r="X49" s="834"/>
      <c r="Y49" s="834"/>
      <c r="Z49" s="834"/>
      <c r="AA49" s="834"/>
      <c r="AB49" s="834"/>
      <c r="AC49" s="834"/>
      <c r="AD49" s="834"/>
      <c r="AE49" s="835"/>
      <c r="AF49" s="836"/>
      <c r="AG49" s="837"/>
      <c r="AH49" s="837"/>
      <c r="AI49" s="837"/>
      <c r="AJ49" s="838"/>
      <c r="AK49" s="904"/>
      <c r="AL49" s="905"/>
      <c r="AM49" s="905"/>
      <c r="AN49" s="905"/>
      <c r="AO49" s="905"/>
      <c r="AP49" s="905"/>
      <c r="AQ49" s="905"/>
      <c r="AR49" s="905"/>
      <c r="AS49" s="905"/>
      <c r="AT49" s="905"/>
      <c r="AU49" s="905"/>
      <c r="AV49" s="905"/>
      <c r="AW49" s="905"/>
      <c r="AX49" s="905"/>
      <c r="AY49" s="905"/>
      <c r="AZ49" s="906"/>
      <c r="BA49" s="906"/>
      <c r="BB49" s="906"/>
      <c r="BC49" s="906"/>
      <c r="BD49" s="906"/>
      <c r="BE49" s="902"/>
      <c r="BF49" s="902"/>
      <c r="BG49" s="902"/>
      <c r="BH49" s="902"/>
      <c r="BI49" s="903"/>
      <c r="BJ49" s="247"/>
      <c r="BK49" s="247"/>
      <c r="BL49" s="247"/>
      <c r="BM49" s="247"/>
      <c r="BN49" s="247"/>
      <c r="BO49" s="260"/>
      <c r="BP49" s="260"/>
      <c r="BQ49" s="257">
        <v>43</v>
      </c>
      <c r="BR49" s="258"/>
      <c r="BS49" s="843"/>
      <c r="BT49" s="844"/>
      <c r="BU49" s="844"/>
      <c r="BV49" s="844"/>
      <c r="BW49" s="844"/>
      <c r="BX49" s="844"/>
      <c r="BY49" s="844"/>
      <c r="BZ49" s="844"/>
      <c r="CA49" s="844"/>
      <c r="CB49" s="844"/>
      <c r="CC49" s="844"/>
      <c r="CD49" s="844"/>
      <c r="CE49" s="844"/>
      <c r="CF49" s="844"/>
      <c r="CG49" s="845"/>
      <c r="CH49" s="856"/>
      <c r="CI49" s="857"/>
      <c r="CJ49" s="857"/>
      <c r="CK49" s="857"/>
      <c r="CL49" s="858"/>
      <c r="CM49" s="856"/>
      <c r="CN49" s="857"/>
      <c r="CO49" s="857"/>
      <c r="CP49" s="857"/>
      <c r="CQ49" s="858"/>
      <c r="CR49" s="856"/>
      <c r="CS49" s="857"/>
      <c r="CT49" s="857"/>
      <c r="CU49" s="857"/>
      <c r="CV49" s="858"/>
      <c r="CW49" s="856"/>
      <c r="CX49" s="857"/>
      <c r="CY49" s="857"/>
      <c r="CZ49" s="857"/>
      <c r="DA49" s="858"/>
      <c r="DB49" s="856"/>
      <c r="DC49" s="857"/>
      <c r="DD49" s="857"/>
      <c r="DE49" s="857"/>
      <c r="DF49" s="858"/>
      <c r="DG49" s="856"/>
      <c r="DH49" s="857"/>
      <c r="DI49" s="857"/>
      <c r="DJ49" s="857"/>
      <c r="DK49" s="858"/>
      <c r="DL49" s="856"/>
      <c r="DM49" s="857"/>
      <c r="DN49" s="857"/>
      <c r="DO49" s="857"/>
      <c r="DP49" s="858"/>
      <c r="DQ49" s="856"/>
      <c r="DR49" s="857"/>
      <c r="DS49" s="857"/>
      <c r="DT49" s="857"/>
      <c r="DU49" s="858"/>
      <c r="DV49" s="859"/>
      <c r="DW49" s="860"/>
      <c r="DX49" s="860"/>
      <c r="DY49" s="860"/>
      <c r="DZ49" s="861"/>
      <c r="EA49" s="241"/>
    </row>
    <row r="50" spans="1:131" s="242" customFormat="1" ht="26.25" customHeight="1" x14ac:dyDescent="0.15">
      <c r="A50" s="256">
        <v>23</v>
      </c>
      <c r="B50" s="830"/>
      <c r="C50" s="831"/>
      <c r="D50" s="831"/>
      <c r="E50" s="831"/>
      <c r="F50" s="831"/>
      <c r="G50" s="831"/>
      <c r="H50" s="831"/>
      <c r="I50" s="831"/>
      <c r="J50" s="831"/>
      <c r="K50" s="831"/>
      <c r="L50" s="831"/>
      <c r="M50" s="831"/>
      <c r="N50" s="831"/>
      <c r="O50" s="831"/>
      <c r="P50" s="832"/>
      <c r="Q50" s="907"/>
      <c r="R50" s="908"/>
      <c r="S50" s="908"/>
      <c r="T50" s="908"/>
      <c r="U50" s="908"/>
      <c r="V50" s="908"/>
      <c r="W50" s="908"/>
      <c r="X50" s="908"/>
      <c r="Y50" s="908"/>
      <c r="Z50" s="908"/>
      <c r="AA50" s="908"/>
      <c r="AB50" s="908"/>
      <c r="AC50" s="908"/>
      <c r="AD50" s="908"/>
      <c r="AE50" s="909"/>
      <c r="AF50" s="836"/>
      <c r="AG50" s="837"/>
      <c r="AH50" s="837"/>
      <c r="AI50" s="837"/>
      <c r="AJ50" s="838"/>
      <c r="AK50" s="910"/>
      <c r="AL50" s="908"/>
      <c r="AM50" s="908"/>
      <c r="AN50" s="908"/>
      <c r="AO50" s="908"/>
      <c r="AP50" s="908"/>
      <c r="AQ50" s="908"/>
      <c r="AR50" s="908"/>
      <c r="AS50" s="908"/>
      <c r="AT50" s="908"/>
      <c r="AU50" s="908"/>
      <c r="AV50" s="908"/>
      <c r="AW50" s="908"/>
      <c r="AX50" s="908"/>
      <c r="AY50" s="908"/>
      <c r="AZ50" s="911"/>
      <c r="BA50" s="911"/>
      <c r="BB50" s="911"/>
      <c r="BC50" s="911"/>
      <c r="BD50" s="911"/>
      <c r="BE50" s="902"/>
      <c r="BF50" s="902"/>
      <c r="BG50" s="902"/>
      <c r="BH50" s="902"/>
      <c r="BI50" s="903"/>
      <c r="BJ50" s="247"/>
      <c r="BK50" s="247"/>
      <c r="BL50" s="247"/>
      <c r="BM50" s="247"/>
      <c r="BN50" s="247"/>
      <c r="BO50" s="260"/>
      <c r="BP50" s="260"/>
      <c r="BQ50" s="257">
        <v>44</v>
      </c>
      <c r="BR50" s="258"/>
      <c r="BS50" s="843"/>
      <c r="BT50" s="844"/>
      <c r="BU50" s="844"/>
      <c r="BV50" s="844"/>
      <c r="BW50" s="844"/>
      <c r="BX50" s="844"/>
      <c r="BY50" s="844"/>
      <c r="BZ50" s="844"/>
      <c r="CA50" s="844"/>
      <c r="CB50" s="844"/>
      <c r="CC50" s="844"/>
      <c r="CD50" s="844"/>
      <c r="CE50" s="844"/>
      <c r="CF50" s="844"/>
      <c r="CG50" s="845"/>
      <c r="CH50" s="856"/>
      <c r="CI50" s="857"/>
      <c r="CJ50" s="857"/>
      <c r="CK50" s="857"/>
      <c r="CL50" s="858"/>
      <c r="CM50" s="856"/>
      <c r="CN50" s="857"/>
      <c r="CO50" s="857"/>
      <c r="CP50" s="857"/>
      <c r="CQ50" s="858"/>
      <c r="CR50" s="856"/>
      <c r="CS50" s="857"/>
      <c r="CT50" s="857"/>
      <c r="CU50" s="857"/>
      <c r="CV50" s="858"/>
      <c r="CW50" s="856"/>
      <c r="CX50" s="857"/>
      <c r="CY50" s="857"/>
      <c r="CZ50" s="857"/>
      <c r="DA50" s="858"/>
      <c r="DB50" s="856"/>
      <c r="DC50" s="857"/>
      <c r="DD50" s="857"/>
      <c r="DE50" s="857"/>
      <c r="DF50" s="858"/>
      <c r="DG50" s="856"/>
      <c r="DH50" s="857"/>
      <c r="DI50" s="857"/>
      <c r="DJ50" s="857"/>
      <c r="DK50" s="858"/>
      <c r="DL50" s="856"/>
      <c r="DM50" s="857"/>
      <c r="DN50" s="857"/>
      <c r="DO50" s="857"/>
      <c r="DP50" s="858"/>
      <c r="DQ50" s="856"/>
      <c r="DR50" s="857"/>
      <c r="DS50" s="857"/>
      <c r="DT50" s="857"/>
      <c r="DU50" s="858"/>
      <c r="DV50" s="859"/>
      <c r="DW50" s="860"/>
      <c r="DX50" s="860"/>
      <c r="DY50" s="860"/>
      <c r="DZ50" s="861"/>
      <c r="EA50" s="241"/>
    </row>
    <row r="51" spans="1:131" s="242" customFormat="1" ht="26.25" customHeight="1" x14ac:dyDescent="0.15">
      <c r="A51" s="256">
        <v>24</v>
      </c>
      <c r="B51" s="830"/>
      <c r="C51" s="831"/>
      <c r="D51" s="831"/>
      <c r="E51" s="831"/>
      <c r="F51" s="831"/>
      <c r="G51" s="831"/>
      <c r="H51" s="831"/>
      <c r="I51" s="831"/>
      <c r="J51" s="831"/>
      <c r="K51" s="831"/>
      <c r="L51" s="831"/>
      <c r="M51" s="831"/>
      <c r="N51" s="831"/>
      <c r="O51" s="831"/>
      <c r="P51" s="832"/>
      <c r="Q51" s="907"/>
      <c r="R51" s="908"/>
      <c r="S51" s="908"/>
      <c r="T51" s="908"/>
      <c r="U51" s="908"/>
      <c r="V51" s="908"/>
      <c r="W51" s="908"/>
      <c r="X51" s="908"/>
      <c r="Y51" s="908"/>
      <c r="Z51" s="908"/>
      <c r="AA51" s="908"/>
      <c r="AB51" s="908"/>
      <c r="AC51" s="908"/>
      <c r="AD51" s="908"/>
      <c r="AE51" s="909"/>
      <c r="AF51" s="836"/>
      <c r="AG51" s="837"/>
      <c r="AH51" s="837"/>
      <c r="AI51" s="837"/>
      <c r="AJ51" s="838"/>
      <c r="AK51" s="910"/>
      <c r="AL51" s="908"/>
      <c r="AM51" s="908"/>
      <c r="AN51" s="908"/>
      <c r="AO51" s="908"/>
      <c r="AP51" s="908"/>
      <c r="AQ51" s="908"/>
      <c r="AR51" s="908"/>
      <c r="AS51" s="908"/>
      <c r="AT51" s="908"/>
      <c r="AU51" s="908"/>
      <c r="AV51" s="908"/>
      <c r="AW51" s="908"/>
      <c r="AX51" s="908"/>
      <c r="AY51" s="908"/>
      <c r="AZ51" s="911"/>
      <c r="BA51" s="911"/>
      <c r="BB51" s="911"/>
      <c r="BC51" s="911"/>
      <c r="BD51" s="911"/>
      <c r="BE51" s="902"/>
      <c r="BF51" s="902"/>
      <c r="BG51" s="902"/>
      <c r="BH51" s="902"/>
      <c r="BI51" s="903"/>
      <c r="BJ51" s="247"/>
      <c r="BK51" s="247"/>
      <c r="BL51" s="247"/>
      <c r="BM51" s="247"/>
      <c r="BN51" s="247"/>
      <c r="BO51" s="260"/>
      <c r="BP51" s="260"/>
      <c r="BQ51" s="257">
        <v>45</v>
      </c>
      <c r="BR51" s="258"/>
      <c r="BS51" s="843"/>
      <c r="BT51" s="844"/>
      <c r="BU51" s="844"/>
      <c r="BV51" s="844"/>
      <c r="BW51" s="844"/>
      <c r="BX51" s="844"/>
      <c r="BY51" s="844"/>
      <c r="BZ51" s="844"/>
      <c r="CA51" s="844"/>
      <c r="CB51" s="844"/>
      <c r="CC51" s="844"/>
      <c r="CD51" s="844"/>
      <c r="CE51" s="844"/>
      <c r="CF51" s="844"/>
      <c r="CG51" s="845"/>
      <c r="CH51" s="856"/>
      <c r="CI51" s="857"/>
      <c r="CJ51" s="857"/>
      <c r="CK51" s="857"/>
      <c r="CL51" s="858"/>
      <c r="CM51" s="856"/>
      <c r="CN51" s="857"/>
      <c r="CO51" s="857"/>
      <c r="CP51" s="857"/>
      <c r="CQ51" s="858"/>
      <c r="CR51" s="856"/>
      <c r="CS51" s="857"/>
      <c r="CT51" s="857"/>
      <c r="CU51" s="857"/>
      <c r="CV51" s="858"/>
      <c r="CW51" s="856"/>
      <c r="CX51" s="857"/>
      <c r="CY51" s="857"/>
      <c r="CZ51" s="857"/>
      <c r="DA51" s="858"/>
      <c r="DB51" s="856"/>
      <c r="DC51" s="857"/>
      <c r="DD51" s="857"/>
      <c r="DE51" s="857"/>
      <c r="DF51" s="858"/>
      <c r="DG51" s="856"/>
      <c r="DH51" s="857"/>
      <c r="DI51" s="857"/>
      <c r="DJ51" s="857"/>
      <c r="DK51" s="858"/>
      <c r="DL51" s="856"/>
      <c r="DM51" s="857"/>
      <c r="DN51" s="857"/>
      <c r="DO51" s="857"/>
      <c r="DP51" s="858"/>
      <c r="DQ51" s="856"/>
      <c r="DR51" s="857"/>
      <c r="DS51" s="857"/>
      <c r="DT51" s="857"/>
      <c r="DU51" s="858"/>
      <c r="DV51" s="859"/>
      <c r="DW51" s="860"/>
      <c r="DX51" s="860"/>
      <c r="DY51" s="860"/>
      <c r="DZ51" s="861"/>
      <c r="EA51" s="241"/>
    </row>
    <row r="52" spans="1:131" s="242" customFormat="1" ht="26.25" customHeight="1" x14ac:dyDescent="0.15">
      <c r="A52" s="256">
        <v>25</v>
      </c>
      <c r="B52" s="830"/>
      <c r="C52" s="831"/>
      <c r="D52" s="831"/>
      <c r="E52" s="831"/>
      <c r="F52" s="831"/>
      <c r="G52" s="831"/>
      <c r="H52" s="831"/>
      <c r="I52" s="831"/>
      <c r="J52" s="831"/>
      <c r="K52" s="831"/>
      <c r="L52" s="831"/>
      <c r="M52" s="831"/>
      <c r="N52" s="831"/>
      <c r="O52" s="831"/>
      <c r="P52" s="832"/>
      <c r="Q52" s="907"/>
      <c r="R52" s="908"/>
      <c r="S52" s="908"/>
      <c r="T52" s="908"/>
      <c r="U52" s="908"/>
      <c r="V52" s="908"/>
      <c r="W52" s="908"/>
      <c r="X52" s="908"/>
      <c r="Y52" s="908"/>
      <c r="Z52" s="908"/>
      <c r="AA52" s="908"/>
      <c r="AB52" s="908"/>
      <c r="AC52" s="908"/>
      <c r="AD52" s="908"/>
      <c r="AE52" s="909"/>
      <c r="AF52" s="836"/>
      <c r="AG52" s="837"/>
      <c r="AH52" s="837"/>
      <c r="AI52" s="837"/>
      <c r="AJ52" s="838"/>
      <c r="AK52" s="910"/>
      <c r="AL52" s="908"/>
      <c r="AM52" s="908"/>
      <c r="AN52" s="908"/>
      <c r="AO52" s="908"/>
      <c r="AP52" s="908"/>
      <c r="AQ52" s="908"/>
      <c r="AR52" s="908"/>
      <c r="AS52" s="908"/>
      <c r="AT52" s="908"/>
      <c r="AU52" s="908"/>
      <c r="AV52" s="908"/>
      <c r="AW52" s="908"/>
      <c r="AX52" s="908"/>
      <c r="AY52" s="908"/>
      <c r="AZ52" s="911"/>
      <c r="BA52" s="911"/>
      <c r="BB52" s="911"/>
      <c r="BC52" s="911"/>
      <c r="BD52" s="911"/>
      <c r="BE52" s="902"/>
      <c r="BF52" s="902"/>
      <c r="BG52" s="902"/>
      <c r="BH52" s="902"/>
      <c r="BI52" s="903"/>
      <c r="BJ52" s="247"/>
      <c r="BK52" s="247"/>
      <c r="BL52" s="247"/>
      <c r="BM52" s="247"/>
      <c r="BN52" s="247"/>
      <c r="BO52" s="260"/>
      <c r="BP52" s="260"/>
      <c r="BQ52" s="257">
        <v>46</v>
      </c>
      <c r="BR52" s="258"/>
      <c r="BS52" s="843"/>
      <c r="BT52" s="844"/>
      <c r="BU52" s="844"/>
      <c r="BV52" s="844"/>
      <c r="BW52" s="844"/>
      <c r="BX52" s="844"/>
      <c r="BY52" s="844"/>
      <c r="BZ52" s="844"/>
      <c r="CA52" s="844"/>
      <c r="CB52" s="844"/>
      <c r="CC52" s="844"/>
      <c r="CD52" s="844"/>
      <c r="CE52" s="844"/>
      <c r="CF52" s="844"/>
      <c r="CG52" s="845"/>
      <c r="CH52" s="856"/>
      <c r="CI52" s="857"/>
      <c r="CJ52" s="857"/>
      <c r="CK52" s="857"/>
      <c r="CL52" s="858"/>
      <c r="CM52" s="856"/>
      <c r="CN52" s="857"/>
      <c r="CO52" s="857"/>
      <c r="CP52" s="857"/>
      <c r="CQ52" s="858"/>
      <c r="CR52" s="856"/>
      <c r="CS52" s="857"/>
      <c r="CT52" s="857"/>
      <c r="CU52" s="857"/>
      <c r="CV52" s="858"/>
      <c r="CW52" s="856"/>
      <c r="CX52" s="857"/>
      <c r="CY52" s="857"/>
      <c r="CZ52" s="857"/>
      <c r="DA52" s="858"/>
      <c r="DB52" s="856"/>
      <c r="DC52" s="857"/>
      <c r="DD52" s="857"/>
      <c r="DE52" s="857"/>
      <c r="DF52" s="858"/>
      <c r="DG52" s="856"/>
      <c r="DH52" s="857"/>
      <c r="DI52" s="857"/>
      <c r="DJ52" s="857"/>
      <c r="DK52" s="858"/>
      <c r="DL52" s="856"/>
      <c r="DM52" s="857"/>
      <c r="DN52" s="857"/>
      <c r="DO52" s="857"/>
      <c r="DP52" s="858"/>
      <c r="DQ52" s="856"/>
      <c r="DR52" s="857"/>
      <c r="DS52" s="857"/>
      <c r="DT52" s="857"/>
      <c r="DU52" s="858"/>
      <c r="DV52" s="859"/>
      <c r="DW52" s="860"/>
      <c r="DX52" s="860"/>
      <c r="DY52" s="860"/>
      <c r="DZ52" s="861"/>
      <c r="EA52" s="241"/>
    </row>
    <row r="53" spans="1:131" s="242" customFormat="1" ht="26.25" customHeight="1" x14ac:dyDescent="0.15">
      <c r="A53" s="256">
        <v>26</v>
      </c>
      <c r="B53" s="830"/>
      <c r="C53" s="831"/>
      <c r="D53" s="831"/>
      <c r="E53" s="831"/>
      <c r="F53" s="831"/>
      <c r="G53" s="831"/>
      <c r="H53" s="831"/>
      <c r="I53" s="831"/>
      <c r="J53" s="831"/>
      <c r="K53" s="831"/>
      <c r="L53" s="831"/>
      <c r="M53" s="831"/>
      <c r="N53" s="831"/>
      <c r="O53" s="831"/>
      <c r="P53" s="832"/>
      <c r="Q53" s="907"/>
      <c r="R53" s="908"/>
      <c r="S53" s="908"/>
      <c r="T53" s="908"/>
      <c r="U53" s="908"/>
      <c r="V53" s="908"/>
      <c r="W53" s="908"/>
      <c r="X53" s="908"/>
      <c r="Y53" s="908"/>
      <c r="Z53" s="908"/>
      <c r="AA53" s="908"/>
      <c r="AB53" s="908"/>
      <c r="AC53" s="908"/>
      <c r="AD53" s="908"/>
      <c r="AE53" s="909"/>
      <c r="AF53" s="836"/>
      <c r="AG53" s="837"/>
      <c r="AH53" s="837"/>
      <c r="AI53" s="837"/>
      <c r="AJ53" s="838"/>
      <c r="AK53" s="910"/>
      <c r="AL53" s="908"/>
      <c r="AM53" s="908"/>
      <c r="AN53" s="908"/>
      <c r="AO53" s="908"/>
      <c r="AP53" s="908"/>
      <c r="AQ53" s="908"/>
      <c r="AR53" s="908"/>
      <c r="AS53" s="908"/>
      <c r="AT53" s="908"/>
      <c r="AU53" s="908"/>
      <c r="AV53" s="908"/>
      <c r="AW53" s="908"/>
      <c r="AX53" s="908"/>
      <c r="AY53" s="908"/>
      <c r="AZ53" s="911"/>
      <c r="BA53" s="911"/>
      <c r="BB53" s="911"/>
      <c r="BC53" s="911"/>
      <c r="BD53" s="911"/>
      <c r="BE53" s="902"/>
      <c r="BF53" s="902"/>
      <c r="BG53" s="902"/>
      <c r="BH53" s="902"/>
      <c r="BI53" s="903"/>
      <c r="BJ53" s="247"/>
      <c r="BK53" s="247"/>
      <c r="BL53" s="247"/>
      <c r="BM53" s="247"/>
      <c r="BN53" s="247"/>
      <c r="BO53" s="260"/>
      <c r="BP53" s="260"/>
      <c r="BQ53" s="257">
        <v>47</v>
      </c>
      <c r="BR53" s="258"/>
      <c r="BS53" s="843"/>
      <c r="BT53" s="844"/>
      <c r="BU53" s="844"/>
      <c r="BV53" s="844"/>
      <c r="BW53" s="844"/>
      <c r="BX53" s="844"/>
      <c r="BY53" s="844"/>
      <c r="BZ53" s="844"/>
      <c r="CA53" s="844"/>
      <c r="CB53" s="844"/>
      <c r="CC53" s="844"/>
      <c r="CD53" s="844"/>
      <c r="CE53" s="844"/>
      <c r="CF53" s="844"/>
      <c r="CG53" s="845"/>
      <c r="CH53" s="856"/>
      <c r="CI53" s="857"/>
      <c r="CJ53" s="857"/>
      <c r="CK53" s="857"/>
      <c r="CL53" s="858"/>
      <c r="CM53" s="856"/>
      <c r="CN53" s="857"/>
      <c r="CO53" s="857"/>
      <c r="CP53" s="857"/>
      <c r="CQ53" s="858"/>
      <c r="CR53" s="856"/>
      <c r="CS53" s="857"/>
      <c r="CT53" s="857"/>
      <c r="CU53" s="857"/>
      <c r="CV53" s="858"/>
      <c r="CW53" s="856"/>
      <c r="CX53" s="857"/>
      <c r="CY53" s="857"/>
      <c r="CZ53" s="857"/>
      <c r="DA53" s="858"/>
      <c r="DB53" s="856"/>
      <c r="DC53" s="857"/>
      <c r="DD53" s="857"/>
      <c r="DE53" s="857"/>
      <c r="DF53" s="858"/>
      <c r="DG53" s="856"/>
      <c r="DH53" s="857"/>
      <c r="DI53" s="857"/>
      <c r="DJ53" s="857"/>
      <c r="DK53" s="858"/>
      <c r="DL53" s="856"/>
      <c r="DM53" s="857"/>
      <c r="DN53" s="857"/>
      <c r="DO53" s="857"/>
      <c r="DP53" s="858"/>
      <c r="DQ53" s="856"/>
      <c r="DR53" s="857"/>
      <c r="DS53" s="857"/>
      <c r="DT53" s="857"/>
      <c r="DU53" s="858"/>
      <c r="DV53" s="859"/>
      <c r="DW53" s="860"/>
      <c r="DX53" s="860"/>
      <c r="DY53" s="860"/>
      <c r="DZ53" s="861"/>
      <c r="EA53" s="241"/>
    </row>
    <row r="54" spans="1:131" s="242" customFormat="1" ht="26.25" customHeight="1" x14ac:dyDescent="0.15">
      <c r="A54" s="256">
        <v>27</v>
      </c>
      <c r="B54" s="830"/>
      <c r="C54" s="831"/>
      <c r="D54" s="831"/>
      <c r="E54" s="831"/>
      <c r="F54" s="831"/>
      <c r="G54" s="831"/>
      <c r="H54" s="831"/>
      <c r="I54" s="831"/>
      <c r="J54" s="831"/>
      <c r="K54" s="831"/>
      <c r="L54" s="831"/>
      <c r="M54" s="831"/>
      <c r="N54" s="831"/>
      <c r="O54" s="831"/>
      <c r="P54" s="832"/>
      <c r="Q54" s="907"/>
      <c r="R54" s="908"/>
      <c r="S54" s="908"/>
      <c r="T54" s="908"/>
      <c r="U54" s="908"/>
      <c r="V54" s="908"/>
      <c r="W54" s="908"/>
      <c r="X54" s="908"/>
      <c r="Y54" s="908"/>
      <c r="Z54" s="908"/>
      <c r="AA54" s="908"/>
      <c r="AB54" s="908"/>
      <c r="AC54" s="908"/>
      <c r="AD54" s="908"/>
      <c r="AE54" s="909"/>
      <c r="AF54" s="836"/>
      <c r="AG54" s="837"/>
      <c r="AH54" s="837"/>
      <c r="AI54" s="837"/>
      <c r="AJ54" s="838"/>
      <c r="AK54" s="910"/>
      <c r="AL54" s="908"/>
      <c r="AM54" s="908"/>
      <c r="AN54" s="908"/>
      <c r="AO54" s="908"/>
      <c r="AP54" s="908"/>
      <c r="AQ54" s="908"/>
      <c r="AR54" s="908"/>
      <c r="AS54" s="908"/>
      <c r="AT54" s="908"/>
      <c r="AU54" s="908"/>
      <c r="AV54" s="908"/>
      <c r="AW54" s="908"/>
      <c r="AX54" s="908"/>
      <c r="AY54" s="908"/>
      <c r="AZ54" s="911"/>
      <c r="BA54" s="911"/>
      <c r="BB54" s="911"/>
      <c r="BC54" s="911"/>
      <c r="BD54" s="911"/>
      <c r="BE54" s="902"/>
      <c r="BF54" s="902"/>
      <c r="BG54" s="902"/>
      <c r="BH54" s="902"/>
      <c r="BI54" s="903"/>
      <c r="BJ54" s="247"/>
      <c r="BK54" s="247"/>
      <c r="BL54" s="247"/>
      <c r="BM54" s="247"/>
      <c r="BN54" s="247"/>
      <c r="BO54" s="260"/>
      <c r="BP54" s="260"/>
      <c r="BQ54" s="257">
        <v>48</v>
      </c>
      <c r="BR54" s="258"/>
      <c r="BS54" s="843"/>
      <c r="BT54" s="844"/>
      <c r="BU54" s="844"/>
      <c r="BV54" s="844"/>
      <c r="BW54" s="844"/>
      <c r="BX54" s="844"/>
      <c r="BY54" s="844"/>
      <c r="BZ54" s="844"/>
      <c r="CA54" s="844"/>
      <c r="CB54" s="844"/>
      <c r="CC54" s="844"/>
      <c r="CD54" s="844"/>
      <c r="CE54" s="844"/>
      <c r="CF54" s="844"/>
      <c r="CG54" s="845"/>
      <c r="CH54" s="856"/>
      <c r="CI54" s="857"/>
      <c r="CJ54" s="857"/>
      <c r="CK54" s="857"/>
      <c r="CL54" s="858"/>
      <c r="CM54" s="856"/>
      <c r="CN54" s="857"/>
      <c r="CO54" s="857"/>
      <c r="CP54" s="857"/>
      <c r="CQ54" s="858"/>
      <c r="CR54" s="856"/>
      <c r="CS54" s="857"/>
      <c r="CT54" s="857"/>
      <c r="CU54" s="857"/>
      <c r="CV54" s="858"/>
      <c r="CW54" s="856"/>
      <c r="CX54" s="857"/>
      <c r="CY54" s="857"/>
      <c r="CZ54" s="857"/>
      <c r="DA54" s="858"/>
      <c r="DB54" s="856"/>
      <c r="DC54" s="857"/>
      <c r="DD54" s="857"/>
      <c r="DE54" s="857"/>
      <c r="DF54" s="858"/>
      <c r="DG54" s="856"/>
      <c r="DH54" s="857"/>
      <c r="DI54" s="857"/>
      <c r="DJ54" s="857"/>
      <c r="DK54" s="858"/>
      <c r="DL54" s="856"/>
      <c r="DM54" s="857"/>
      <c r="DN54" s="857"/>
      <c r="DO54" s="857"/>
      <c r="DP54" s="858"/>
      <c r="DQ54" s="856"/>
      <c r="DR54" s="857"/>
      <c r="DS54" s="857"/>
      <c r="DT54" s="857"/>
      <c r="DU54" s="858"/>
      <c r="DV54" s="859"/>
      <c r="DW54" s="860"/>
      <c r="DX54" s="860"/>
      <c r="DY54" s="860"/>
      <c r="DZ54" s="861"/>
      <c r="EA54" s="241"/>
    </row>
    <row r="55" spans="1:131" s="242" customFormat="1" ht="26.25" customHeight="1" x14ac:dyDescent="0.15">
      <c r="A55" s="256">
        <v>28</v>
      </c>
      <c r="B55" s="830"/>
      <c r="C55" s="831"/>
      <c r="D55" s="831"/>
      <c r="E55" s="831"/>
      <c r="F55" s="831"/>
      <c r="G55" s="831"/>
      <c r="H55" s="831"/>
      <c r="I55" s="831"/>
      <c r="J55" s="831"/>
      <c r="K55" s="831"/>
      <c r="L55" s="831"/>
      <c r="M55" s="831"/>
      <c r="N55" s="831"/>
      <c r="O55" s="831"/>
      <c r="P55" s="832"/>
      <c r="Q55" s="907"/>
      <c r="R55" s="908"/>
      <c r="S55" s="908"/>
      <c r="T55" s="908"/>
      <c r="U55" s="908"/>
      <c r="V55" s="908"/>
      <c r="W55" s="908"/>
      <c r="X55" s="908"/>
      <c r="Y55" s="908"/>
      <c r="Z55" s="908"/>
      <c r="AA55" s="908"/>
      <c r="AB55" s="908"/>
      <c r="AC55" s="908"/>
      <c r="AD55" s="908"/>
      <c r="AE55" s="909"/>
      <c r="AF55" s="836"/>
      <c r="AG55" s="837"/>
      <c r="AH55" s="837"/>
      <c r="AI55" s="837"/>
      <c r="AJ55" s="838"/>
      <c r="AK55" s="910"/>
      <c r="AL55" s="908"/>
      <c r="AM55" s="908"/>
      <c r="AN55" s="908"/>
      <c r="AO55" s="908"/>
      <c r="AP55" s="908"/>
      <c r="AQ55" s="908"/>
      <c r="AR55" s="908"/>
      <c r="AS55" s="908"/>
      <c r="AT55" s="908"/>
      <c r="AU55" s="908"/>
      <c r="AV55" s="908"/>
      <c r="AW55" s="908"/>
      <c r="AX55" s="908"/>
      <c r="AY55" s="908"/>
      <c r="AZ55" s="911"/>
      <c r="BA55" s="911"/>
      <c r="BB55" s="911"/>
      <c r="BC55" s="911"/>
      <c r="BD55" s="911"/>
      <c r="BE55" s="902"/>
      <c r="BF55" s="902"/>
      <c r="BG55" s="902"/>
      <c r="BH55" s="902"/>
      <c r="BI55" s="903"/>
      <c r="BJ55" s="247"/>
      <c r="BK55" s="247"/>
      <c r="BL55" s="247"/>
      <c r="BM55" s="247"/>
      <c r="BN55" s="247"/>
      <c r="BO55" s="260"/>
      <c r="BP55" s="260"/>
      <c r="BQ55" s="257">
        <v>49</v>
      </c>
      <c r="BR55" s="258"/>
      <c r="BS55" s="843"/>
      <c r="BT55" s="844"/>
      <c r="BU55" s="844"/>
      <c r="BV55" s="844"/>
      <c r="BW55" s="844"/>
      <c r="BX55" s="844"/>
      <c r="BY55" s="844"/>
      <c r="BZ55" s="844"/>
      <c r="CA55" s="844"/>
      <c r="CB55" s="844"/>
      <c r="CC55" s="844"/>
      <c r="CD55" s="844"/>
      <c r="CE55" s="844"/>
      <c r="CF55" s="844"/>
      <c r="CG55" s="845"/>
      <c r="CH55" s="856"/>
      <c r="CI55" s="857"/>
      <c r="CJ55" s="857"/>
      <c r="CK55" s="857"/>
      <c r="CL55" s="858"/>
      <c r="CM55" s="856"/>
      <c r="CN55" s="857"/>
      <c r="CO55" s="857"/>
      <c r="CP55" s="857"/>
      <c r="CQ55" s="858"/>
      <c r="CR55" s="856"/>
      <c r="CS55" s="857"/>
      <c r="CT55" s="857"/>
      <c r="CU55" s="857"/>
      <c r="CV55" s="858"/>
      <c r="CW55" s="856"/>
      <c r="CX55" s="857"/>
      <c r="CY55" s="857"/>
      <c r="CZ55" s="857"/>
      <c r="DA55" s="858"/>
      <c r="DB55" s="856"/>
      <c r="DC55" s="857"/>
      <c r="DD55" s="857"/>
      <c r="DE55" s="857"/>
      <c r="DF55" s="858"/>
      <c r="DG55" s="856"/>
      <c r="DH55" s="857"/>
      <c r="DI55" s="857"/>
      <c r="DJ55" s="857"/>
      <c r="DK55" s="858"/>
      <c r="DL55" s="856"/>
      <c r="DM55" s="857"/>
      <c r="DN55" s="857"/>
      <c r="DO55" s="857"/>
      <c r="DP55" s="858"/>
      <c r="DQ55" s="856"/>
      <c r="DR55" s="857"/>
      <c r="DS55" s="857"/>
      <c r="DT55" s="857"/>
      <c r="DU55" s="858"/>
      <c r="DV55" s="859"/>
      <c r="DW55" s="860"/>
      <c r="DX55" s="860"/>
      <c r="DY55" s="860"/>
      <c r="DZ55" s="861"/>
      <c r="EA55" s="241"/>
    </row>
    <row r="56" spans="1:131" s="242" customFormat="1" ht="26.25" customHeight="1" x14ac:dyDescent="0.15">
      <c r="A56" s="256">
        <v>29</v>
      </c>
      <c r="B56" s="830"/>
      <c r="C56" s="831"/>
      <c r="D56" s="831"/>
      <c r="E56" s="831"/>
      <c r="F56" s="831"/>
      <c r="G56" s="831"/>
      <c r="H56" s="831"/>
      <c r="I56" s="831"/>
      <c r="J56" s="831"/>
      <c r="K56" s="831"/>
      <c r="L56" s="831"/>
      <c r="M56" s="831"/>
      <c r="N56" s="831"/>
      <c r="O56" s="831"/>
      <c r="P56" s="832"/>
      <c r="Q56" s="907"/>
      <c r="R56" s="908"/>
      <c r="S56" s="908"/>
      <c r="T56" s="908"/>
      <c r="U56" s="908"/>
      <c r="V56" s="908"/>
      <c r="W56" s="908"/>
      <c r="X56" s="908"/>
      <c r="Y56" s="908"/>
      <c r="Z56" s="908"/>
      <c r="AA56" s="908"/>
      <c r="AB56" s="908"/>
      <c r="AC56" s="908"/>
      <c r="AD56" s="908"/>
      <c r="AE56" s="909"/>
      <c r="AF56" s="836"/>
      <c r="AG56" s="837"/>
      <c r="AH56" s="837"/>
      <c r="AI56" s="837"/>
      <c r="AJ56" s="838"/>
      <c r="AK56" s="910"/>
      <c r="AL56" s="908"/>
      <c r="AM56" s="908"/>
      <c r="AN56" s="908"/>
      <c r="AO56" s="908"/>
      <c r="AP56" s="908"/>
      <c r="AQ56" s="908"/>
      <c r="AR56" s="908"/>
      <c r="AS56" s="908"/>
      <c r="AT56" s="908"/>
      <c r="AU56" s="908"/>
      <c r="AV56" s="908"/>
      <c r="AW56" s="908"/>
      <c r="AX56" s="908"/>
      <c r="AY56" s="908"/>
      <c r="AZ56" s="911"/>
      <c r="BA56" s="911"/>
      <c r="BB56" s="911"/>
      <c r="BC56" s="911"/>
      <c r="BD56" s="911"/>
      <c r="BE56" s="902"/>
      <c r="BF56" s="902"/>
      <c r="BG56" s="902"/>
      <c r="BH56" s="902"/>
      <c r="BI56" s="903"/>
      <c r="BJ56" s="247"/>
      <c r="BK56" s="247"/>
      <c r="BL56" s="247"/>
      <c r="BM56" s="247"/>
      <c r="BN56" s="247"/>
      <c r="BO56" s="260"/>
      <c r="BP56" s="260"/>
      <c r="BQ56" s="257">
        <v>50</v>
      </c>
      <c r="BR56" s="258"/>
      <c r="BS56" s="843"/>
      <c r="BT56" s="844"/>
      <c r="BU56" s="844"/>
      <c r="BV56" s="844"/>
      <c r="BW56" s="844"/>
      <c r="BX56" s="844"/>
      <c r="BY56" s="844"/>
      <c r="BZ56" s="844"/>
      <c r="CA56" s="844"/>
      <c r="CB56" s="844"/>
      <c r="CC56" s="844"/>
      <c r="CD56" s="844"/>
      <c r="CE56" s="844"/>
      <c r="CF56" s="844"/>
      <c r="CG56" s="845"/>
      <c r="CH56" s="856"/>
      <c r="CI56" s="857"/>
      <c r="CJ56" s="857"/>
      <c r="CK56" s="857"/>
      <c r="CL56" s="858"/>
      <c r="CM56" s="856"/>
      <c r="CN56" s="857"/>
      <c r="CO56" s="857"/>
      <c r="CP56" s="857"/>
      <c r="CQ56" s="858"/>
      <c r="CR56" s="856"/>
      <c r="CS56" s="857"/>
      <c r="CT56" s="857"/>
      <c r="CU56" s="857"/>
      <c r="CV56" s="858"/>
      <c r="CW56" s="856"/>
      <c r="CX56" s="857"/>
      <c r="CY56" s="857"/>
      <c r="CZ56" s="857"/>
      <c r="DA56" s="858"/>
      <c r="DB56" s="856"/>
      <c r="DC56" s="857"/>
      <c r="DD56" s="857"/>
      <c r="DE56" s="857"/>
      <c r="DF56" s="858"/>
      <c r="DG56" s="856"/>
      <c r="DH56" s="857"/>
      <c r="DI56" s="857"/>
      <c r="DJ56" s="857"/>
      <c r="DK56" s="858"/>
      <c r="DL56" s="856"/>
      <c r="DM56" s="857"/>
      <c r="DN56" s="857"/>
      <c r="DO56" s="857"/>
      <c r="DP56" s="858"/>
      <c r="DQ56" s="856"/>
      <c r="DR56" s="857"/>
      <c r="DS56" s="857"/>
      <c r="DT56" s="857"/>
      <c r="DU56" s="858"/>
      <c r="DV56" s="859"/>
      <c r="DW56" s="860"/>
      <c r="DX56" s="860"/>
      <c r="DY56" s="860"/>
      <c r="DZ56" s="861"/>
      <c r="EA56" s="241"/>
    </row>
    <row r="57" spans="1:131" s="242" customFormat="1" ht="26.25" customHeight="1" x14ac:dyDescent="0.15">
      <c r="A57" s="256">
        <v>30</v>
      </c>
      <c r="B57" s="830"/>
      <c r="C57" s="831"/>
      <c r="D57" s="831"/>
      <c r="E57" s="831"/>
      <c r="F57" s="831"/>
      <c r="G57" s="831"/>
      <c r="H57" s="831"/>
      <c r="I57" s="831"/>
      <c r="J57" s="831"/>
      <c r="K57" s="831"/>
      <c r="L57" s="831"/>
      <c r="M57" s="831"/>
      <c r="N57" s="831"/>
      <c r="O57" s="831"/>
      <c r="P57" s="832"/>
      <c r="Q57" s="907"/>
      <c r="R57" s="908"/>
      <c r="S57" s="908"/>
      <c r="T57" s="908"/>
      <c r="U57" s="908"/>
      <c r="V57" s="908"/>
      <c r="W57" s="908"/>
      <c r="X57" s="908"/>
      <c r="Y57" s="908"/>
      <c r="Z57" s="908"/>
      <c r="AA57" s="908"/>
      <c r="AB57" s="908"/>
      <c r="AC57" s="908"/>
      <c r="AD57" s="908"/>
      <c r="AE57" s="909"/>
      <c r="AF57" s="836"/>
      <c r="AG57" s="837"/>
      <c r="AH57" s="837"/>
      <c r="AI57" s="837"/>
      <c r="AJ57" s="838"/>
      <c r="AK57" s="910"/>
      <c r="AL57" s="908"/>
      <c r="AM57" s="908"/>
      <c r="AN57" s="908"/>
      <c r="AO57" s="908"/>
      <c r="AP57" s="908"/>
      <c r="AQ57" s="908"/>
      <c r="AR57" s="908"/>
      <c r="AS57" s="908"/>
      <c r="AT57" s="908"/>
      <c r="AU57" s="908"/>
      <c r="AV57" s="908"/>
      <c r="AW57" s="908"/>
      <c r="AX57" s="908"/>
      <c r="AY57" s="908"/>
      <c r="AZ57" s="911"/>
      <c r="BA57" s="911"/>
      <c r="BB57" s="911"/>
      <c r="BC57" s="911"/>
      <c r="BD57" s="911"/>
      <c r="BE57" s="902"/>
      <c r="BF57" s="902"/>
      <c r="BG57" s="902"/>
      <c r="BH57" s="902"/>
      <c r="BI57" s="903"/>
      <c r="BJ57" s="247"/>
      <c r="BK57" s="247"/>
      <c r="BL57" s="247"/>
      <c r="BM57" s="247"/>
      <c r="BN57" s="247"/>
      <c r="BO57" s="260"/>
      <c r="BP57" s="260"/>
      <c r="BQ57" s="257">
        <v>51</v>
      </c>
      <c r="BR57" s="258"/>
      <c r="BS57" s="843"/>
      <c r="BT57" s="844"/>
      <c r="BU57" s="844"/>
      <c r="BV57" s="844"/>
      <c r="BW57" s="844"/>
      <c r="BX57" s="844"/>
      <c r="BY57" s="844"/>
      <c r="BZ57" s="844"/>
      <c r="CA57" s="844"/>
      <c r="CB57" s="844"/>
      <c r="CC57" s="844"/>
      <c r="CD57" s="844"/>
      <c r="CE57" s="844"/>
      <c r="CF57" s="844"/>
      <c r="CG57" s="845"/>
      <c r="CH57" s="856"/>
      <c r="CI57" s="857"/>
      <c r="CJ57" s="857"/>
      <c r="CK57" s="857"/>
      <c r="CL57" s="858"/>
      <c r="CM57" s="856"/>
      <c r="CN57" s="857"/>
      <c r="CO57" s="857"/>
      <c r="CP57" s="857"/>
      <c r="CQ57" s="858"/>
      <c r="CR57" s="856"/>
      <c r="CS57" s="857"/>
      <c r="CT57" s="857"/>
      <c r="CU57" s="857"/>
      <c r="CV57" s="858"/>
      <c r="CW57" s="856"/>
      <c r="CX57" s="857"/>
      <c r="CY57" s="857"/>
      <c r="CZ57" s="857"/>
      <c r="DA57" s="858"/>
      <c r="DB57" s="856"/>
      <c r="DC57" s="857"/>
      <c r="DD57" s="857"/>
      <c r="DE57" s="857"/>
      <c r="DF57" s="858"/>
      <c r="DG57" s="856"/>
      <c r="DH57" s="857"/>
      <c r="DI57" s="857"/>
      <c r="DJ57" s="857"/>
      <c r="DK57" s="858"/>
      <c r="DL57" s="856"/>
      <c r="DM57" s="857"/>
      <c r="DN57" s="857"/>
      <c r="DO57" s="857"/>
      <c r="DP57" s="858"/>
      <c r="DQ57" s="856"/>
      <c r="DR57" s="857"/>
      <c r="DS57" s="857"/>
      <c r="DT57" s="857"/>
      <c r="DU57" s="858"/>
      <c r="DV57" s="859"/>
      <c r="DW57" s="860"/>
      <c r="DX57" s="860"/>
      <c r="DY57" s="860"/>
      <c r="DZ57" s="861"/>
      <c r="EA57" s="241"/>
    </row>
    <row r="58" spans="1:131" s="242" customFormat="1" ht="26.25" customHeight="1" x14ac:dyDescent="0.15">
      <c r="A58" s="256">
        <v>31</v>
      </c>
      <c r="B58" s="830"/>
      <c r="C58" s="831"/>
      <c r="D58" s="831"/>
      <c r="E58" s="831"/>
      <c r="F58" s="831"/>
      <c r="G58" s="831"/>
      <c r="H58" s="831"/>
      <c r="I58" s="831"/>
      <c r="J58" s="831"/>
      <c r="K58" s="831"/>
      <c r="L58" s="831"/>
      <c r="M58" s="831"/>
      <c r="N58" s="831"/>
      <c r="O58" s="831"/>
      <c r="P58" s="832"/>
      <c r="Q58" s="907"/>
      <c r="R58" s="908"/>
      <c r="S58" s="908"/>
      <c r="T58" s="908"/>
      <c r="U58" s="908"/>
      <c r="V58" s="908"/>
      <c r="W58" s="908"/>
      <c r="X58" s="908"/>
      <c r="Y58" s="908"/>
      <c r="Z58" s="908"/>
      <c r="AA58" s="908"/>
      <c r="AB58" s="908"/>
      <c r="AC58" s="908"/>
      <c r="AD58" s="908"/>
      <c r="AE58" s="909"/>
      <c r="AF58" s="836"/>
      <c r="AG58" s="837"/>
      <c r="AH58" s="837"/>
      <c r="AI58" s="837"/>
      <c r="AJ58" s="838"/>
      <c r="AK58" s="910"/>
      <c r="AL58" s="908"/>
      <c r="AM58" s="908"/>
      <c r="AN58" s="908"/>
      <c r="AO58" s="908"/>
      <c r="AP58" s="908"/>
      <c r="AQ58" s="908"/>
      <c r="AR58" s="908"/>
      <c r="AS58" s="908"/>
      <c r="AT58" s="908"/>
      <c r="AU58" s="908"/>
      <c r="AV58" s="908"/>
      <c r="AW58" s="908"/>
      <c r="AX58" s="908"/>
      <c r="AY58" s="908"/>
      <c r="AZ58" s="911"/>
      <c r="BA58" s="911"/>
      <c r="BB58" s="911"/>
      <c r="BC58" s="911"/>
      <c r="BD58" s="911"/>
      <c r="BE58" s="902"/>
      <c r="BF58" s="902"/>
      <c r="BG58" s="902"/>
      <c r="BH58" s="902"/>
      <c r="BI58" s="903"/>
      <c r="BJ58" s="247"/>
      <c r="BK58" s="247"/>
      <c r="BL58" s="247"/>
      <c r="BM58" s="247"/>
      <c r="BN58" s="247"/>
      <c r="BO58" s="260"/>
      <c r="BP58" s="260"/>
      <c r="BQ58" s="257">
        <v>52</v>
      </c>
      <c r="BR58" s="258"/>
      <c r="BS58" s="843"/>
      <c r="BT58" s="844"/>
      <c r="BU58" s="844"/>
      <c r="BV58" s="844"/>
      <c r="BW58" s="844"/>
      <c r="BX58" s="844"/>
      <c r="BY58" s="844"/>
      <c r="BZ58" s="844"/>
      <c r="CA58" s="844"/>
      <c r="CB58" s="844"/>
      <c r="CC58" s="844"/>
      <c r="CD58" s="844"/>
      <c r="CE58" s="844"/>
      <c r="CF58" s="844"/>
      <c r="CG58" s="845"/>
      <c r="CH58" s="856"/>
      <c r="CI58" s="857"/>
      <c r="CJ58" s="857"/>
      <c r="CK58" s="857"/>
      <c r="CL58" s="858"/>
      <c r="CM58" s="856"/>
      <c r="CN58" s="857"/>
      <c r="CO58" s="857"/>
      <c r="CP58" s="857"/>
      <c r="CQ58" s="858"/>
      <c r="CR58" s="856"/>
      <c r="CS58" s="857"/>
      <c r="CT58" s="857"/>
      <c r="CU58" s="857"/>
      <c r="CV58" s="858"/>
      <c r="CW58" s="856"/>
      <c r="CX58" s="857"/>
      <c r="CY58" s="857"/>
      <c r="CZ58" s="857"/>
      <c r="DA58" s="858"/>
      <c r="DB58" s="856"/>
      <c r="DC58" s="857"/>
      <c r="DD58" s="857"/>
      <c r="DE58" s="857"/>
      <c r="DF58" s="858"/>
      <c r="DG58" s="856"/>
      <c r="DH58" s="857"/>
      <c r="DI58" s="857"/>
      <c r="DJ58" s="857"/>
      <c r="DK58" s="858"/>
      <c r="DL58" s="856"/>
      <c r="DM58" s="857"/>
      <c r="DN58" s="857"/>
      <c r="DO58" s="857"/>
      <c r="DP58" s="858"/>
      <c r="DQ58" s="856"/>
      <c r="DR58" s="857"/>
      <c r="DS58" s="857"/>
      <c r="DT58" s="857"/>
      <c r="DU58" s="858"/>
      <c r="DV58" s="859"/>
      <c r="DW58" s="860"/>
      <c r="DX58" s="860"/>
      <c r="DY58" s="860"/>
      <c r="DZ58" s="861"/>
      <c r="EA58" s="241"/>
    </row>
    <row r="59" spans="1:131" s="242" customFormat="1" ht="26.25" customHeight="1" x14ac:dyDescent="0.15">
      <c r="A59" s="256">
        <v>32</v>
      </c>
      <c r="B59" s="830"/>
      <c r="C59" s="831"/>
      <c r="D59" s="831"/>
      <c r="E59" s="831"/>
      <c r="F59" s="831"/>
      <c r="G59" s="831"/>
      <c r="H59" s="831"/>
      <c r="I59" s="831"/>
      <c r="J59" s="831"/>
      <c r="K59" s="831"/>
      <c r="L59" s="831"/>
      <c r="M59" s="831"/>
      <c r="N59" s="831"/>
      <c r="O59" s="831"/>
      <c r="P59" s="832"/>
      <c r="Q59" s="907"/>
      <c r="R59" s="908"/>
      <c r="S59" s="908"/>
      <c r="T59" s="908"/>
      <c r="U59" s="908"/>
      <c r="V59" s="908"/>
      <c r="W59" s="908"/>
      <c r="X59" s="908"/>
      <c r="Y59" s="908"/>
      <c r="Z59" s="908"/>
      <c r="AA59" s="908"/>
      <c r="AB59" s="908"/>
      <c r="AC59" s="908"/>
      <c r="AD59" s="908"/>
      <c r="AE59" s="909"/>
      <c r="AF59" s="836"/>
      <c r="AG59" s="837"/>
      <c r="AH59" s="837"/>
      <c r="AI59" s="837"/>
      <c r="AJ59" s="838"/>
      <c r="AK59" s="910"/>
      <c r="AL59" s="908"/>
      <c r="AM59" s="908"/>
      <c r="AN59" s="908"/>
      <c r="AO59" s="908"/>
      <c r="AP59" s="908"/>
      <c r="AQ59" s="908"/>
      <c r="AR59" s="908"/>
      <c r="AS59" s="908"/>
      <c r="AT59" s="908"/>
      <c r="AU59" s="908"/>
      <c r="AV59" s="908"/>
      <c r="AW59" s="908"/>
      <c r="AX59" s="908"/>
      <c r="AY59" s="908"/>
      <c r="AZ59" s="911"/>
      <c r="BA59" s="911"/>
      <c r="BB59" s="911"/>
      <c r="BC59" s="911"/>
      <c r="BD59" s="911"/>
      <c r="BE59" s="902"/>
      <c r="BF59" s="902"/>
      <c r="BG59" s="902"/>
      <c r="BH59" s="902"/>
      <c r="BI59" s="903"/>
      <c r="BJ59" s="247"/>
      <c r="BK59" s="247"/>
      <c r="BL59" s="247"/>
      <c r="BM59" s="247"/>
      <c r="BN59" s="247"/>
      <c r="BO59" s="260"/>
      <c r="BP59" s="260"/>
      <c r="BQ59" s="257">
        <v>53</v>
      </c>
      <c r="BR59" s="258"/>
      <c r="BS59" s="843"/>
      <c r="BT59" s="844"/>
      <c r="BU59" s="844"/>
      <c r="BV59" s="844"/>
      <c r="BW59" s="844"/>
      <c r="BX59" s="844"/>
      <c r="BY59" s="844"/>
      <c r="BZ59" s="844"/>
      <c r="CA59" s="844"/>
      <c r="CB59" s="844"/>
      <c r="CC59" s="844"/>
      <c r="CD59" s="844"/>
      <c r="CE59" s="844"/>
      <c r="CF59" s="844"/>
      <c r="CG59" s="845"/>
      <c r="CH59" s="856"/>
      <c r="CI59" s="857"/>
      <c r="CJ59" s="857"/>
      <c r="CK59" s="857"/>
      <c r="CL59" s="858"/>
      <c r="CM59" s="856"/>
      <c r="CN59" s="857"/>
      <c r="CO59" s="857"/>
      <c r="CP59" s="857"/>
      <c r="CQ59" s="858"/>
      <c r="CR59" s="856"/>
      <c r="CS59" s="857"/>
      <c r="CT59" s="857"/>
      <c r="CU59" s="857"/>
      <c r="CV59" s="858"/>
      <c r="CW59" s="856"/>
      <c r="CX59" s="857"/>
      <c r="CY59" s="857"/>
      <c r="CZ59" s="857"/>
      <c r="DA59" s="858"/>
      <c r="DB59" s="856"/>
      <c r="DC59" s="857"/>
      <c r="DD59" s="857"/>
      <c r="DE59" s="857"/>
      <c r="DF59" s="858"/>
      <c r="DG59" s="856"/>
      <c r="DH59" s="857"/>
      <c r="DI59" s="857"/>
      <c r="DJ59" s="857"/>
      <c r="DK59" s="858"/>
      <c r="DL59" s="856"/>
      <c r="DM59" s="857"/>
      <c r="DN59" s="857"/>
      <c r="DO59" s="857"/>
      <c r="DP59" s="858"/>
      <c r="DQ59" s="856"/>
      <c r="DR59" s="857"/>
      <c r="DS59" s="857"/>
      <c r="DT59" s="857"/>
      <c r="DU59" s="858"/>
      <c r="DV59" s="859"/>
      <c r="DW59" s="860"/>
      <c r="DX59" s="860"/>
      <c r="DY59" s="860"/>
      <c r="DZ59" s="861"/>
      <c r="EA59" s="241"/>
    </row>
    <row r="60" spans="1:131" s="242" customFormat="1" ht="26.25" customHeight="1" x14ac:dyDescent="0.15">
      <c r="A60" s="256">
        <v>33</v>
      </c>
      <c r="B60" s="830"/>
      <c r="C60" s="831"/>
      <c r="D60" s="831"/>
      <c r="E60" s="831"/>
      <c r="F60" s="831"/>
      <c r="G60" s="831"/>
      <c r="H60" s="831"/>
      <c r="I60" s="831"/>
      <c r="J60" s="831"/>
      <c r="K60" s="831"/>
      <c r="L60" s="831"/>
      <c r="M60" s="831"/>
      <c r="N60" s="831"/>
      <c r="O60" s="831"/>
      <c r="P60" s="832"/>
      <c r="Q60" s="907"/>
      <c r="R60" s="908"/>
      <c r="S60" s="908"/>
      <c r="T60" s="908"/>
      <c r="U60" s="908"/>
      <c r="V60" s="908"/>
      <c r="W60" s="908"/>
      <c r="X60" s="908"/>
      <c r="Y60" s="908"/>
      <c r="Z60" s="908"/>
      <c r="AA60" s="908"/>
      <c r="AB60" s="908"/>
      <c r="AC60" s="908"/>
      <c r="AD60" s="908"/>
      <c r="AE60" s="909"/>
      <c r="AF60" s="836"/>
      <c r="AG60" s="837"/>
      <c r="AH60" s="837"/>
      <c r="AI60" s="837"/>
      <c r="AJ60" s="838"/>
      <c r="AK60" s="910"/>
      <c r="AL60" s="908"/>
      <c r="AM60" s="908"/>
      <c r="AN60" s="908"/>
      <c r="AO60" s="908"/>
      <c r="AP60" s="908"/>
      <c r="AQ60" s="908"/>
      <c r="AR60" s="908"/>
      <c r="AS60" s="908"/>
      <c r="AT60" s="908"/>
      <c r="AU60" s="908"/>
      <c r="AV60" s="908"/>
      <c r="AW60" s="908"/>
      <c r="AX60" s="908"/>
      <c r="AY60" s="908"/>
      <c r="AZ60" s="911"/>
      <c r="BA60" s="911"/>
      <c r="BB60" s="911"/>
      <c r="BC60" s="911"/>
      <c r="BD60" s="911"/>
      <c r="BE60" s="902"/>
      <c r="BF60" s="902"/>
      <c r="BG60" s="902"/>
      <c r="BH60" s="902"/>
      <c r="BI60" s="903"/>
      <c r="BJ60" s="247"/>
      <c r="BK60" s="247"/>
      <c r="BL60" s="247"/>
      <c r="BM60" s="247"/>
      <c r="BN60" s="247"/>
      <c r="BO60" s="260"/>
      <c r="BP60" s="260"/>
      <c r="BQ60" s="257">
        <v>54</v>
      </c>
      <c r="BR60" s="258"/>
      <c r="BS60" s="843"/>
      <c r="BT60" s="844"/>
      <c r="BU60" s="844"/>
      <c r="BV60" s="844"/>
      <c r="BW60" s="844"/>
      <c r="BX60" s="844"/>
      <c r="BY60" s="844"/>
      <c r="BZ60" s="844"/>
      <c r="CA60" s="844"/>
      <c r="CB60" s="844"/>
      <c r="CC60" s="844"/>
      <c r="CD60" s="844"/>
      <c r="CE60" s="844"/>
      <c r="CF60" s="844"/>
      <c r="CG60" s="845"/>
      <c r="CH60" s="856"/>
      <c r="CI60" s="857"/>
      <c r="CJ60" s="857"/>
      <c r="CK60" s="857"/>
      <c r="CL60" s="858"/>
      <c r="CM60" s="856"/>
      <c r="CN60" s="857"/>
      <c r="CO60" s="857"/>
      <c r="CP60" s="857"/>
      <c r="CQ60" s="858"/>
      <c r="CR60" s="856"/>
      <c r="CS60" s="857"/>
      <c r="CT60" s="857"/>
      <c r="CU60" s="857"/>
      <c r="CV60" s="858"/>
      <c r="CW60" s="856"/>
      <c r="CX60" s="857"/>
      <c r="CY60" s="857"/>
      <c r="CZ60" s="857"/>
      <c r="DA60" s="858"/>
      <c r="DB60" s="856"/>
      <c r="DC60" s="857"/>
      <c r="DD60" s="857"/>
      <c r="DE60" s="857"/>
      <c r="DF60" s="858"/>
      <c r="DG60" s="856"/>
      <c r="DH60" s="857"/>
      <c r="DI60" s="857"/>
      <c r="DJ60" s="857"/>
      <c r="DK60" s="858"/>
      <c r="DL60" s="856"/>
      <c r="DM60" s="857"/>
      <c r="DN60" s="857"/>
      <c r="DO60" s="857"/>
      <c r="DP60" s="858"/>
      <c r="DQ60" s="856"/>
      <c r="DR60" s="857"/>
      <c r="DS60" s="857"/>
      <c r="DT60" s="857"/>
      <c r="DU60" s="858"/>
      <c r="DV60" s="859"/>
      <c r="DW60" s="860"/>
      <c r="DX60" s="860"/>
      <c r="DY60" s="860"/>
      <c r="DZ60" s="861"/>
      <c r="EA60" s="241"/>
    </row>
    <row r="61" spans="1:131" s="242" customFormat="1" ht="26.25" customHeight="1" thickBot="1" x14ac:dyDescent="0.2">
      <c r="A61" s="256">
        <v>34</v>
      </c>
      <c r="B61" s="830"/>
      <c r="C61" s="831"/>
      <c r="D61" s="831"/>
      <c r="E61" s="831"/>
      <c r="F61" s="831"/>
      <c r="G61" s="831"/>
      <c r="H61" s="831"/>
      <c r="I61" s="831"/>
      <c r="J61" s="831"/>
      <c r="K61" s="831"/>
      <c r="L61" s="831"/>
      <c r="M61" s="831"/>
      <c r="N61" s="831"/>
      <c r="O61" s="831"/>
      <c r="P61" s="832"/>
      <c r="Q61" s="907"/>
      <c r="R61" s="908"/>
      <c r="S61" s="908"/>
      <c r="T61" s="908"/>
      <c r="U61" s="908"/>
      <c r="V61" s="908"/>
      <c r="W61" s="908"/>
      <c r="X61" s="908"/>
      <c r="Y61" s="908"/>
      <c r="Z61" s="908"/>
      <c r="AA61" s="908"/>
      <c r="AB61" s="908"/>
      <c r="AC61" s="908"/>
      <c r="AD61" s="908"/>
      <c r="AE61" s="909"/>
      <c r="AF61" s="836"/>
      <c r="AG61" s="837"/>
      <c r="AH61" s="837"/>
      <c r="AI61" s="837"/>
      <c r="AJ61" s="838"/>
      <c r="AK61" s="910"/>
      <c r="AL61" s="908"/>
      <c r="AM61" s="908"/>
      <c r="AN61" s="908"/>
      <c r="AO61" s="908"/>
      <c r="AP61" s="908"/>
      <c r="AQ61" s="908"/>
      <c r="AR61" s="908"/>
      <c r="AS61" s="908"/>
      <c r="AT61" s="908"/>
      <c r="AU61" s="908"/>
      <c r="AV61" s="908"/>
      <c r="AW61" s="908"/>
      <c r="AX61" s="908"/>
      <c r="AY61" s="908"/>
      <c r="AZ61" s="911"/>
      <c r="BA61" s="911"/>
      <c r="BB61" s="911"/>
      <c r="BC61" s="911"/>
      <c r="BD61" s="911"/>
      <c r="BE61" s="902"/>
      <c r="BF61" s="902"/>
      <c r="BG61" s="902"/>
      <c r="BH61" s="902"/>
      <c r="BI61" s="903"/>
      <c r="BJ61" s="247"/>
      <c r="BK61" s="247"/>
      <c r="BL61" s="247"/>
      <c r="BM61" s="247"/>
      <c r="BN61" s="247"/>
      <c r="BO61" s="260"/>
      <c r="BP61" s="260"/>
      <c r="BQ61" s="257">
        <v>55</v>
      </c>
      <c r="BR61" s="258"/>
      <c r="BS61" s="843"/>
      <c r="BT61" s="844"/>
      <c r="BU61" s="844"/>
      <c r="BV61" s="844"/>
      <c r="BW61" s="844"/>
      <c r="BX61" s="844"/>
      <c r="BY61" s="844"/>
      <c r="BZ61" s="844"/>
      <c r="CA61" s="844"/>
      <c r="CB61" s="844"/>
      <c r="CC61" s="844"/>
      <c r="CD61" s="844"/>
      <c r="CE61" s="844"/>
      <c r="CF61" s="844"/>
      <c r="CG61" s="845"/>
      <c r="CH61" s="856"/>
      <c r="CI61" s="857"/>
      <c r="CJ61" s="857"/>
      <c r="CK61" s="857"/>
      <c r="CL61" s="858"/>
      <c r="CM61" s="856"/>
      <c r="CN61" s="857"/>
      <c r="CO61" s="857"/>
      <c r="CP61" s="857"/>
      <c r="CQ61" s="858"/>
      <c r="CR61" s="856"/>
      <c r="CS61" s="857"/>
      <c r="CT61" s="857"/>
      <c r="CU61" s="857"/>
      <c r="CV61" s="858"/>
      <c r="CW61" s="856"/>
      <c r="CX61" s="857"/>
      <c r="CY61" s="857"/>
      <c r="CZ61" s="857"/>
      <c r="DA61" s="858"/>
      <c r="DB61" s="856"/>
      <c r="DC61" s="857"/>
      <c r="DD61" s="857"/>
      <c r="DE61" s="857"/>
      <c r="DF61" s="858"/>
      <c r="DG61" s="856"/>
      <c r="DH61" s="857"/>
      <c r="DI61" s="857"/>
      <c r="DJ61" s="857"/>
      <c r="DK61" s="858"/>
      <c r="DL61" s="856"/>
      <c r="DM61" s="857"/>
      <c r="DN61" s="857"/>
      <c r="DO61" s="857"/>
      <c r="DP61" s="858"/>
      <c r="DQ61" s="856"/>
      <c r="DR61" s="857"/>
      <c r="DS61" s="857"/>
      <c r="DT61" s="857"/>
      <c r="DU61" s="858"/>
      <c r="DV61" s="859"/>
      <c r="DW61" s="860"/>
      <c r="DX61" s="860"/>
      <c r="DY61" s="860"/>
      <c r="DZ61" s="861"/>
      <c r="EA61" s="241"/>
    </row>
    <row r="62" spans="1:131" s="242" customFormat="1" ht="26.25" customHeight="1" x14ac:dyDescent="0.15">
      <c r="A62" s="256">
        <v>35</v>
      </c>
      <c r="B62" s="830"/>
      <c r="C62" s="831"/>
      <c r="D62" s="831"/>
      <c r="E62" s="831"/>
      <c r="F62" s="831"/>
      <c r="G62" s="831"/>
      <c r="H62" s="831"/>
      <c r="I62" s="831"/>
      <c r="J62" s="831"/>
      <c r="K62" s="831"/>
      <c r="L62" s="831"/>
      <c r="M62" s="831"/>
      <c r="N62" s="831"/>
      <c r="O62" s="831"/>
      <c r="P62" s="832"/>
      <c r="Q62" s="907"/>
      <c r="R62" s="908"/>
      <c r="S62" s="908"/>
      <c r="T62" s="908"/>
      <c r="U62" s="908"/>
      <c r="V62" s="908"/>
      <c r="W62" s="908"/>
      <c r="X62" s="908"/>
      <c r="Y62" s="908"/>
      <c r="Z62" s="908"/>
      <c r="AA62" s="908"/>
      <c r="AB62" s="908"/>
      <c r="AC62" s="908"/>
      <c r="AD62" s="908"/>
      <c r="AE62" s="909"/>
      <c r="AF62" s="836"/>
      <c r="AG62" s="837"/>
      <c r="AH62" s="837"/>
      <c r="AI62" s="837"/>
      <c r="AJ62" s="838"/>
      <c r="AK62" s="910"/>
      <c r="AL62" s="908"/>
      <c r="AM62" s="908"/>
      <c r="AN62" s="908"/>
      <c r="AO62" s="908"/>
      <c r="AP62" s="908"/>
      <c r="AQ62" s="908"/>
      <c r="AR62" s="908"/>
      <c r="AS62" s="908"/>
      <c r="AT62" s="908"/>
      <c r="AU62" s="908"/>
      <c r="AV62" s="908"/>
      <c r="AW62" s="908"/>
      <c r="AX62" s="908"/>
      <c r="AY62" s="908"/>
      <c r="AZ62" s="911"/>
      <c r="BA62" s="911"/>
      <c r="BB62" s="911"/>
      <c r="BC62" s="911"/>
      <c r="BD62" s="911"/>
      <c r="BE62" s="902"/>
      <c r="BF62" s="902"/>
      <c r="BG62" s="902"/>
      <c r="BH62" s="902"/>
      <c r="BI62" s="903"/>
      <c r="BJ62" s="919" t="s">
        <v>413</v>
      </c>
      <c r="BK62" s="881"/>
      <c r="BL62" s="881"/>
      <c r="BM62" s="881"/>
      <c r="BN62" s="882"/>
      <c r="BO62" s="260"/>
      <c r="BP62" s="260"/>
      <c r="BQ62" s="257">
        <v>56</v>
      </c>
      <c r="BR62" s="258"/>
      <c r="BS62" s="843"/>
      <c r="BT62" s="844"/>
      <c r="BU62" s="844"/>
      <c r="BV62" s="844"/>
      <c r="BW62" s="844"/>
      <c r="BX62" s="844"/>
      <c r="BY62" s="844"/>
      <c r="BZ62" s="844"/>
      <c r="CA62" s="844"/>
      <c r="CB62" s="844"/>
      <c r="CC62" s="844"/>
      <c r="CD62" s="844"/>
      <c r="CE62" s="844"/>
      <c r="CF62" s="844"/>
      <c r="CG62" s="845"/>
      <c r="CH62" s="856"/>
      <c r="CI62" s="857"/>
      <c r="CJ62" s="857"/>
      <c r="CK62" s="857"/>
      <c r="CL62" s="858"/>
      <c r="CM62" s="856"/>
      <c r="CN62" s="857"/>
      <c r="CO62" s="857"/>
      <c r="CP62" s="857"/>
      <c r="CQ62" s="858"/>
      <c r="CR62" s="856"/>
      <c r="CS62" s="857"/>
      <c r="CT62" s="857"/>
      <c r="CU62" s="857"/>
      <c r="CV62" s="858"/>
      <c r="CW62" s="856"/>
      <c r="CX62" s="857"/>
      <c r="CY62" s="857"/>
      <c r="CZ62" s="857"/>
      <c r="DA62" s="858"/>
      <c r="DB62" s="856"/>
      <c r="DC62" s="857"/>
      <c r="DD62" s="857"/>
      <c r="DE62" s="857"/>
      <c r="DF62" s="858"/>
      <c r="DG62" s="856"/>
      <c r="DH62" s="857"/>
      <c r="DI62" s="857"/>
      <c r="DJ62" s="857"/>
      <c r="DK62" s="858"/>
      <c r="DL62" s="856"/>
      <c r="DM62" s="857"/>
      <c r="DN62" s="857"/>
      <c r="DO62" s="857"/>
      <c r="DP62" s="858"/>
      <c r="DQ62" s="856"/>
      <c r="DR62" s="857"/>
      <c r="DS62" s="857"/>
      <c r="DT62" s="857"/>
      <c r="DU62" s="858"/>
      <c r="DV62" s="859"/>
      <c r="DW62" s="860"/>
      <c r="DX62" s="860"/>
      <c r="DY62" s="860"/>
      <c r="DZ62" s="861"/>
      <c r="EA62" s="241"/>
    </row>
    <row r="63" spans="1:131" s="242" customFormat="1" ht="26.25" customHeight="1" thickBot="1" x14ac:dyDescent="0.2">
      <c r="A63" s="259" t="s">
        <v>391</v>
      </c>
      <c r="B63" s="865" t="s">
        <v>414</v>
      </c>
      <c r="C63" s="866"/>
      <c r="D63" s="866"/>
      <c r="E63" s="866"/>
      <c r="F63" s="866"/>
      <c r="G63" s="866"/>
      <c r="H63" s="866"/>
      <c r="I63" s="866"/>
      <c r="J63" s="866"/>
      <c r="K63" s="866"/>
      <c r="L63" s="866"/>
      <c r="M63" s="866"/>
      <c r="N63" s="866"/>
      <c r="O63" s="866"/>
      <c r="P63" s="867"/>
      <c r="Q63" s="912"/>
      <c r="R63" s="913"/>
      <c r="S63" s="913"/>
      <c r="T63" s="913"/>
      <c r="U63" s="913"/>
      <c r="V63" s="913"/>
      <c r="W63" s="913"/>
      <c r="X63" s="913"/>
      <c r="Y63" s="913"/>
      <c r="Z63" s="913"/>
      <c r="AA63" s="913"/>
      <c r="AB63" s="913"/>
      <c r="AC63" s="913"/>
      <c r="AD63" s="913"/>
      <c r="AE63" s="914"/>
      <c r="AF63" s="915">
        <v>734</v>
      </c>
      <c r="AG63" s="916"/>
      <c r="AH63" s="916"/>
      <c r="AI63" s="916"/>
      <c r="AJ63" s="917"/>
      <c r="AK63" s="918"/>
      <c r="AL63" s="913"/>
      <c r="AM63" s="913"/>
      <c r="AN63" s="913"/>
      <c r="AO63" s="913"/>
      <c r="AP63" s="916">
        <v>3925</v>
      </c>
      <c r="AQ63" s="916"/>
      <c r="AR63" s="916"/>
      <c r="AS63" s="916"/>
      <c r="AT63" s="916"/>
      <c r="AU63" s="916">
        <v>2407</v>
      </c>
      <c r="AV63" s="916"/>
      <c r="AW63" s="916"/>
      <c r="AX63" s="916"/>
      <c r="AY63" s="916"/>
      <c r="AZ63" s="920"/>
      <c r="BA63" s="920"/>
      <c r="BB63" s="920"/>
      <c r="BC63" s="920"/>
      <c r="BD63" s="920"/>
      <c r="BE63" s="921"/>
      <c r="BF63" s="921"/>
      <c r="BG63" s="921"/>
      <c r="BH63" s="921"/>
      <c r="BI63" s="922"/>
      <c r="BJ63" s="923" t="s">
        <v>415</v>
      </c>
      <c r="BK63" s="924"/>
      <c r="BL63" s="924"/>
      <c r="BM63" s="924"/>
      <c r="BN63" s="925"/>
      <c r="BO63" s="260"/>
      <c r="BP63" s="260"/>
      <c r="BQ63" s="257">
        <v>57</v>
      </c>
      <c r="BR63" s="258"/>
      <c r="BS63" s="843"/>
      <c r="BT63" s="844"/>
      <c r="BU63" s="844"/>
      <c r="BV63" s="844"/>
      <c r="BW63" s="844"/>
      <c r="BX63" s="844"/>
      <c r="BY63" s="844"/>
      <c r="BZ63" s="844"/>
      <c r="CA63" s="844"/>
      <c r="CB63" s="844"/>
      <c r="CC63" s="844"/>
      <c r="CD63" s="844"/>
      <c r="CE63" s="844"/>
      <c r="CF63" s="844"/>
      <c r="CG63" s="845"/>
      <c r="CH63" s="856"/>
      <c r="CI63" s="857"/>
      <c r="CJ63" s="857"/>
      <c r="CK63" s="857"/>
      <c r="CL63" s="858"/>
      <c r="CM63" s="856"/>
      <c r="CN63" s="857"/>
      <c r="CO63" s="857"/>
      <c r="CP63" s="857"/>
      <c r="CQ63" s="858"/>
      <c r="CR63" s="856"/>
      <c r="CS63" s="857"/>
      <c r="CT63" s="857"/>
      <c r="CU63" s="857"/>
      <c r="CV63" s="858"/>
      <c r="CW63" s="856"/>
      <c r="CX63" s="857"/>
      <c r="CY63" s="857"/>
      <c r="CZ63" s="857"/>
      <c r="DA63" s="858"/>
      <c r="DB63" s="856"/>
      <c r="DC63" s="857"/>
      <c r="DD63" s="857"/>
      <c r="DE63" s="857"/>
      <c r="DF63" s="858"/>
      <c r="DG63" s="856"/>
      <c r="DH63" s="857"/>
      <c r="DI63" s="857"/>
      <c r="DJ63" s="857"/>
      <c r="DK63" s="858"/>
      <c r="DL63" s="856"/>
      <c r="DM63" s="857"/>
      <c r="DN63" s="857"/>
      <c r="DO63" s="857"/>
      <c r="DP63" s="858"/>
      <c r="DQ63" s="856"/>
      <c r="DR63" s="857"/>
      <c r="DS63" s="857"/>
      <c r="DT63" s="857"/>
      <c r="DU63" s="858"/>
      <c r="DV63" s="859"/>
      <c r="DW63" s="860"/>
      <c r="DX63" s="860"/>
      <c r="DY63" s="860"/>
      <c r="DZ63" s="861"/>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3"/>
      <c r="BT64" s="844"/>
      <c r="BU64" s="844"/>
      <c r="BV64" s="844"/>
      <c r="BW64" s="844"/>
      <c r="BX64" s="844"/>
      <c r="BY64" s="844"/>
      <c r="BZ64" s="844"/>
      <c r="CA64" s="844"/>
      <c r="CB64" s="844"/>
      <c r="CC64" s="844"/>
      <c r="CD64" s="844"/>
      <c r="CE64" s="844"/>
      <c r="CF64" s="844"/>
      <c r="CG64" s="845"/>
      <c r="CH64" s="856"/>
      <c r="CI64" s="857"/>
      <c r="CJ64" s="857"/>
      <c r="CK64" s="857"/>
      <c r="CL64" s="858"/>
      <c r="CM64" s="856"/>
      <c r="CN64" s="857"/>
      <c r="CO64" s="857"/>
      <c r="CP64" s="857"/>
      <c r="CQ64" s="858"/>
      <c r="CR64" s="856"/>
      <c r="CS64" s="857"/>
      <c r="CT64" s="857"/>
      <c r="CU64" s="857"/>
      <c r="CV64" s="858"/>
      <c r="CW64" s="856"/>
      <c r="CX64" s="857"/>
      <c r="CY64" s="857"/>
      <c r="CZ64" s="857"/>
      <c r="DA64" s="858"/>
      <c r="DB64" s="856"/>
      <c r="DC64" s="857"/>
      <c r="DD64" s="857"/>
      <c r="DE64" s="857"/>
      <c r="DF64" s="858"/>
      <c r="DG64" s="856"/>
      <c r="DH64" s="857"/>
      <c r="DI64" s="857"/>
      <c r="DJ64" s="857"/>
      <c r="DK64" s="858"/>
      <c r="DL64" s="856"/>
      <c r="DM64" s="857"/>
      <c r="DN64" s="857"/>
      <c r="DO64" s="857"/>
      <c r="DP64" s="858"/>
      <c r="DQ64" s="856"/>
      <c r="DR64" s="857"/>
      <c r="DS64" s="857"/>
      <c r="DT64" s="857"/>
      <c r="DU64" s="858"/>
      <c r="DV64" s="859"/>
      <c r="DW64" s="860"/>
      <c r="DX64" s="860"/>
      <c r="DY64" s="860"/>
      <c r="DZ64" s="861"/>
      <c r="EA64" s="241"/>
    </row>
    <row r="65" spans="1:131" s="242" customFormat="1" ht="26.25" customHeight="1" thickBot="1" x14ac:dyDescent="0.2">
      <c r="A65" s="247" t="s">
        <v>416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3"/>
      <c r="BT65" s="844"/>
      <c r="BU65" s="844"/>
      <c r="BV65" s="844"/>
      <c r="BW65" s="844"/>
      <c r="BX65" s="844"/>
      <c r="BY65" s="844"/>
      <c r="BZ65" s="844"/>
      <c r="CA65" s="844"/>
      <c r="CB65" s="844"/>
      <c r="CC65" s="844"/>
      <c r="CD65" s="844"/>
      <c r="CE65" s="844"/>
      <c r="CF65" s="844"/>
      <c r="CG65" s="845"/>
      <c r="CH65" s="856"/>
      <c r="CI65" s="857"/>
      <c r="CJ65" s="857"/>
      <c r="CK65" s="857"/>
      <c r="CL65" s="858"/>
      <c r="CM65" s="856"/>
      <c r="CN65" s="857"/>
      <c r="CO65" s="857"/>
      <c r="CP65" s="857"/>
      <c r="CQ65" s="858"/>
      <c r="CR65" s="856"/>
      <c r="CS65" s="857"/>
      <c r="CT65" s="857"/>
      <c r="CU65" s="857"/>
      <c r="CV65" s="858"/>
      <c r="CW65" s="856"/>
      <c r="CX65" s="857"/>
      <c r="CY65" s="857"/>
      <c r="CZ65" s="857"/>
      <c r="DA65" s="858"/>
      <c r="DB65" s="856"/>
      <c r="DC65" s="857"/>
      <c r="DD65" s="857"/>
      <c r="DE65" s="857"/>
      <c r="DF65" s="858"/>
      <c r="DG65" s="856"/>
      <c r="DH65" s="857"/>
      <c r="DI65" s="857"/>
      <c r="DJ65" s="857"/>
      <c r="DK65" s="858"/>
      <c r="DL65" s="856"/>
      <c r="DM65" s="857"/>
      <c r="DN65" s="857"/>
      <c r="DO65" s="857"/>
      <c r="DP65" s="858"/>
      <c r="DQ65" s="856"/>
      <c r="DR65" s="857"/>
      <c r="DS65" s="857"/>
      <c r="DT65" s="857"/>
      <c r="DU65" s="858"/>
      <c r="DV65" s="859"/>
      <c r="DW65" s="860"/>
      <c r="DX65" s="860"/>
      <c r="DY65" s="860"/>
      <c r="DZ65" s="861"/>
      <c r="EA65" s="241"/>
    </row>
    <row r="66" spans="1:131" s="242" customFormat="1" ht="26.25" customHeight="1" x14ac:dyDescent="0.15">
      <c r="A66" s="815" t="s">
        <v>417</v>
      </c>
      <c r="B66" s="816"/>
      <c r="C66" s="816"/>
      <c r="D66" s="816"/>
      <c r="E66" s="816"/>
      <c r="F66" s="816"/>
      <c r="G66" s="816"/>
      <c r="H66" s="816"/>
      <c r="I66" s="816"/>
      <c r="J66" s="816"/>
      <c r="K66" s="816"/>
      <c r="L66" s="816"/>
      <c r="M66" s="816"/>
      <c r="N66" s="816"/>
      <c r="O66" s="816"/>
      <c r="P66" s="817"/>
      <c r="Q66" s="792" t="s">
        <v>418</v>
      </c>
      <c r="R66" s="793"/>
      <c r="S66" s="793"/>
      <c r="T66" s="793"/>
      <c r="U66" s="794"/>
      <c r="V66" s="792" t="s">
        <v>397</v>
      </c>
      <c r="W66" s="793"/>
      <c r="X66" s="793"/>
      <c r="Y66" s="793"/>
      <c r="Z66" s="794"/>
      <c r="AA66" s="792" t="s">
        <v>419</v>
      </c>
      <c r="AB66" s="793"/>
      <c r="AC66" s="793"/>
      <c r="AD66" s="793"/>
      <c r="AE66" s="794"/>
      <c r="AF66" s="926" t="s">
        <v>420</v>
      </c>
      <c r="AG66" s="888"/>
      <c r="AH66" s="888"/>
      <c r="AI66" s="888"/>
      <c r="AJ66" s="927"/>
      <c r="AK66" s="792" t="s">
        <v>421</v>
      </c>
      <c r="AL66" s="816"/>
      <c r="AM66" s="816"/>
      <c r="AN66" s="816"/>
      <c r="AO66" s="817"/>
      <c r="AP66" s="792" t="s">
        <v>422</v>
      </c>
      <c r="AQ66" s="793"/>
      <c r="AR66" s="793"/>
      <c r="AS66" s="793"/>
      <c r="AT66" s="794"/>
      <c r="AU66" s="792" t="s">
        <v>423</v>
      </c>
      <c r="AV66" s="793"/>
      <c r="AW66" s="793"/>
      <c r="AX66" s="793"/>
      <c r="AY66" s="794"/>
      <c r="AZ66" s="792" t="s">
        <v>379</v>
      </c>
      <c r="BA66" s="793"/>
      <c r="BB66" s="793"/>
      <c r="BC66" s="793"/>
      <c r="BD66" s="804"/>
      <c r="BE66" s="260"/>
      <c r="BF66" s="260"/>
      <c r="BG66" s="260"/>
      <c r="BH66" s="260"/>
      <c r="BI66" s="260"/>
      <c r="BJ66" s="260"/>
      <c r="BK66" s="260"/>
      <c r="BL66" s="260"/>
      <c r="BM66" s="260"/>
      <c r="BN66" s="260"/>
      <c r="BO66" s="260"/>
      <c r="BP66" s="260"/>
      <c r="BQ66" s="257">
        <v>60</v>
      </c>
      <c r="BR66" s="262"/>
      <c r="BS66" s="937"/>
      <c r="BT66" s="938"/>
      <c r="BU66" s="938"/>
      <c r="BV66" s="938"/>
      <c r="BW66" s="938"/>
      <c r="BX66" s="938"/>
      <c r="BY66" s="938"/>
      <c r="BZ66" s="938"/>
      <c r="CA66" s="938"/>
      <c r="CB66" s="938"/>
      <c r="CC66" s="938"/>
      <c r="CD66" s="938"/>
      <c r="CE66" s="938"/>
      <c r="CF66" s="938"/>
      <c r="CG66" s="939"/>
      <c r="CH66" s="934"/>
      <c r="CI66" s="935"/>
      <c r="CJ66" s="935"/>
      <c r="CK66" s="935"/>
      <c r="CL66" s="936"/>
      <c r="CM66" s="934"/>
      <c r="CN66" s="935"/>
      <c r="CO66" s="935"/>
      <c r="CP66" s="935"/>
      <c r="CQ66" s="936"/>
      <c r="CR66" s="934"/>
      <c r="CS66" s="935"/>
      <c r="CT66" s="935"/>
      <c r="CU66" s="935"/>
      <c r="CV66" s="936"/>
      <c r="CW66" s="934"/>
      <c r="CX66" s="935"/>
      <c r="CY66" s="935"/>
      <c r="CZ66" s="935"/>
      <c r="DA66" s="936"/>
      <c r="DB66" s="934"/>
      <c r="DC66" s="935"/>
      <c r="DD66" s="935"/>
      <c r="DE66" s="935"/>
      <c r="DF66" s="936"/>
      <c r="DG66" s="934"/>
      <c r="DH66" s="935"/>
      <c r="DI66" s="935"/>
      <c r="DJ66" s="935"/>
      <c r="DK66" s="936"/>
      <c r="DL66" s="934"/>
      <c r="DM66" s="935"/>
      <c r="DN66" s="935"/>
      <c r="DO66" s="935"/>
      <c r="DP66" s="936"/>
      <c r="DQ66" s="934"/>
      <c r="DR66" s="935"/>
      <c r="DS66" s="935"/>
      <c r="DT66" s="935"/>
      <c r="DU66" s="936"/>
      <c r="DV66" s="931"/>
      <c r="DW66" s="932"/>
      <c r="DX66" s="932"/>
      <c r="DY66" s="932"/>
      <c r="DZ66" s="933"/>
      <c r="EA66" s="241"/>
    </row>
    <row r="67" spans="1:131" s="242" customFormat="1" ht="26.25" customHeight="1" thickBot="1" x14ac:dyDescent="0.2">
      <c r="A67" s="818"/>
      <c r="B67" s="819"/>
      <c r="C67" s="819"/>
      <c r="D67" s="819"/>
      <c r="E67" s="819"/>
      <c r="F67" s="819"/>
      <c r="G67" s="819"/>
      <c r="H67" s="819"/>
      <c r="I67" s="819"/>
      <c r="J67" s="819"/>
      <c r="K67" s="819"/>
      <c r="L67" s="819"/>
      <c r="M67" s="819"/>
      <c r="N67" s="819"/>
      <c r="O67" s="819"/>
      <c r="P67" s="820"/>
      <c r="Q67" s="795"/>
      <c r="R67" s="796"/>
      <c r="S67" s="796"/>
      <c r="T67" s="796"/>
      <c r="U67" s="797"/>
      <c r="V67" s="795"/>
      <c r="W67" s="796"/>
      <c r="X67" s="796"/>
      <c r="Y67" s="796"/>
      <c r="Z67" s="797"/>
      <c r="AA67" s="795"/>
      <c r="AB67" s="796"/>
      <c r="AC67" s="796"/>
      <c r="AD67" s="796"/>
      <c r="AE67" s="797"/>
      <c r="AF67" s="928"/>
      <c r="AG67" s="891"/>
      <c r="AH67" s="891"/>
      <c r="AI67" s="891"/>
      <c r="AJ67" s="929"/>
      <c r="AK67" s="930"/>
      <c r="AL67" s="819"/>
      <c r="AM67" s="819"/>
      <c r="AN67" s="819"/>
      <c r="AO67" s="820"/>
      <c r="AP67" s="795"/>
      <c r="AQ67" s="796"/>
      <c r="AR67" s="796"/>
      <c r="AS67" s="796"/>
      <c r="AT67" s="797"/>
      <c r="AU67" s="795"/>
      <c r="AV67" s="796"/>
      <c r="AW67" s="796"/>
      <c r="AX67" s="796"/>
      <c r="AY67" s="797"/>
      <c r="AZ67" s="795"/>
      <c r="BA67" s="796"/>
      <c r="BB67" s="796"/>
      <c r="BC67" s="796"/>
      <c r="BD67" s="805"/>
      <c r="BE67" s="260"/>
      <c r="BF67" s="260"/>
      <c r="BG67" s="260"/>
      <c r="BH67" s="260"/>
      <c r="BI67" s="260"/>
      <c r="BJ67" s="260"/>
      <c r="BK67" s="260"/>
      <c r="BL67" s="260"/>
      <c r="BM67" s="260"/>
      <c r="BN67" s="260"/>
      <c r="BO67" s="260"/>
      <c r="BP67" s="260"/>
      <c r="BQ67" s="257">
        <v>61</v>
      </c>
      <c r="BR67" s="262"/>
      <c r="BS67" s="937"/>
      <c r="BT67" s="938"/>
      <c r="BU67" s="938"/>
      <c r="BV67" s="938"/>
      <c r="BW67" s="938"/>
      <c r="BX67" s="938"/>
      <c r="BY67" s="938"/>
      <c r="BZ67" s="938"/>
      <c r="CA67" s="938"/>
      <c r="CB67" s="938"/>
      <c r="CC67" s="938"/>
      <c r="CD67" s="938"/>
      <c r="CE67" s="938"/>
      <c r="CF67" s="938"/>
      <c r="CG67" s="939"/>
      <c r="CH67" s="934"/>
      <c r="CI67" s="935"/>
      <c r="CJ67" s="935"/>
      <c r="CK67" s="935"/>
      <c r="CL67" s="936"/>
      <c r="CM67" s="934"/>
      <c r="CN67" s="935"/>
      <c r="CO67" s="935"/>
      <c r="CP67" s="935"/>
      <c r="CQ67" s="936"/>
      <c r="CR67" s="934"/>
      <c r="CS67" s="935"/>
      <c r="CT67" s="935"/>
      <c r="CU67" s="935"/>
      <c r="CV67" s="936"/>
      <c r="CW67" s="934"/>
      <c r="CX67" s="935"/>
      <c r="CY67" s="935"/>
      <c r="CZ67" s="935"/>
      <c r="DA67" s="936"/>
      <c r="DB67" s="934"/>
      <c r="DC67" s="935"/>
      <c r="DD67" s="935"/>
      <c r="DE67" s="935"/>
      <c r="DF67" s="936"/>
      <c r="DG67" s="934"/>
      <c r="DH67" s="935"/>
      <c r="DI67" s="935"/>
      <c r="DJ67" s="935"/>
      <c r="DK67" s="936"/>
      <c r="DL67" s="934"/>
      <c r="DM67" s="935"/>
      <c r="DN67" s="935"/>
      <c r="DO67" s="935"/>
      <c r="DP67" s="936"/>
      <c r="DQ67" s="934"/>
      <c r="DR67" s="935"/>
      <c r="DS67" s="935"/>
      <c r="DT67" s="935"/>
      <c r="DU67" s="936"/>
      <c r="DV67" s="931"/>
      <c r="DW67" s="932"/>
      <c r="DX67" s="932"/>
      <c r="DY67" s="932"/>
      <c r="DZ67" s="933"/>
      <c r="EA67" s="241"/>
    </row>
    <row r="68" spans="1:131" s="242" customFormat="1" ht="26.25" customHeight="1" thickTop="1" x14ac:dyDescent="0.15">
      <c r="A68" s="253">
        <v>1</v>
      </c>
      <c r="B68" s="943" t="s">
        <v>580</v>
      </c>
      <c r="C68" s="944"/>
      <c r="D68" s="944"/>
      <c r="E68" s="944"/>
      <c r="F68" s="944"/>
      <c r="G68" s="944"/>
      <c r="H68" s="944"/>
      <c r="I68" s="944"/>
      <c r="J68" s="944"/>
      <c r="K68" s="944"/>
      <c r="L68" s="944"/>
      <c r="M68" s="944"/>
      <c r="N68" s="944"/>
      <c r="O68" s="944"/>
      <c r="P68" s="945"/>
      <c r="Q68" s="946">
        <v>1616</v>
      </c>
      <c r="R68" s="940"/>
      <c r="S68" s="940"/>
      <c r="T68" s="940"/>
      <c r="U68" s="940"/>
      <c r="V68" s="940">
        <v>1564</v>
      </c>
      <c r="W68" s="940"/>
      <c r="X68" s="940"/>
      <c r="Y68" s="940"/>
      <c r="Z68" s="940"/>
      <c r="AA68" s="940">
        <v>52</v>
      </c>
      <c r="AB68" s="940"/>
      <c r="AC68" s="940"/>
      <c r="AD68" s="940"/>
      <c r="AE68" s="940"/>
      <c r="AF68" s="940">
        <v>43</v>
      </c>
      <c r="AG68" s="940"/>
      <c r="AH68" s="940"/>
      <c r="AI68" s="940"/>
      <c r="AJ68" s="940"/>
      <c r="AK68" s="940" t="s">
        <v>594</v>
      </c>
      <c r="AL68" s="940"/>
      <c r="AM68" s="940"/>
      <c r="AN68" s="940"/>
      <c r="AO68" s="940"/>
      <c r="AP68" s="940">
        <v>4826</v>
      </c>
      <c r="AQ68" s="940"/>
      <c r="AR68" s="940"/>
      <c r="AS68" s="940"/>
      <c r="AT68" s="940"/>
      <c r="AU68" s="940">
        <v>1710</v>
      </c>
      <c r="AV68" s="940"/>
      <c r="AW68" s="940"/>
      <c r="AX68" s="940"/>
      <c r="AY68" s="940"/>
      <c r="AZ68" s="941"/>
      <c r="BA68" s="941"/>
      <c r="BB68" s="941"/>
      <c r="BC68" s="941"/>
      <c r="BD68" s="942"/>
      <c r="BE68" s="260"/>
      <c r="BF68" s="260"/>
      <c r="BG68" s="260"/>
      <c r="BH68" s="260"/>
      <c r="BI68" s="260"/>
      <c r="BJ68" s="260"/>
      <c r="BK68" s="260"/>
      <c r="BL68" s="260"/>
      <c r="BM68" s="260"/>
      <c r="BN68" s="260"/>
      <c r="BO68" s="260"/>
      <c r="BP68" s="260"/>
      <c r="BQ68" s="257">
        <v>62</v>
      </c>
      <c r="BR68" s="262"/>
      <c r="BS68" s="937"/>
      <c r="BT68" s="938"/>
      <c r="BU68" s="938"/>
      <c r="BV68" s="938"/>
      <c r="BW68" s="938"/>
      <c r="BX68" s="938"/>
      <c r="BY68" s="938"/>
      <c r="BZ68" s="938"/>
      <c r="CA68" s="938"/>
      <c r="CB68" s="938"/>
      <c r="CC68" s="938"/>
      <c r="CD68" s="938"/>
      <c r="CE68" s="938"/>
      <c r="CF68" s="938"/>
      <c r="CG68" s="939"/>
      <c r="CH68" s="934"/>
      <c r="CI68" s="935"/>
      <c r="CJ68" s="935"/>
      <c r="CK68" s="935"/>
      <c r="CL68" s="936"/>
      <c r="CM68" s="934"/>
      <c r="CN68" s="935"/>
      <c r="CO68" s="935"/>
      <c r="CP68" s="935"/>
      <c r="CQ68" s="936"/>
      <c r="CR68" s="934"/>
      <c r="CS68" s="935"/>
      <c r="CT68" s="935"/>
      <c r="CU68" s="935"/>
      <c r="CV68" s="936"/>
      <c r="CW68" s="934"/>
      <c r="CX68" s="935"/>
      <c r="CY68" s="935"/>
      <c r="CZ68" s="935"/>
      <c r="DA68" s="936"/>
      <c r="DB68" s="934"/>
      <c r="DC68" s="935"/>
      <c r="DD68" s="935"/>
      <c r="DE68" s="935"/>
      <c r="DF68" s="936"/>
      <c r="DG68" s="934"/>
      <c r="DH68" s="935"/>
      <c r="DI68" s="935"/>
      <c r="DJ68" s="935"/>
      <c r="DK68" s="936"/>
      <c r="DL68" s="934"/>
      <c r="DM68" s="935"/>
      <c r="DN68" s="935"/>
      <c r="DO68" s="935"/>
      <c r="DP68" s="936"/>
      <c r="DQ68" s="934"/>
      <c r="DR68" s="935"/>
      <c r="DS68" s="935"/>
      <c r="DT68" s="935"/>
      <c r="DU68" s="936"/>
      <c r="DV68" s="931"/>
      <c r="DW68" s="932"/>
      <c r="DX68" s="932"/>
      <c r="DY68" s="932"/>
      <c r="DZ68" s="933"/>
      <c r="EA68" s="241"/>
    </row>
    <row r="69" spans="1:131" s="242" customFormat="1" ht="26.25" customHeight="1" x14ac:dyDescent="0.15">
      <c r="A69" s="256">
        <v>2</v>
      </c>
      <c r="B69" s="947" t="s">
        <v>578</v>
      </c>
      <c r="C69" s="948"/>
      <c r="D69" s="948"/>
      <c r="E69" s="948"/>
      <c r="F69" s="948"/>
      <c r="G69" s="948"/>
      <c r="H69" s="948"/>
      <c r="I69" s="948"/>
      <c r="J69" s="948"/>
      <c r="K69" s="948"/>
      <c r="L69" s="948"/>
      <c r="M69" s="948"/>
      <c r="N69" s="948"/>
      <c r="O69" s="948"/>
      <c r="P69" s="949"/>
      <c r="Q69" s="950">
        <v>15</v>
      </c>
      <c r="R69" s="905"/>
      <c r="S69" s="905"/>
      <c r="T69" s="905"/>
      <c r="U69" s="905"/>
      <c r="V69" s="905">
        <v>13</v>
      </c>
      <c r="W69" s="905"/>
      <c r="X69" s="905"/>
      <c r="Y69" s="905"/>
      <c r="Z69" s="905"/>
      <c r="AA69" s="905">
        <v>2</v>
      </c>
      <c r="AB69" s="905"/>
      <c r="AC69" s="905"/>
      <c r="AD69" s="905"/>
      <c r="AE69" s="905"/>
      <c r="AF69" s="905">
        <v>2</v>
      </c>
      <c r="AG69" s="905"/>
      <c r="AH69" s="905"/>
      <c r="AI69" s="905"/>
      <c r="AJ69" s="905"/>
      <c r="AK69" s="905" t="s">
        <v>594</v>
      </c>
      <c r="AL69" s="905"/>
      <c r="AM69" s="905"/>
      <c r="AN69" s="905"/>
      <c r="AO69" s="905"/>
      <c r="AP69" s="905" t="s">
        <v>594</v>
      </c>
      <c r="AQ69" s="905"/>
      <c r="AR69" s="905"/>
      <c r="AS69" s="905"/>
      <c r="AT69" s="905"/>
      <c r="AU69" s="905" t="s">
        <v>594</v>
      </c>
      <c r="AV69" s="905"/>
      <c r="AW69" s="905"/>
      <c r="AX69" s="905"/>
      <c r="AY69" s="905"/>
      <c r="AZ69" s="951"/>
      <c r="BA69" s="951"/>
      <c r="BB69" s="951"/>
      <c r="BC69" s="951"/>
      <c r="BD69" s="952"/>
      <c r="BE69" s="260"/>
      <c r="BF69" s="260"/>
      <c r="BG69" s="260"/>
      <c r="BH69" s="260"/>
      <c r="BI69" s="260"/>
      <c r="BJ69" s="260"/>
      <c r="BK69" s="260"/>
      <c r="BL69" s="260"/>
      <c r="BM69" s="260"/>
      <c r="BN69" s="260"/>
      <c r="BO69" s="260"/>
      <c r="BP69" s="260"/>
      <c r="BQ69" s="257">
        <v>63</v>
      </c>
      <c r="BR69" s="262"/>
      <c r="BS69" s="937"/>
      <c r="BT69" s="938"/>
      <c r="BU69" s="938"/>
      <c r="BV69" s="938"/>
      <c r="BW69" s="938"/>
      <c r="BX69" s="938"/>
      <c r="BY69" s="938"/>
      <c r="BZ69" s="938"/>
      <c r="CA69" s="938"/>
      <c r="CB69" s="938"/>
      <c r="CC69" s="938"/>
      <c r="CD69" s="938"/>
      <c r="CE69" s="938"/>
      <c r="CF69" s="938"/>
      <c r="CG69" s="939"/>
      <c r="CH69" s="934"/>
      <c r="CI69" s="935"/>
      <c r="CJ69" s="935"/>
      <c r="CK69" s="935"/>
      <c r="CL69" s="936"/>
      <c r="CM69" s="934"/>
      <c r="CN69" s="935"/>
      <c r="CO69" s="935"/>
      <c r="CP69" s="935"/>
      <c r="CQ69" s="936"/>
      <c r="CR69" s="934"/>
      <c r="CS69" s="935"/>
      <c r="CT69" s="935"/>
      <c r="CU69" s="935"/>
      <c r="CV69" s="936"/>
      <c r="CW69" s="934"/>
      <c r="CX69" s="935"/>
      <c r="CY69" s="935"/>
      <c r="CZ69" s="935"/>
      <c r="DA69" s="936"/>
      <c r="DB69" s="934"/>
      <c r="DC69" s="935"/>
      <c r="DD69" s="935"/>
      <c r="DE69" s="935"/>
      <c r="DF69" s="936"/>
      <c r="DG69" s="934"/>
      <c r="DH69" s="935"/>
      <c r="DI69" s="935"/>
      <c r="DJ69" s="935"/>
      <c r="DK69" s="936"/>
      <c r="DL69" s="934"/>
      <c r="DM69" s="935"/>
      <c r="DN69" s="935"/>
      <c r="DO69" s="935"/>
      <c r="DP69" s="936"/>
      <c r="DQ69" s="934"/>
      <c r="DR69" s="935"/>
      <c r="DS69" s="935"/>
      <c r="DT69" s="935"/>
      <c r="DU69" s="936"/>
      <c r="DV69" s="931"/>
      <c r="DW69" s="932"/>
      <c r="DX69" s="932"/>
      <c r="DY69" s="932"/>
      <c r="DZ69" s="933"/>
      <c r="EA69" s="241"/>
    </row>
    <row r="70" spans="1:131" s="242" customFormat="1" ht="26.25" customHeight="1" x14ac:dyDescent="0.15">
      <c r="A70" s="256">
        <v>3</v>
      </c>
      <c r="B70" s="947" t="s">
        <v>579</v>
      </c>
      <c r="C70" s="948"/>
      <c r="D70" s="948"/>
      <c r="E70" s="948"/>
      <c r="F70" s="948"/>
      <c r="G70" s="948"/>
      <c r="H70" s="948"/>
      <c r="I70" s="948"/>
      <c r="J70" s="948"/>
      <c r="K70" s="948"/>
      <c r="L70" s="948"/>
      <c r="M70" s="948"/>
      <c r="N70" s="948"/>
      <c r="O70" s="948"/>
      <c r="P70" s="949"/>
      <c r="Q70" s="950">
        <v>12652</v>
      </c>
      <c r="R70" s="905"/>
      <c r="S70" s="905"/>
      <c r="T70" s="905"/>
      <c r="U70" s="905"/>
      <c r="V70" s="905">
        <v>10769</v>
      </c>
      <c r="W70" s="905"/>
      <c r="X70" s="905"/>
      <c r="Y70" s="905"/>
      <c r="Z70" s="905"/>
      <c r="AA70" s="905">
        <v>1883</v>
      </c>
      <c r="AB70" s="905"/>
      <c r="AC70" s="905"/>
      <c r="AD70" s="905"/>
      <c r="AE70" s="905"/>
      <c r="AF70" s="905">
        <v>1883</v>
      </c>
      <c r="AG70" s="905"/>
      <c r="AH70" s="905"/>
      <c r="AI70" s="905"/>
      <c r="AJ70" s="905"/>
      <c r="AK70" s="905">
        <v>621</v>
      </c>
      <c r="AL70" s="905"/>
      <c r="AM70" s="905"/>
      <c r="AN70" s="905"/>
      <c r="AO70" s="905"/>
      <c r="AP70" s="905" t="s">
        <v>594</v>
      </c>
      <c r="AQ70" s="905"/>
      <c r="AR70" s="905"/>
      <c r="AS70" s="905"/>
      <c r="AT70" s="905"/>
      <c r="AU70" s="905" t="s">
        <v>594</v>
      </c>
      <c r="AV70" s="905"/>
      <c r="AW70" s="905"/>
      <c r="AX70" s="905"/>
      <c r="AY70" s="905"/>
      <c r="AZ70" s="951"/>
      <c r="BA70" s="951"/>
      <c r="BB70" s="951"/>
      <c r="BC70" s="951"/>
      <c r="BD70" s="952"/>
      <c r="BE70" s="260"/>
      <c r="BF70" s="260"/>
      <c r="BG70" s="260"/>
      <c r="BH70" s="260"/>
      <c r="BI70" s="260"/>
      <c r="BJ70" s="260"/>
      <c r="BK70" s="260"/>
      <c r="BL70" s="260"/>
      <c r="BM70" s="260"/>
      <c r="BN70" s="260"/>
      <c r="BO70" s="260"/>
      <c r="BP70" s="260"/>
      <c r="BQ70" s="257">
        <v>64</v>
      </c>
      <c r="BR70" s="262"/>
      <c r="BS70" s="937"/>
      <c r="BT70" s="938"/>
      <c r="BU70" s="938"/>
      <c r="BV70" s="938"/>
      <c r="BW70" s="938"/>
      <c r="BX70" s="938"/>
      <c r="BY70" s="938"/>
      <c r="BZ70" s="938"/>
      <c r="CA70" s="938"/>
      <c r="CB70" s="938"/>
      <c r="CC70" s="938"/>
      <c r="CD70" s="938"/>
      <c r="CE70" s="938"/>
      <c r="CF70" s="938"/>
      <c r="CG70" s="939"/>
      <c r="CH70" s="934"/>
      <c r="CI70" s="935"/>
      <c r="CJ70" s="935"/>
      <c r="CK70" s="935"/>
      <c r="CL70" s="936"/>
      <c r="CM70" s="934"/>
      <c r="CN70" s="935"/>
      <c r="CO70" s="935"/>
      <c r="CP70" s="935"/>
      <c r="CQ70" s="936"/>
      <c r="CR70" s="934"/>
      <c r="CS70" s="935"/>
      <c r="CT70" s="935"/>
      <c r="CU70" s="935"/>
      <c r="CV70" s="936"/>
      <c r="CW70" s="934"/>
      <c r="CX70" s="935"/>
      <c r="CY70" s="935"/>
      <c r="CZ70" s="935"/>
      <c r="DA70" s="936"/>
      <c r="DB70" s="934"/>
      <c r="DC70" s="935"/>
      <c r="DD70" s="935"/>
      <c r="DE70" s="935"/>
      <c r="DF70" s="936"/>
      <c r="DG70" s="934"/>
      <c r="DH70" s="935"/>
      <c r="DI70" s="935"/>
      <c r="DJ70" s="935"/>
      <c r="DK70" s="936"/>
      <c r="DL70" s="934"/>
      <c r="DM70" s="935"/>
      <c r="DN70" s="935"/>
      <c r="DO70" s="935"/>
      <c r="DP70" s="936"/>
      <c r="DQ70" s="934"/>
      <c r="DR70" s="935"/>
      <c r="DS70" s="935"/>
      <c r="DT70" s="935"/>
      <c r="DU70" s="936"/>
      <c r="DV70" s="931"/>
      <c r="DW70" s="932"/>
      <c r="DX70" s="932"/>
      <c r="DY70" s="932"/>
      <c r="DZ70" s="933"/>
      <c r="EA70" s="241"/>
    </row>
    <row r="71" spans="1:131" s="242" customFormat="1" ht="26.25" customHeight="1" x14ac:dyDescent="0.15">
      <c r="A71" s="256">
        <v>4</v>
      </c>
      <c r="B71" s="947" t="s">
        <v>581</v>
      </c>
      <c r="C71" s="948"/>
      <c r="D71" s="948"/>
      <c r="E71" s="948"/>
      <c r="F71" s="948"/>
      <c r="G71" s="948"/>
      <c r="H71" s="948"/>
      <c r="I71" s="948"/>
      <c r="J71" s="948"/>
      <c r="K71" s="948"/>
      <c r="L71" s="948"/>
      <c r="M71" s="948"/>
      <c r="N71" s="948"/>
      <c r="O71" s="948"/>
      <c r="P71" s="949"/>
      <c r="Q71" s="950">
        <v>46</v>
      </c>
      <c r="R71" s="905"/>
      <c r="S71" s="905"/>
      <c r="T71" s="905"/>
      <c r="U71" s="905"/>
      <c r="V71" s="905">
        <v>34</v>
      </c>
      <c r="W71" s="905"/>
      <c r="X71" s="905"/>
      <c r="Y71" s="905"/>
      <c r="Z71" s="905"/>
      <c r="AA71" s="905">
        <v>12</v>
      </c>
      <c r="AB71" s="905"/>
      <c r="AC71" s="905"/>
      <c r="AD71" s="905"/>
      <c r="AE71" s="905"/>
      <c r="AF71" s="905">
        <v>12</v>
      </c>
      <c r="AG71" s="905"/>
      <c r="AH71" s="905"/>
      <c r="AI71" s="905"/>
      <c r="AJ71" s="905"/>
      <c r="AK71" s="905" t="s">
        <v>594</v>
      </c>
      <c r="AL71" s="905"/>
      <c r="AM71" s="905"/>
      <c r="AN71" s="905"/>
      <c r="AO71" s="905"/>
      <c r="AP71" s="905" t="s">
        <v>594</v>
      </c>
      <c r="AQ71" s="905"/>
      <c r="AR71" s="905"/>
      <c r="AS71" s="905"/>
      <c r="AT71" s="905"/>
      <c r="AU71" s="905" t="s">
        <v>594</v>
      </c>
      <c r="AV71" s="905"/>
      <c r="AW71" s="905"/>
      <c r="AX71" s="905"/>
      <c r="AY71" s="905"/>
      <c r="AZ71" s="951"/>
      <c r="BA71" s="951"/>
      <c r="BB71" s="951"/>
      <c r="BC71" s="951"/>
      <c r="BD71" s="952"/>
      <c r="BE71" s="260"/>
      <c r="BF71" s="260"/>
      <c r="BG71" s="260"/>
      <c r="BH71" s="260"/>
      <c r="BI71" s="260"/>
      <c r="BJ71" s="260"/>
      <c r="BK71" s="260"/>
      <c r="BL71" s="260"/>
      <c r="BM71" s="260"/>
      <c r="BN71" s="260"/>
      <c r="BO71" s="260"/>
      <c r="BP71" s="260"/>
      <c r="BQ71" s="257">
        <v>65</v>
      </c>
      <c r="BR71" s="262"/>
      <c r="BS71" s="937"/>
      <c r="BT71" s="938"/>
      <c r="BU71" s="938"/>
      <c r="BV71" s="938"/>
      <c r="BW71" s="938"/>
      <c r="BX71" s="938"/>
      <c r="BY71" s="938"/>
      <c r="BZ71" s="938"/>
      <c r="CA71" s="938"/>
      <c r="CB71" s="938"/>
      <c r="CC71" s="938"/>
      <c r="CD71" s="938"/>
      <c r="CE71" s="938"/>
      <c r="CF71" s="938"/>
      <c r="CG71" s="939"/>
      <c r="CH71" s="934"/>
      <c r="CI71" s="935"/>
      <c r="CJ71" s="935"/>
      <c r="CK71" s="935"/>
      <c r="CL71" s="936"/>
      <c r="CM71" s="934"/>
      <c r="CN71" s="935"/>
      <c r="CO71" s="935"/>
      <c r="CP71" s="935"/>
      <c r="CQ71" s="936"/>
      <c r="CR71" s="934"/>
      <c r="CS71" s="935"/>
      <c r="CT71" s="935"/>
      <c r="CU71" s="935"/>
      <c r="CV71" s="936"/>
      <c r="CW71" s="934"/>
      <c r="CX71" s="935"/>
      <c r="CY71" s="935"/>
      <c r="CZ71" s="935"/>
      <c r="DA71" s="936"/>
      <c r="DB71" s="934"/>
      <c r="DC71" s="935"/>
      <c r="DD71" s="935"/>
      <c r="DE71" s="935"/>
      <c r="DF71" s="936"/>
      <c r="DG71" s="934"/>
      <c r="DH71" s="935"/>
      <c r="DI71" s="935"/>
      <c r="DJ71" s="935"/>
      <c r="DK71" s="936"/>
      <c r="DL71" s="934"/>
      <c r="DM71" s="935"/>
      <c r="DN71" s="935"/>
      <c r="DO71" s="935"/>
      <c r="DP71" s="936"/>
      <c r="DQ71" s="934"/>
      <c r="DR71" s="935"/>
      <c r="DS71" s="935"/>
      <c r="DT71" s="935"/>
      <c r="DU71" s="936"/>
      <c r="DV71" s="931"/>
      <c r="DW71" s="932"/>
      <c r="DX71" s="932"/>
      <c r="DY71" s="932"/>
      <c r="DZ71" s="933"/>
      <c r="EA71" s="241"/>
    </row>
    <row r="72" spans="1:131" s="242" customFormat="1" ht="26.25" customHeight="1" x14ac:dyDescent="0.15">
      <c r="A72" s="256">
        <v>5</v>
      </c>
      <c r="B72" s="947" t="s">
        <v>582</v>
      </c>
      <c r="C72" s="948"/>
      <c r="D72" s="948"/>
      <c r="E72" s="948"/>
      <c r="F72" s="948"/>
      <c r="G72" s="948"/>
      <c r="H72" s="948"/>
      <c r="I72" s="948"/>
      <c r="J72" s="948"/>
      <c r="K72" s="948"/>
      <c r="L72" s="948"/>
      <c r="M72" s="948"/>
      <c r="N72" s="948"/>
      <c r="O72" s="948"/>
      <c r="P72" s="949"/>
      <c r="Q72" s="950">
        <v>16</v>
      </c>
      <c r="R72" s="905"/>
      <c r="S72" s="905"/>
      <c r="T72" s="905"/>
      <c r="U72" s="905"/>
      <c r="V72" s="905">
        <v>9</v>
      </c>
      <c r="W72" s="905"/>
      <c r="X72" s="905"/>
      <c r="Y72" s="905"/>
      <c r="Z72" s="905"/>
      <c r="AA72" s="905">
        <v>7</v>
      </c>
      <c r="AB72" s="905"/>
      <c r="AC72" s="905"/>
      <c r="AD72" s="905"/>
      <c r="AE72" s="905"/>
      <c r="AF72" s="905">
        <v>7</v>
      </c>
      <c r="AG72" s="905"/>
      <c r="AH72" s="905"/>
      <c r="AI72" s="905"/>
      <c r="AJ72" s="905"/>
      <c r="AK72" s="905" t="s">
        <v>594</v>
      </c>
      <c r="AL72" s="905"/>
      <c r="AM72" s="905"/>
      <c r="AN72" s="905"/>
      <c r="AO72" s="905"/>
      <c r="AP72" s="905" t="s">
        <v>594</v>
      </c>
      <c r="AQ72" s="905"/>
      <c r="AR72" s="905"/>
      <c r="AS72" s="905"/>
      <c r="AT72" s="905"/>
      <c r="AU72" s="905" t="s">
        <v>594</v>
      </c>
      <c r="AV72" s="905"/>
      <c r="AW72" s="905"/>
      <c r="AX72" s="905"/>
      <c r="AY72" s="905"/>
      <c r="AZ72" s="951"/>
      <c r="BA72" s="951"/>
      <c r="BB72" s="951"/>
      <c r="BC72" s="951"/>
      <c r="BD72" s="952"/>
      <c r="BE72" s="260"/>
      <c r="BF72" s="260"/>
      <c r="BG72" s="260"/>
      <c r="BH72" s="260"/>
      <c r="BI72" s="260"/>
      <c r="BJ72" s="260"/>
      <c r="BK72" s="260"/>
      <c r="BL72" s="260"/>
      <c r="BM72" s="260"/>
      <c r="BN72" s="260"/>
      <c r="BO72" s="260"/>
      <c r="BP72" s="260"/>
      <c r="BQ72" s="257">
        <v>66</v>
      </c>
      <c r="BR72" s="262"/>
      <c r="BS72" s="937"/>
      <c r="BT72" s="938"/>
      <c r="BU72" s="938"/>
      <c r="BV72" s="938"/>
      <c r="BW72" s="938"/>
      <c r="BX72" s="938"/>
      <c r="BY72" s="938"/>
      <c r="BZ72" s="938"/>
      <c r="CA72" s="938"/>
      <c r="CB72" s="938"/>
      <c r="CC72" s="938"/>
      <c r="CD72" s="938"/>
      <c r="CE72" s="938"/>
      <c r="CF72" s="938"/>
      <c r="CG72" s="939"/>
      <c r="CH72" s="934"/>
      <c r="CI72" s="935"/>
      <c r="CJ72" s="935"/>
      <c r="CK72" s="935"/>
      <c r="CL72" s="936"/>
      <c r="CM72" s="934"/>
      <c r="CN72" s="935"/>
      <c r="CO72" s="935"/>
      <c r="CP72" s="935"/>
      <c r="CQ72" s="936"/>
      <c r="CR72" s="934"/>
      <c r="CS72" s="935"/>
      <c r="CT72" s="935"/>
      <c r="CU72" s="935"/>
      <c r="CV72" s="936"/>
      <c r="CW72" s="934"/>
      <c r="CX72" s="935"/>
      <c r="CY72" s="935"/>
      <c r="CZ72" s="935"/>
      <c r="DA72" s="936"/>
      <c r="DB72" s="934"/>
      <c r="DC72" s="935"/>
      <c r="DD72" s="935"/>
      <c r="DE72" s="935"/>
      <c r="DF72" s="936"/>
      <c r="DG72" s="934"/>
      <c r="DH72" s="935"/>
      <c r="DI72" s="935"/>
      <c r="DJ72" s="935"/>
      <c r="DK72" s="936"/>
      <c r="DL72" s="934"/>
      <c r="DM72" s="935"/>
      <c r="DN72" s="935"/>
      <c r="DO72" s="935"/>
      <c r="DP72" s="936"/>
      <c r="DQ72" s="934"/>
      <c r="DR72" s="935"/>
      <c r="DS72" s="935"/>
      <c r="DT72" s="935"/>
      <c r="DU72" s="936"/>
      <c r="DV72" s="931"/>
      <c r="DW72" s="932"/>
      <c r="DX72" s="932"/>
      <c r="DY72" s="932"/>
      <c r="DZ72" s="933"/>
      <c r="EA72" s="241"/>
    </row>
    <row r="73" spans="1:131" s="242" customFormat="1" ht="26.25" customHeight="1" x14ac:dyDescent="0.15">
      <c r="A73" s="256">
        <v>6</v>
      </c>
      <c r="B73" s="947" t="s">
        <v>583</v>
      </c>
      <c r="C73" s="948"/>
      <c r="D73" s="948"/>
      <c r="E73" s="948"/>
      <c r="F73" s="948"/>
      <c r="G73" s="948"/>
      <c r="H73" s="948"/>
      <c r="I73" s="948"/>
      <c r="J73" s="948"/>
      <c r="K73" s="948"/>
      <c r="L73" s="948"/>
      <c r="M73" s="948"/>
      <c r="N73" s="948"/>
      <c r="O73" s="948"/>
      <c r="P73" s="949"/>
      <c r="Q73" s="950">
        <v>3</v>
      </c>
      <c r="R73" s="905"/>
      <c r="S73" s="905"/>
      <c r="T73" s="905"/>
      <c r="U73" s="905"/>
      <c r="V73" s="905">
        <v>2</v>
      </c>
      <c r="W73" s="905"/>
      <c r="X73" s="905"/>
      <c r="Y73" s="905"/>
      <c r="Z73" s="905"/>
      <c r="AA73" s="905">
        <v>1</v>
      </c>
      <c r="AB73" s="905"/>
      <c r="AC73" s="905"/>
      <c r="AD73" s="905"/>
      <c r="AE73" s="905"/>
      <c r="AF73" s="905">
        <v>1</v>
      </c>
      <c r="AG73" s="905"/>
      <c r="AH73" s="905"/>
      <c r="AI73" s="905"/>
      <c r="AJ73" s="905"/>
      <c r="AK73" s="905" t="s">
        <v>594</v>
      </c>
      <c r="AL73" s="905"/>
      <c r="AM73" s="905"/>
      <c r="AN73" s="905"/>
      <c r="AO73" s="905"/>
      <c r="AP73" s="905" t="s">
        <v>594</v>
      </c>
      <c r="AQ73" s="905"/>
      <c r="AR73" s="905"/>
      <c r="AS73" s="905"/>
      <c r="AT73" s="905"/>
      <c r="AU73" s="905" t="s">
        <v>594</v>
      </c>
      <c r="AV73" s="905"/>
      <c r="AW73" s="905"/>
      <c r="AX73" s="905"/>
      <c r="AY73" s="905"/>
      <c r="AZ73" s="951"/>
      <c r="BA73" s="951"/>
      <c r="BB73" s="951"/>
      <c r="BC73" s="951"/>
      <c r="BD73" s="952"/>
      <c r="BE73" s="260"/>
      <c r="BF73" s="260"/>
      <c r="BG73" s="260"/>
      <c r="BH73" s="260"/>
      <c r="BI73" s="260"/>
      <c r="BJ73" s="260"/>
      <c r="BK73" s="260"/>
      <c r="BL73" s="260"/>
      <c r="BM73" s="260"/>
      <c r="BN73" s="260"/>
      <c r="BO73" s="260"/>
      <c r="BP73" s="260"/>
      <c r="BQ73" s="257">
        <v>67</v>
      </c>
      <c r="BR73" s="262"/>
      <c r="BS73" s="937"/>
      <c r="BT73" s="938"/>
      <c r="BU73" s="938"/>
      <c r="BV73" s="938"/>
      <c r="BW73" s="938"/>
      <c r="BX73" s="938"/>
      <c r="BY73" s="938"/>
      <c r="BZ73" s="938"/>
      <c r="CA73" s="938"/>
      <c r="CB73" s="938"/>
      <c r="CC73" s="938"/>
      <c r="CD73" s="938"/>
      <c r="CE73" s="938"/>
      <c r="CF73" s="938"/>
      <c r="CG73" s="939"/>
      <c r="CH73" s="934"/>
      <c r="CI73" s="935"/>
      <c r="CJ73" s="935"/>
      <c r="CK73" s="935"/>
      <c r="CL73" s="936"/>
      <c r="CM73" s="934"/>
      <c r="CN73" s="935"/>
      <c r="CO73" s="935"/>
      <c r="CP73" s="935"/>
      <c r="CQ73" s="936"/>
      <c r="CR73" s="934"/>
      <c r="CS73" s="935"/>
      <c r="CT73" s="935"/>
      <c r="CU73" s="935"/>
      <c r="CV73" s="936"/>
      <c r="CW73" s="934"/>
      <c r="CX73" s="935"/>
      <c r="CY73" s="935"/>
      <c r="CZ73" s="935"/>
      <c r="DA73" s="936"/>
      <c r="DB73" s="934"/>
      <c r="DC73" s="935"/>
      <c r="DD73" s="935"/>
      <c r="DE73" s="935"/>
      <c r="DF73" s="936"/>
      <c r="DG73" s="934"/>
      <c r="DH73" s="935"/>
      <c r="DI73" s="935"/>
      <c r="DJ73" s="935"/>
      <c r="DK73" s="936"/>
      <c r="DL73" s="934"/>
      <c r="DM73" s="935"/>
      <c r="DN73" s="935"/>
      <c r="DO73" s="935"/>
      <c r="DP73" s="936"/>
      <c r="DQ73" s="934"/>
      <c r="DR73" s="935"/>
      <c r="DS73" s="935"/>
      <c r="DT73" s="935"/>
      <c r="DU73" s="936"/>
      <c r="DV73" s="931"/>
      <c r="DW73" s="932"/>
      <c r="DX73" s="932"/>
      <c r="DY73" s="932"/>
      <c r="DZ73" s="933"/>
      <c r="EA73" s="241"/>
    </row>
    <row r="74" spans="1:131" s="242" customFormat="1" ht="26.25" customHeight="1" x14ac:dyDescent="0.15">
      <c r="A74" s="256">
        <v>7</v>
      </c>
      <c r="B74" s="947" t="s">
        <v>584</v>
      </c>
      <c r="C74" s="948"/>
      <c r="D74" s="948"/>
      <c r="E74" s="948"/>
      <c r="F74" s="948"/>
      <c r="G74" s="948"/>
      <c r="H74" s="948"/>
      <c r="I74" s="948"/>
      <c r="J74" s="948"/>
      <c r="K74" s="948"/>
      <c r="L74" s="948"/>
      <c r="M74" s="948"/>
      <c r="N74" s="948"/>
      <c r="O74" s="948"/>
      <c r="P74" s="949"/>
      <c r="Q74" s="950">
        <v>4</v>
      </c>
      <c r="R74" s="905"/>
      <c r="S74" s="905"/>
      <c r="T74" s="905"/>
      <c r="U74" s="905"/>
      <c r="V74" s="905">
        <v>3</v>
      </c>
      <c r="W74" s="905"/>
      <c r="X74" s="905"/>
      <c r="Y74" s="905"/>
      <c r="Z74" s="905"/>
      <c r="AA74" s="905">
        <v>1</v>
      </c>
      <c r="AB74" s="905"/>
      <c r="AC74" s="905"/>
      <c r="AD74" s="905"/>
      <c r="AE74" s="905"/>
      <c r="AF74" s="905">
        <v>1</v>
      </c>
      <c r="AG74" s="905"/>
      <c r="AH74" s="905"/>
      <c r="AI74" s="905"/>
      <c r="AJ74" s="905"/>
      <c r="AK74" s="905" t="s">
        <v>594</v>
      </c>
      <c r="AL74" s="905"/>
      <c r="AM74" s="905"/>
      <c r="AN74" s="905"/>
      <c r="AO74" s="905"/>
      <c r="AP74" s="905" t="s">
        <v>594</v>
      </c>
      <c r="AQ74" s="905"/>
      <c r="AR74" s="905"/>
      <c r="AS74" s="905"/>
      <c r="AT74" s="905"/>
      <c r="AU74" s="905" t="s">
        <v>594</v>
      </c>
      <c r="AV74" s="905"/>
      <c r="AW74" s="905"/>
      <c r="AX74" s="905"/>
      <c r="AY74" s="905"/>
      <c r="AZ74" s="951"/>
      <c r="BA74" s="951"/>
      <c r="BB74" s="951"/>
      <c r="BC74" s="951"/>
      <c r="BD74" s="952"/>
      <c r="BE74" s="260"/>
      <c r="BF74" s="260"/>
      <c r="BG74" s="260"/>
      <c r="BH74" s="260"/>
      <c r="BI74" s="260"/>
      <c r="BJ74" s="260"/>
      <c r="BK74" s="260"/>
      <c r="BL74" s="260"/>
      <c r="BM74" s="260"/>
      <c r="BN74" s="260"/>
      <c r="BO74" s="260"/>
      <c r="BP74" s="260"/>
      <c r="BQ74" s="257">
        <v>68</v>
      </c>
      <c r="BR74" s="262"/>
      <c r="BS74" s="937"/>
      <c r="BT74" s="938"/>
      <c r="BU74" s="938"/>
      <c r="BV74" s="938"/>
      <c r="BW74" s="938"/>
      <c r="BX74" s="938"/>
      <c r="BY74" s="938"/>
      <c r="BZ74" s="938"/>
      <c r="CA74" s="938"/>
      <c r="CB74" s="938"/>
      <c r="CC74" s="938"/>
      <c r="CD74" s="938"/>
      <c r="CE74" s="938"/>
      <c r="CF74" s="938"/>
      <c r="CG74" s="939"/>
      <c r="CH74" s="934"/>
      <c r="CI74" s="935"/>
      <c r="CJ74" s="935"/>
      <c r="CK74" s="935"/>
      <c r="CL74" s="936"/>
      <c r="CM74" s="934"/>
      <c r="CN74" s="935"/>
      <c r="CO74" s="935"/>
      <c r="CP74" s="935"/>
      <c r="CQ74" s="936"/>
      <c r="CR74" s="934"/>
      <c r="CS74" s="935"/>
      <c r="CT74" s="935"/>
      <c r="CU74" s="935"/>
      <c r="CV74" s="936"/>
      <c r="CW74" s="934"/>
      <c r="CX74" s="935"/>
      <c r="CY74" s="935"/>
      <c r="CZ74" s="935"/>
      <c r="DA74" s="936"/>
      <c r="DB74" s="934"/>
      <c r="DC74" s="935"/>
      <c r="DD74" s="935"/>
      <c r="DE74" s="935"/>
      <c r="DF74" s="936"/>
      <c r="DG74" s="934"/>
      <c r="DH74" s="935"/>
      <c r="DI74" s="935"/>
      <c r="DJ74" s="935"/>
      <c r="DK74" s="936"/>
      <c r="DL74" s="934"/>
      <c r="DM74" s="935"/>
      <c r="DN74" s="935"/>
      <c r="DO74" s="935"/>
      <c r="DP74" s="936"/>
      <c r="DQ74" s="934"/>
      <c r="DR74" s="935"/>
      <c r="DS74" s="935"/>
      <c r="DT74" s="935"/>
      <c r="DU74" s="936"/>
      <c r="DV74" s="931"/>
      <c r="DW74" s="932"/>
      <c r="DX74" s="932"/>
      <c r="DY74" s="932"/>
      <c r="DZ74" s="933"/>
      <c r="EA74" s="241"/>
    </row>
    <row r="75" spans="1:131" s="242" customFormat="1" ht="26.25" customHeight="1" x14ac:dyDescent="0.15">
      <c r="A75" s="256">
        <v>8</v>
      </c>
      <c r="B75" s="947" t="s">
        <v>585</v>
      </c>
      <c r="C75" s="948"/>
      <c r="D75" s="948"/>
      <c r="E75" s="948"/>
      <c r="F75" s="948"/>
      <c r="G75" s="948"/>
      <c r="H75" s="948"/>
      <c r="I75" s="948"/>
      <c r="J75" s="948"/>
      <c r="K75" s="948"/>
      <c r="L75" s="948"/>
      <c r="M75" s="948"/>
      <c r="N75" s="948"/>
      <c r="O75" s="948"/>
      <c r="P75" s="949"/>
      <c r="Q75" s="953">
        <v>38</v>
      </c>
      <c r="R75" s="954"/>
      <c r="S75" s="954"/>
      <c r="T75" s="954"/>
      <c r="U75" s="904"/>
      <c r="V75" s="955">
        <v>36</v>
      </c>
      <c r="W75" s="954"/>
      <c r="X75" s="954"/>
      <c r="Y75" s="954"/>
      <c r="Z75" s="904"/>
      <c r="AA75" s="955">
        <v>2</v>
      </c>
      <c r="AB75" s="954"/>
      <c r="AC75" s="954"/>
      <c r="AD75" s="954"/>
      <c r="AE75" s="904"/>
      <c r="AF75" s="955">
        <v>2</v>
      </c>
      <c r="AG75" s="954"/>
      <c r="AH75" s="954"/>
      <c r="AI75" s="954"/>
      <c r="AJ75" s="904"/>
      <c r="AK75" s="955">
        <v>4</v>
      </c>
      <c r="AL75" s="954"/>
      <c r="AM75" s="954"/>
      <c r="AN75" s="954"/>
      <c r="AO75" s="904"/>
      <c r="AP75" s="905" t="s">
        <v>594</v>
      </c>
      <c r="AQ75" s="905"/>
      <c r="AR75" s="905"/>
      <c r="AS75" s="905"/>
      <c r="AT75" s="905"/>
      <c r="AU75" s="905" t="s">
        <v>594</v>
      </c>
      <c r="AV75" s="905"/>
      <c r="AW75" s="905"/>
      <c r="AX75" s="905"/>
      <c r="AY75" s="905"/>
      <c r="AZ75" s="951"/>
      <c r="BA75" s="951"/>
      <c r="BB75" s="951"/>
      <c r="BC75" s="951"/>
      <c r="BD75" s="952"/>
      <c r="BE75" s="260"/>
      <c r="BF75" s="260"/>
      <c r="BG75" s="260"/>
      <c r="BH75" s="260"/>
      <c r="BI75" s="260"/>
      <c r="BJ75" s="260"/>
      <c r="BK75" s="260"/>
      <c r="BL75" s="260"/>
      <c r="BM75" s="260"/>
      <c r="BN75" s="260"/>
      <c r="BO75" s="260"/>
      <c r="BP75" s="260"/>
      <c r="BQ75" s="257">
        <v>69</v>
      </c>
      <c r="BR75" s="262"/>
      <c r="BS75" s="937"/>
      <c r="BT75" s="938"/>
      <c r="BU75" s="938"/>
      <c r="BV75" s="938"/>
      <c r="BW75" s="938"/>
      <c r="BX75" s="938"/>
      <c r="BY75" s="938"/>
      <c r="BZ75" s="938"/>
      <c r="CA75" s="938"/>
      <c r="CB75" s="938"/>
      <c r="CC75" s="938"/>
      <c r="CD75" s="938"/>
      <c r="CE75" s="938"/>
      <c r="CF75" s="938"/>
      <c r="CG75" s="939"/>
      <c r="CH75" s="934"/>
      <c r="CI75" s="935"/>
      <c r="CJ75" s="935"/>
      <c r="CK75" s="935"/>
      <c r="CL75" s="936"/>
      <c r="CM75" s="934"/>
      <c r="CN75" s="935"/>
      <c r="CO75" s="935"/>
      <c r="CP75" s="935"/>
      <c r="CQ75" s="936"/>
      <c r="CR75" s="934"/>
      <c r="CS75" s="935"/>
      <c r="CT75" s="935"/>
      <c r="CU75" s="935"/>
      <c r="CV75" s="936"/>
      <c r="CW75" s="934"/>
      <c r="CX75" s="935"/>
      <c r="CY75" s="935"/>
      <c r="CZ75" s="935"/>
      <c r="DA75" s="936"/>
      <c r="DB75" s="934"/>
      <c r="DC75" s="935"/>
      <c r="DD75" s="935"/>
      <c r="DE75" s="935"/>
      <c r="DF75" s="936"/>
      <c r="DG75" s="934"/>
      <c r="DH75" s="935"/>
      <c r="DI75" s="935"/>
      <c r="DJ75" s="935"/>
      <c r="DK75" s="936"/>
      <c r="DL75" s="934"/>
      <c r="DM75" s="935"/>
      <c r="DN75" s="935"/>
      <c r="DO75" s="935"/>
      <c r="DP75" s="936"/>
      <c r="DQ75" s="934"/>
      <c r="DR75" s="935"/>
      <c r="DS75" s="935"/>
      <c r="DT75" s="935"/>
      <c r="DU75" s="936"/>
      <c r="DV75" s="931"/>
      <c r="DW75" s="932"/>
      <c r="DX75" s="932"/>
      <c r="DY75" s="932"/>
      <c r="DZ75" s="933"/>
      <c r="EA75" s="241"/>
    </row>
    <row r="76" spans="1:131" s="242" customFormat="1" ht="26.25" customHeight="1" x14ac:dyDescent="0.15">
      <c r="A76" s="256">
        <v>9</v>
      </c>
      <c r="B76" s="947" t="s">
        <v>586</v>
      </c>
      <c r="C76" s="948"/>
      <c r="D76" s="948"/>
      <c r="E76" s="948"/>
      <c r="F76" s="948"/>
      <c r="G76" s="948"/>
      <c r="H76" s="948"/>
      <c r="I76" s="948"/>
      <c r="J76" s="948"/>
      <c r="K76" s="948"/>
      <c r="L76" s="948"/>
      <c r="M76" s="948"/>
      <c r="N76" s="948"/>
      <c r="O76" s="948"/>
      <c r="P76" s="949"/>
      <c r="Q76" s="953">
        <v>232</v>
      </c>
      <c r="R76" s="954"/>
      <c r="S76" s="954"/>
      <c r="T76" s="954"/>
      <c r="U76" s="904"/>
      <c r="V76" s="955">
        <v>224</v>
      </c>
      <c r="W76" s="954"/>
      <c r="X76" s="954"/>
      <c r="Y76" s="954"/>
      <c r="Z76" s="904"/>
      <c r="AA76" s="955">
        <v>8</v>
      </c>
      <c r="AB76" s="954"/>
      <c r="AC76" s="954"/>
      <c r="AD76" s="954"/>
      <c r="AE76" s="904"/>
      <c r="AF76" s="955">
        <v>8</v>
      </c>
      <c r="AG76" s="954"/>
      <c r="AH76" s="954"/>
      <c r="AI76" s="954"/>
      <c r="AJ76" s="904"/>
      <c r="AK76" s="955">
        <v>11</v>
      </c>
      <c r="AL76" s="954"/>
      <c r="AM76" s="954"/>
      <c r="AN76" s="954"/>
      <c r="AO76" s="904"/>
      <c r="AP76" s="905" t="s">
        <v>594</v>
      </c>
      <c r="AQ76" s="905"/>
      <c r="AR76" s="905"/>
      <c r="AS76" s="905"/>
      <c r="AT76" s="905"/>
      <c r="AU76" s="905" t="s">
        <v>594</v>
      </c>
      <c r="AV76" s="905"/>
      <c r="AW76" s="905"/>
      <c r="AX76" s="905"/>
      <c r="AY76" s="905"/>
      <c r="AZ76" s="951"/>
      <c r="BA76" s="951"/>
      <c r="BB76" s="951"/>
      <c r="BC76" s="951"/>
      <c r="BD76" s="952"/>
      <c r="BE76" s="260"/>
      <c r="BF76" s="260"/>
      <c r="BG76" s="260"/>
      <c r="BH76" s="260"/>
      <c r="BI76" s="260"/>
      <c r="BJ76" s="260"/>
      <c r="BK76" s="260"/>
      <c r="BL76" s="260"/>
      <c r="BM76" s="260"/>
      <c r="BN76" s="260"/>
      <c r="BO76" s="260"/>
      <c r="BP76" s="260"/>
      <c r="BQ76" s="257">
        <v>70</v>
      </c>
      <c r="BR76" s="262"/>
      <c r="BS76" s="937"/>
      <c r="BT76" s="938"/>
      <c r="BU76" s="938"/>
      <c r="BV76" s="938"/>
      <c r="BW76" s="938"/>
      <c r="BX76" s="938"/>
      <c r="BY76" s="938"/>
      <c r="BZ76" s="938"/>
      <c r="CA76" s="938"/>
      <c r="CB76" s="938"/>
      <c r="CC76" s="938"/>
      <c r="CD76" s="938"/>
      <c r="CE76" s="938"/>
      <c r="CF76" s="938"/>
      <c r="CG76" s="939"/>
      <c r="CH76" s="934"/>
      <c r="CI76" s="935"/>
      <c r="CJ76" s="935"/>
      <c r="CK76" s="935"/>
      <c r="CL76" s="936"/>
      <c r="CM76" s="934"/>
      <c r="CN76" s="935"/>
      <c r="CO76" s="935"/>
      <c r="CP76" s="935"/>
      <c r="CQ76" s="936"/>
      <c r="CR76" s="934"/>
      <c r="CS76" s="935"/>
      <c r="CT76" s="935"/>
      <c r="CU76" s="935"/>
      <c r="CV76" s="936"/>
      <c r="CW76" s="934"/>
      <c r="CX76" s="935"/>
      <c r="CY76" s="935"/>
      <c r="CZ76" s="935"/>
      <c r="DA76" s="936"/>
      <c r="DB76" s="934"/>
      <c r="DC76" s="935"/>
      <c r="DD76" s="935"/>
      <c r="DE76" s="935"/>
      <c r="DF76" s="936"/>
      <c r="DG76" s="934"/>
      <c r="DH76" s="935"/>
      <c r="DI76" s="935"/>
      <c r="DJ76" s="935"/>
      <c r="DK76" s="936"/>
      <c r="DL76" s="934"/>
      <c r="DM76" s="935"/>
      <c r="DN76" s="935"/>
      <c r="DO76" s="935"/>
      <c r="DP76" s="936"/>
      <c r="DQ76" s="934"/>
      <c r="DR76" s="935"/>
      <c r="DS76" s="935"/>
      <c r="DT76" s="935"/>
      <c r="DU76" s="936"/>
      <c r="DV76" s="931"/>
      <c r="DW76" s="932"/>
      <c r="DX76" s="932"/>
      <c r="DY76" s="932"/>
      <c r="DZ76" s="933"/>
      <c r="EA76" s="241"/>
    </row>
    <row r="77" spans="1:131" s="242" customFormat="1" ht="26.25" customHeight="1" x14ac:dyDescent="0.15">
      <c r="A77" s="256">
        <v>10</v>
      </c>
      <c r="B77" s="947" t="s">
        <v>587</v>
      </c>
      <c r="C77" s="948"/>
      <c r="D77" s="948"/>
      <c r="E77" s="948"/>
      <c r="F77" s="948"/>
      <c r="G77" s="948"/>
      <c r="H77" s="948"/>
      <c r="I77" s="948"/>
      <c r="J77" s="948"/>
      <c r="K77" s="948"/>
      <c r="L77" s="948"/>
      <c r="M77" s="948"/>
      <c r="N77" s="948"/>
      <c r="O77" s="948"/>
      <c r="P77" s="949"/>
      <c r="Q77" s="953">
        <v>236853</v>
      </c>
      <c r="R77" s="954"/>
      <c r="S77" s="954"/>
      <c r="T77" s="954"/>
      <c r="U77" s="904"/>
      <c r="V77" s="955">
        <v>228094</v>
      </c>
      <c r="W77" s="954"/>
      <c r="X77" s="954"/>
      <c r="Y77" s="954"/>
      <c r="Z77" s="904"/>
      <c r="AA77" s="955">
        <v>8759</v>
      </c>
      <c r="AB77" s="954"/>
      <c r="AC77" s="954"/>
      <c r="AD77" s="954"/>
      <c r="AE77" s="904"/>
      <c r="AF77" s="955">
        <v>8759</v>
      </c>
      <c r="AG77" s="954"/>
      <c r="AH77" s="954"/>
      <c r="AI77" s="954"/>
      <c r="AJ77" s="904"/>
      <c r="AK77" s="955">
        <v>969</v>
      </c>
      <c r="AL77" s="954"/>
      <c r="AM77" s="954"/>
      <c r="AN77" s="954"/>
      <c r="AO77" s="904"/>
      <c r="AP77" s="905" t="s">
        <v>594</v>
      </c>
      <c r="AQ77" s="905"/>
      <c r="AR77" s="905"/>
      <c r="AS77" s="905"/>
      <c r="AT77" s="905"/>
      <c r="AU77" s="905" t="s">
        <v>594</v>
      </c>
      <c r="AV77" s="905"/>
      <c r="AW77" s="905"/>
      <c r="AX77" s="905"/>
      <c r="AY77" s="905"/>
      <c r="AZ77" s="951"/>
      <c r="BA77" s="951"/>
      <c r="BB77" s="951"/>
      <c r="BC77" s="951"/>
      <c r="BD77" s="952"/>
      <c r="BE77" s="260"/>
      <c r="BF77" s="260"/>
      <c r="BG77" s="260"/>
      <c r="BH77" s="260"/>
      <c r="BI77" s="260"/>
      <c r="BJ77" s="260"/>
      <c r="BK77" s="260"/>
      <c r="BL77" s="260"/>
      <c r="BM77" s="260"/>
      <c r="BN77" s="260"/>
      <c r="BO77" s="260"/>
      <c r="BP77" s="260"/>
      <c r="BQ77" s="257">
        <v>71</v>
      </c>
      <c r="BR77" s="262"/>
      <c r="BS77" s="937"/>
      <c r="BT77" s="938"/>
      <c r="BU77" s="938"/>
      <c r="BV77" s="938"/>
      <c r="BW77" s="938"/>
      <c r="BX77" s="938"/>
      <c r="BY77" s="938"/>
      <c r="BZ77" s="938"/>
      <c r="CA77" s="938"/>
      <c r="CB77" s="938"/>
      <c r="CC77" s="938"/>
      <c r="CD77" s="938"/>
      <c r="CE77" s="938"/>
      <c r="CF77" s="938"/>
      <c r="CG77" s="939"/>
      <c r="CH77" s="934"/>
      <c r="CI77" s="935"/>
      <c r="CJ77" s="935"/>
      <c r="CK77" s="935"/>
      <c r="CL77" s="936"/>
      <c r="CM77" s="934"/>
      <c r="CN77" s="935"/>
      <c r="CO77" s="935"/>
      <c r="CP77" s="935"/>
      <c r="CQ77" s="936"/>
      <c r="CR77" s="934"/>
      <c r="CS77" s="935"/>
      <c r="CT77" s="935"/>
      <c r="CU77" s="935"/>
      <c r="CV77" s="936"/>
      <c r="CW77" s="934"/>
      <c r="CX77" s="935"/>
      <c r="CY77" s="935"/>
      <c r="CZ77" s="935"/>
      <c r="DA77" s="936"/>
      <c r="DB77" s="934"/>
      <c r="DC77" s="935"/>
      <c r="DD77" s="935"/>
      <c r="DE77" s="935"/>
      <c r="DF77" s="936"/>
      <c r="DG77" s="934"/>
      <c r="DH77" s="935"/>
      <c r="DI77" s="935"/>
      <c r="DJ77" s="935"/>
      <c r="DK77" s="936"/>
      <c r="DL77" s="934"/>
      <c r="DM77" s="935"/>
      <c r="DN77" s="935"/>
      <c r="DO77" s="935"/>
      <c r="DP77" s="936"/>
      <c r="DQ77" s="934"/>
      <c r="DR77" s="935"/>
      <c r="DS77" s="935"/>
      <c r="DT77" s="935"/>
      <c r="DU77" s="936"/>
      <c r="DV77" s="931"/>
      <c r="DW77" s="932"/>
      <c r="DX77" s="932"/>
      <c r="DY77" s="932"/>
      <c r="DZ77" s="933"/>
      <c r="EA77" s="241"/>
    </row>
    <row r="78" spans="1:131" s="242" customFormat="1" ht="26.25" customHeight="1" x14ac:dyDescent="0.15">
      <c r="A78" s="256">
        <v>11</v>
      </c>
      <c r="B78" s="947"/>
      <c r="C78" s="948"/>
      <c r="D78" s="948"/>
      <c r="E78" s="948"/>
      <c r="F78" s="948"/>
      <c r="G78" s="948"/>
      <c r="H78" s="948"/>
      <c r="I78" s="948"/>
      <c r="J78" s="948"/>
      <c r="K78" s="948"/>
      <c r="L78" s="948"/>
      <c r="M78" s="948"/>
      <c r="N78" s="948"/>
      <c r="O78" s="948"/>
      <c r="P78" s="949"/>
      <c r="Q78" s="950"/>
      <c r="R78" s="905"/>
      <c r="S78" s="905"/>
      <c r="T78" s="905"/>
      <c r="U78" s="905"/>
      <c r="V78" s="905"/>
      <c r="W78" s="905"/>
      <c r="X78" s="905"/>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5"/>
      <c r="AY78" s="905"/>
      <c r="AZ78" s="951"/>
      <c r="BA78" s="951"/>
      <c r="BB78" s="951"/>
      <c r="BC78" s="951"/>
      <c r="BD78" s="952"/>
      <c r="BE78" s="260"/>
      <c r="BF78" s="260"/>
      <c r="BG78" s="260"/>
      <c r="BH78" s="260"/>
      <c r="BI78" s="260"/>
      <c r="BJ78" s="263"/>
      <c r="BK78" s="263"/>
      <c r="BL78" s="263"/>
      <c r="BM78" s="263"/>
      <c r="BN78" s="263"/>
      <c r="BO78" s="260"/>
      <c r="BP78" s="260"/>
      <c r="BQ78" s="257">
        <v>72</v>
      </c>
      <c r="BR78" s="262"/>
      <c r="BS78" s="937"/>
      <c r="BT78" s="938"/>
      <c r="BU78" s="938"/>
      <c r="BV78" s="938"/>
      <c r="BW78" s="938"/>
      <c r="BX78" s="938"/>
      <c r="BY78" s="938"/>
      <c r="BZ78" s="938"/>
      <c r="CA78" s="938"/>
      <c r="CB78" s="938"/>
      <c r="CC78" s="938"/>
      <c r="CD78" s="938"/>
      <c r="CE78" s="938"/>
      <c r="CF78" s="938"/>
      <c r="CG78" s="939"/>
      <c r="CH78" s="934"/>
      <c r="CI78" s="935"/>
      <c r="CJ78" s="935"/>
      <c r="CK78" s="935"/>
      <c r="CL78" s="936"/>
      <c r="CM78" s="934"/>
      <c r="CN78" s="935"/>
      <c r="CO78" s="935"/>
      <c r="CP78" s="935"/>
      <c r="CQ78" s="936"/>
      <c r="CR78" s="934"/>
      <c r="CS78" s="935"/>
      <c r="CT78" s="935"/>
      <c r="CU78" s="935"/>
      <c r="CV78" s="936"/>
      <c r="CW78" s="934"/>
      <c r="CX78" s="935"/>
      <c r="CY78" s="935"/>
      <c r="CZ78" s="935"/>
      <c r="DA78" s="936"/>
      <c r="DB78" s="934"/>
      <c r="DC78" s="935"/>
      <c r="DD78" s="935"/>
      <c r="DE78" s="935"/>
      <c r="DF78" s="936"/>
      <c r="DG78" s="934"/>
      <c r="DH78" s="935"/>
      <c r="DI78" s="935"/>
      <c r="DJ78" s="935"/>
      <c r="DK78" s="936"/>
      <c r="DL78" s="934"/>
      <c r="DM78" s="935"/>
      <c r="DN78" s="935"/>
      <c r="DO78" s="935"/>
      <c r="DP78" s="936"/>
      <c r="DQ78" s="934"/>
      <c r="DR78" s="935"/>
      <c r="DS78" s="935"/>
      <c r="DT78" s="935"/>
      <c r="DU78" s="936"/>
      <c r="DV78" s="931"/>
      <c r="DW78" s="932"/>
      <c r="DX78" s="932"/>
      <c r="DY78" s="932"/>
      <c r="DZ78" s="933"/>
      <c r="EA78" s="241"/>
    </row>
    <row r="79" spans="1:131" s="242" customFormat="1" ht="26.25" customHeight="1" x14ac:dyDescent="0.15">
      <c r="A79" s="256">
        <v>12</v>
      </c>
      <c r="B79" s="947"/>
      <c r="C79" s="948"/>
      <c r="D79" s="948"/>
      <c r="E79" s="948"/>
      <c r="F79" s="948"/>
      <c r="G79" s="948"/>
      <c r="H79" s="948"/>
      <c r="I79" s="948"/>
      <c r="J79" s="948"/>
      <c r="K79" s="948"/>
      <c r="L79" s="948"/>
      <c r="M79" s="948"/>
      <c r="N79" s="948"/>
      <c r="O79" s="948"/>
      <c r="P79" s="949"/>
      <c r="Q79" s="950"/>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905"/>
      <c r="AP79" s="905"/>
      <c r="AQ79" s="905"/>
      <c r="AR79" s="905"/>
      <c r="AS79" s="905"/>
      <c r="AT79" s="905"/>
      <c r="AU79" s="905"/>
      <c r="AV79" s="905"/>
      <c r="AW79" s="905"/>
      <c r="AX79" s="905"/>
      <c r="AY79" s="905"/>
      <c r="AZ79" s="951"/>
      <c r="BA79" s="951"/>
      <c r="BB79" s="951"/>
      <c r="BC79" s="951"/>
      <c r="BD79" s="952"/>
      <c r="BE79" s="260"/>
      <c r="BF79" s="260"/>
      <c r="BG79" s="260"/>
      <c r="BH79" s="260"/>
      <c r="BI79" s="260"/>
      <c r="BJ79" s="263"/>
      <c r="BK79" s="263"/>
      <c r="BL79" s="263"/>
      <c r="BM79" s="263"/>
      <c r="BN79" s="263"/>
      <c r="BO79" s="260"/>
      <c r="BP79" s="260"/>
      <c r="BQ79" s="257">
        <v>73</v>
      </c>
      <c r="BR79" s="262"/>
      <c r="BS79" s="937"/>
      <c r="BT79" s="938"/>
      <c r="BU79" s="938"/>
      <c r="BV79" s="938"/>
      <c r="BW79" s="938"/>
      <c r="BX79" s="938"/>
      <c r="BY79" s="938"/>
      <c r="BZ79" s="938"/>
      <c r="CA79" s="938"/>
      <c r="CB79" s="938"/>
      <c r="CC79" s="938"/>
      <c r="CD79" s="938"/>
      <c r="CE79" s="938"/>
      <c r="CF79" s="938"/>
      <c r="CG79" s="939"/>
      <c r="CH79" s="934"/>
      <c r="CI79" s="935"/>
      <c r="CJ79" s="935"/>
      <c r="CK79" s="935"/>
      <c r="CL79" s="936"/>
      <c r="CM79" s="934"/>
      <c r="CN79" s="935"/>
      <c r="CO79" s="935"/>
      <c r="CP79" s="935"/>
      <c r="CQ79" s="936"/>
      <c r="CR79" s="934"/>
      <c r="CS79" s="935"/>
      <c r="CT79" s="935"/>
      <c r="CU79" s="935"/>
      <c r="CV79" s="936"/>
      <c r="CW79" s="934"/>
      <c r="CX79" s="935"/>
      <c r="CY79" s="935"/>
      <c r="CZ79" s="935"/>
      <c r="DA79" s="936"/>
      <c r="DB79" s="934"/>
      <c r="DC79" s="935"/>
      <c r="DD79" s="935"/>
      <c r="DE79" s="935"/>
      <c r="DF79" s="936"/>
      <c r="DG79" s="934"/>
      <c r="DH79" s="935"/>
      <c r="DI79" s="935"/>
      <c r="DJ79" s="935"/>
      <c r="DK79" s="936"/>
      <c r="DL79" s="934"/>
      <c r="DM79" s="935"/>
      <c r="DN79" s="935"/>
      <c r="DO79" s="935"/>
      <c r="DP79" s="936"/>
      <c r="DQ79" s="934"/>
      <c r="DR79" s="935"/>
      <c r="DS79" s="935"/>
      <c r="DT79" s="935"/>
      <c r="DU79" s="936"/>
      <c r="DV79" s="931"/>
      <c r="DW79" s="932"/>
      <c r="DX79" s="932"/>
      <c r="DY79" s="932"/>
      <c r="DZ79" s="933"/>
      <c r="EA79" s="241"/>
    </row>
    <row r="80" spans="1:131" s="242" customFormat="1" ht="26.25" customHeight="1" x14ac:dyDescent="0.15">
      <c r="A80" s="256">
        <v>13</v>
      </c>
      <c r="B80" s="947"/>
      <c r="C80" s="948"/>
      <c r="D80" s="948"/>
      <c r="E80" s="948"/>
      <c r="F80" s="948"/>
      <c r="G80" s="948"/>
      <c r="H80" s="948"/>
      <c r="I80" s="948"/>
      <c r="J80" s="948"/>
      <c r="K80" s="948"/>
      <c r="L80" s="948"/>
      <c r="M80" s="948"/>
      <c r="N80" s="948"/>
      <c r="O80" s="948"/>
      <c r="P80" s="949"/>
      <c r="Q80" s="950"/>
      <c r="R80" s="905"/>
      <c r="S80" s="905"/>
      <c r="T80" s="905"/>
      <c r="U80" s="905"/>
      <c r="V80" s="905"/>
      <c r="W80" s="905"/>
      <c r="X80" s="905"/>
      <c r="Y80" s="905"/>
      <c r="Z80" s="905"/>
      <c r="AA80" s="905"/>
      <c r="AB80" s="905"/>
      <c r="AC80" s="905"/>
      <c r="AD80" s="905"/>
      <c r="AE80" s="905"/>
      <c r="AF80" s="905"/>
      <c r="AG80" s="905"/>
      <c r="AH80" s="905"/>
      <c r="AI80" s="905"/>
      <c r="AJ80" s="905"/>
      <c r="AK80" s="905"/>
      <c r="AL80" s="905"/>
      <c r="AM80" s="905"/>
      <c r="AN80" s="905"/>
      <c r="AO80" s="905"/>
      <c r="AP80" s="905"/>
      <c r="AQ80" s="905"/>
      <c r="AR80" s="905"/>
      <c r="AS80" s="905"/>
      <c r="AT80" s="905"/>
      <c r="AU80" s="905"/>
      <c r="AV80" s="905"/>
      <c r="AW80" s="905"/>
      <c r="AX80" s="905"/>
      <c r="AY80" s="905"/>
      <c r="AZ80" s="951"/>
      <c r="BA80" s="951"/>
      <c r="BB80" s="951"/>
      <c r="BC80" s="951"/>
      <c r="BD80" s="952"/>
      <c r="BE80" s="260"/>
      <c r="BF80" s="260"/>
      <c r="BG80" s="260"/>
      <c r="BH80" s="260"/>
      <c r="BI80" s="260"/>
      <c r="BJ80" s="260"/>
      <c r="BK80" s="260"/>
      <c r="BL80" s="260"/>
      <c r="BM80" s="260"/>
      <c r="BN80" s="260"/>
      <c r="BO80" s="260"/>
      <c r="BP80" s="260"/>
      <c r="BQ80" s="257">
        <v>74</v>
      </c>
      <c r="BR80" s="262"/>
      <c r="BS80" s="937"/>
      <c r="BT80" s="938"/>
      <c r="BU80" s="938"/>
      <c r="BV80" s="938"/>
      <c r="BW80" s="938"/>
      <c r="BX80" s="938"/>
      <c r="BY80" s="938"/>
      <c r="BZ80" s="938"/>
      <c r="CA80" s="938"/>
      <c r="CB80" s="938"/>
      <c r="CC80" s="938"/>
      <c r="CD80" s="938"/>
      <c r="CE80" s="938"/>
      <c r="CF80" s="938"/>
      <c r="CG80" s="939"/>
      <c r="CH80" s="934"/>
      <c r="CI80" s="935"/>
      <c r="CJ80" s="935"/>
      <c r="CK80" s="935"/>
      <c r="CL80" s="936"/>
      <c r="CM80" s="934"/>
      <c r="CN80" s="935"/>
      <c r="CO80" s="935"/>
      <c r="CP80" s="935"/>
      <c r="CQ80" s="936"/>
      <c r="CR80" s="934"/>
      <c r="CS80" s="935"/>
      <c r="CT80" s="935"/>
      <c r="CU80" s="935"/>
      <c r="CV80" s="936"/>
      <c r="CW80" s="934"/>
      <c r="CX80" s="935"/>
      <c r="CY80" s="935"/>
      <c r="CZ80" s="935"/>
      <c r="DA80" s="936"/>
      <c r="DB80" s="934"/>
      <c r="DC80" s="935"/>
      <c r="DD80" s="935"/>
      <c r="DE80" s="935"/>
      <c r="DF80" s="936"/>
      <c r="DG80" s="934"/>
      <c r="DH80" s="935"/>
      <c r="DI80" s="935"/>
      <c r="DJ80" s="935"/>
      <c r="DK80" s="936"/>
      <c r="DL80" s="934"/>
      <c r="DM80" s="935"/>
      <c r="DN80" s="935"/>
      <c r="DO80" s="935"/>
      <c r="DP80" s="936"/>
      <c r="DQ80" s="934"/>
      <c r="DR80" s="935"/>
      <c r="DS80" s="935"/>
      <c r="DT80" s="935"/>
      <c r="DU80" s="936"/>
      <c r="DV80" s="931"/>
      <c r="DW80" s="932"/>
      <c r="DX80" s="932"/>
      <c r="DY80" s="932"/>
      <c r="DZ80" s="933"/>
      <c r="EA80" s="241"/>
    </row>
    <row r="81" spans="1:131" s="242" customFormat="1" ht="26.25" customHeight="1" x14ac:dyDescent="0.15">
      <c r="A81" s="256">
        <v>14</v>
      </c>
      <c r="B81" s="947"/>
      <c r="C81" s="948"/>
      <c r="D81" s="948"/>
      <c r="E81" s="948"/>
      <c r="F81" s="948"/>
      <c r="G81" s="948"/>
      <c r="H81" s="948"/>
      <c r="I81" s="948"/>
      <c r="J81" s="948"/>
      <c r="K81" s="948"/>
      <c r="L81" s="948"/>
      <c r="M81" s="948"/>
      <c r="N81" s="948"/>
      <c r="O81" s="948"/>
      <c r="P81" s="949"/>
      <c r="Q81" s="950"/>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5"/>
      <c r="AY81" s="905"/>
      <c r="AZ81" s="951"/>
      <c r="BA81" s="951"/>
      <c r="BB81" s="951"/>
      <c r="BC81" s="951"/>
      <c r="BD81" s="952"/>
      <c r="BE81" s="260"/>
      <c r="BF81" s="260"/>
      <c r="BG81" s="260"/>
      <c r="BH81" s="260"/>
      <c r="BI81" s="260"/>
      <c r="BJ81" s="260"/>
      <c r="BK81" s="260"/>
      <c r="BL81" s="260"/>
      <c r="BM81" s="260"/>
      <c r="BN81" s="260"/>
      <c r="BO81" s="260"/>
      <c r="BP81" s="260"/>
      <c r="BQ81" s="257">
        <v>75</v>
      </c>
      <c r="BR81" s="262"/>
      <c r="BS81" s="937"/>
      <c r="BT81" s="938"/>
      <c r="BU81" s="938"/>
      <c r="BV81" s="938"/>
      <c r="BW81" s="938"/>
      <c r="BX81" s="938"/>
      <c r="BY81" s="938"/>
      <c r="BZ81" s="938"/>
      <c r="CA81" s="938"/>
      <c r="CB81" s="938"/>
      <c r="CC81" s="938"/>
      <c r="CD81" s="938"/>
      <c r="CE81" s="938"/>
      <c r="CF81" s="938"/>
      <c r="CG81" s="939"/>
      <c r="CH81" s="934"/>
      <c r="CI81" s="935"/>
      <c r="CJ81" s="935"/>
      <c r="CK81" s="935"/>
      <c r="CL81" s="936"/>
      <c r="CM81" s="934"/>
      <c r="CN81" s="935"/>
      <c r="CO81" s="935"/>
      <c r="CP81" s="935"/>
      <c r="CQ81" s="936"/>
      <c r="CR81" s="934"/>
      <c r="CS81" s="935"/>
      <c r="CT81" s="935"/>
      <c r="CU81" s="935"/>
      <c r="CV81" s="936"/>
      <c r="CW81" s="934"/>
      <c r="CX81" s="935"/>
      <c r="CY81" s="935"/>
      <c r="CZ81" s="935"/>
      <c r="DA81" s="936"/>
      <c r="DB81" s="934"/>
      <c r="DC81" s="935"/>
      <c r="DD81" s="935"/>
      <c r="DE81" s="935"/>
      <c r="DF81" s="936"/>
      <c r="DG81" s="934"/>
      <c r="DH81" s="935"/>
      <c r="DI81" s="935"/>
      <c r="DJ81" s="935"/>
      <c r="DK81" s="936"/>
      <c r="DL81" s="934"/>
      <c r="DM81" s="935"/>
      <c r="DN81" s="935"/>
      <c r="DO81" s="935"/>
      <c r="DP81" s="936"/>
      <c r="DQ81" s="934"/>
      <c r="DR81" s="935"/>
      <c r="DS81" s="935"/>
      <c r="DT81" s="935"/>
      <c r="DU81" s="936"/>
      <c r="DV81" s="931"/>
      <c r="DW81" s="932"/>
      <c r="DX81" s="932"/>
      <c r="DY81" s="932"/>
      <c r="DZ81" s="933"/>
      <c r="EA81" s="241"/>
    </row>
    <row r="82" spans="1:131" s="242" customFormat="1" ht="26.25" customHeight="1" x14ac:dyDescent="0.15">
      <c r="A82" s="256">
        <v>15</v>
      </c>
      <c r="B82" s="947"/>
      <c r="C82" s="948"/>
      <c r="D82" s="948"/>
      <c r="E82" s="948"/>
      <c r="F82" s="948"/>
      <c r="G82" s="948"/>
      <c r="H82" s="948"/>
      <c r="I82" s="948"/>
      <c r="J82" s="948"/>
      <c r="K82" s="948"/>
      <c r="L82" s="948"/>
      <c r="M82" s="948"/>
      <c r="N82" s="948"/>
      <c r="O82" s="948"/>
      <c r="P82" s="949"/>
      <c r="Q82" s="950"/>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5"/>
      <c r="AY82" s="905"/>
      <c r="AZ82" s="951"/>
      <c r="BA82" s="951"/>
      <c r="BB82" s="951"/>
      <c r="BC82" s="951"/>
      <c r="BD82" s="952"/>
      <c r="BE82" s="260"/>
      <c r="BF82" s="260"/>
      <c r="BG82" s="260"/>
      <c r="BH82" s="260"/>
      <c r="BI82" s="260"/>
      <c r="BJ82" s="260"/>
      <c r="BK82" s="260"/>
      <c r="BL82" s="260"/>
      <c r="BM82" s="260"/>
      <c r="BN82" s="260"/>
      <c r="BO82" s="260"/>
      <c r="BP82" s="260"/>
      <c r="BQ82" s="257">
        <v>76</v>
      </c>
      <c r="BR82" s="262"/>
      <c r="BS82" s="937"/>
      <c r="BT82" s="938"/>
      <c r="BU82" s="938"/>
      <c r="BV82" s="938"/>
      <c r="BW82" s="938"/>
      <c r="BX82" s="938"/>
      <c r="BY82" s="938"/>
      <c r="BZ82" s="938"/>
      <c r="CA82" s="938"/>
      <c r="CB82" s="938"/>
      <c r="CC82" s="938"/>
      <c r="CD82" s="938"/>
      <c r="CE82" s="938"/>
      <c r="CF82" s="938"/>
      <c r="CG82" s="939"/>
      <c r="CH82" s="934"/>
      <c r="CI82" s="935"/>
      <c r="CJ82" s="935"/>
      <c r="CK82" s="935"/>
      <c r="CL82" s="936"/>
      <c r="CM82" s="934"/>
      <c r="CN82" s="935"/>
      <c r="CO82" s="935"/>
      <c r="CP82" s="935"/>
      <c r="CQ82" s="936"/>
      <c r="CR82" s="934"/>
      <c r="CS82" s="935"/>
      <c r="CT82" s="935"/>
      <c r="CU82" s="935"/>
      <c r="CV82" s="936"/>
      <c r="CW82" s="934"/>
      <c r="CX82" s="935"/>
      <c r="CY82" s="935"/>
      <c r="CZ82" s="935"/>
      <c r="DA82" s="936"/>
      <c r="DB82" s="934"/>
      <c r="DC82" s="935"/>
      <c r="DD82" s="935"/>
      <c r="DE82" s="935"/>
      <c r="DF82" s="936"/>
      <c r="DG82" s="934"/>
      <c r="DH82" s="935"/>
      <c r="DI82" s="935"/>
      <c r="DJ82" s="935"/>
      <c r="DK82" s="936"/>
      <c r="DL82" s="934"/>
      <c r="DM82" s="935"/>
      <c r="DN82" s="935"/>
      <c r="DO82" s="935"/>
      <c r="DP82" s="936"/>
      <c r="DQ82" s="934"/>
      <c r="DR82" s="935"/>
      <c r="DS82" s="935"/>
      <c r="DT82" s="935"/>
      <c r="DU82" s="936"/>
      <c r="DV82" s="931"/>
      <c r="DW82" s="932"/>
      <c r="DX82" s="932"/>
      <c r="DY82" s="932"/>
      <c r="DZ82" s="933"/>
      <c r="EA82" s="241"/>
    </row>
    <row r="83" spans="1:131" s="242" customFormat="1" ht="26.25" customHeight="1" x14ac:dyDescent="0.15">
      <c r="A83" s="256">
        <v>16</v>
      </c>
      <c r="B83" s="947"/>
      <c r="C83" s="948"/>
      <c r="D83" s="948"/>
      <c r="E83" s="948"/>
      <c r="F83" s="948"/>
      <c r="G83" s="948"/>
      <c r="H83" s="948"/>
      <c r="I83" s="948"/>
      <c r="J83" s="948"/>
      <c r="K83" s="948"/>
      <c r="L83" s="948"/>
      <c r="M83" s="948"/>
      <c r="N83" s="948"/>
      <c r="O83" s="948"/>
      <c r="P83" s="949"/>
      <c r="Q83" s="950"/>
      <c r="R83" s="905"/>
      <c r="S83" s="905"/>
      <c r="T83" s="905"/>
      <c r="U83" s="905"/>
      <c r="V83" s="905"/>
      <c r="W83" s="905"/>
      <c r="X83" s="905"/>
      <c r="Y83" s="905"/>
      <c r="Z83" s="905"/>
      <c r="AA83" s="905"/>
      <c r="AB83" s="905"/>
      <c r="AC83" s="905"/>
      <c r="AD83" s="905"/>
      <c r="AE83" s="905"/>
      <c r="AF83" s="905"/>
      <c r="AG83" s="905"/>
      <c r="AH83" s="905"/>
      <c r="AI83" s="905"/>
      <c r="AJ83" s="905"/>
      <c r="AK83" s="905"/>
      <c r="AL83" s="905"/>
      <c r="AM83" s="905"/>
      <c r="AN83" s="905"/>
      <c r="AO83" s="905"/>
      <c r="AP83" s="905"/>
      <c r="AQ83" s="905"/>
      <c r="AR83" s="905"/>
      <c r="AS83" s="905"/>
      <c r="AT83" s="905"/>
      <c r="AU83" s="905"/>
      <c r="AV83" s="905"/>
      <c r="AW83" s="905"/>
      <c r="AX83" s="905"/>
      <c r="AY83" s="905"/>
      <c r="AZ83" s="951"/>
      <c r="BA83" s="951"/>
      <c r="BB83" s="951"/>
      <c r="BC83" s="951"/>
      <c r="BD83" s="952"/>
      <c r="BE83" s="260"/>
      <c r="BF83" s="260"/>
      <c r="BG83" s="260"/>
      <c r="BH83" s="260"/>
      <c r="BI83" s="260"/>
      <c r="BJ83" s="260"/>
      <c r="BK83" s="260"/>
      <c r="BL83" s="260"/>
      <c r="BM83" s="260"/>
      <c r="BN83" s="260"/>
      <c r="BO83" s="260"/>
      <c r="BP83" s="260"/>
      <c r="BQ83" s="257">
        <v>77</v>
      </c>
      <c r="BR83" s="262"/>
      <c r="BS83" s="937"/>
      <c r="BT83" s="938"/>
      <c r="BU83" s="938"/>
      <c r="BV83" s="938"/>
      <c r="BW83" s="938"/>
      <c r="BX83" s="938"/>
      <c r="BY83" s="938"/>
      <c r="BZ83" s="938"/>
      <c r="CA83" s="938"/>
      <c r="CB83" s="938"/>
      <c r="CC83" s="938"/>
      <c r="CD83" s="938"/>
      <c r="CE83" s="938"/>
      <c r="CF83" s="938"/>
      <c r="CG83" s="939"/>
      <c r="CH83" s="934"/>
      <c r="CI83" s="935"/>
      <c r="CJ83" s="935"/>
      <c r="CK83" s="935"/>
      <c r="CL83" s="936"/>
      <c r="CM83" s="934"/>
      <c r="CN83" s="935"/>
      <c r="CO83" s="935"/>
      <c r="CP83" s="935"/>
      <c r="CQ83" s="936"/>
      <c r="CR83" s="934"/>
      <c r="CS83" s="935"/>
      <c r="CT83" s="935"/>
      <c r="CU83" s="935"/>
      <c r="CV83" s="936"/>
      <c r="CW83" s="934"/>
      <c r="CX83" s="935"/>
      <c r="CY83" s="935"/>
      <c r="CZ83" s="935"/>
      <c r="DA83" s="936"/>
      <c r="DB83" s="934"/>
      <c r="DC83" s="935"/>
      <c r="DD83" s="935"/>
      <c r="DE83" s="935"/>
      <c r="DF83" s="936"/>
      <c r="DG83" s="934"/>
      <c r="DH83" s="935"/>
      <c r="DI83" s="935"/>
      <c r="DJ83" s="935"/>
      <c r="DK83" s="936"/>
      <c r="DL83" s="934"/>
      <c r="DM83" s="935"/>
      <c r="DN83" s="935"/>
      <c r="DO83" s="935"/>
      <c r="DP83" s="936"/>
      <c r="DQ83" s="934"/>
      <c r="DR83" s="935"/>
      <c r="DS83" s="935"/>
      <c r="DT83" s="935"/>
      <c r="DU83" s="936"/>
      <c r="DV83" s="931"/>
      <c r="DW83" s="932"/>
      <c r="DX83" s="932"/>
      <c r="DY83" s="932"/>
      <c r="DZ83" s="933"/>
      <c r="EA83" s="241"/>
    </row>
    <row r="84" spans="1:131" s="242" customFormat="1" ht="26.25" customHeight="1" x14ac:dyDescent="0.15">
      <c r="A84" s="256">
        <v>17</v>
      </c>
      <c r="B84" s="947"/>
      <c r="C84" s="948"/>
      <c r="D84" s="948"/>
      <c r="E84" s="948"/>
      <c r="F84" s="948"/>
      <c r="G84" s="948"/>
      <c r="H84" s="948"/>
      <c r="I84" s="948"/>
      <c r="J84" s="948"/>
      <c r="K84" s="948"/>
      <c r="L84" s="948"/>
      <c r="M84" s="948"/>
      <c r="N84" s="948"/>
      <c r="O84" s="948"/>
      <c r="P84" s="949"/>
      <c r="Q84" s="950"/>
      <c r="R84" s="905"/>
      <c r="S84" s="905"/>
      <c r="T84" s="905"/>
      <c r="U84" s="905"/>
      <c r="V84" s="905"/>
      <c r="W84" s="905"/>
      <c r="X84" s="905"/>
      <c r="Y84" s="905"/>
      <c r="Z84" s="905"/>
      <c r="AA84" s="905"/>
      <c r="AB84" s="905"/>
      <c r="AC84" s="905"/>
      <c r="AD84" s="905"/>
      <c r="AE84" s="905"/>
      <c r="AF84" s="905"/>
      <c r="AG84" s="905"/>
      <c r="AH84" s="905"/>
      <c r="AI84" s="905"/>
      <c r="AJ84" s="905"/>
      <c r="AK84" s="905"/>
      <c r="AL84" s="905"/>
      <c r="AM84" s="905"/>
      <c r="AN84" s="905"/>
      <c r="AO84" s="905"/>
      <c r="AP84" s="905"/>
      <c r="AQ84" s="905"/>
      <c r="AR84" s="905"/>
      <c r="AS84" s="905"/>
      <c r="AT84" s="905"/>
      <c r="AU84" s="905"/>
      <c r="AV84" s="905"/>
      <c r="AW84" s="905"/>
      <c r="AX84" s="905"/>
      <c r="AY84" s="905"/>
      <c r="AZ84" s="951"/>
      <c r="BA84" s="951"/>
      <c r="BB84" s="951"/>
      <c r="BC84" s="951"/>
      <c r="BD84" s="952"/>
      <c r="BE84" s="260"/>
      <c r="BF84" s="260"/>
      <c r="BG84" s="260"/>
      <c r="BH84" s="260"/>
      <c r="BI84" s="260"/>
      <c r="BJ84" s="260"/>
      <c r="BK84" s="260"/>
      <c r="BL84" s="260"/>
      <c r="BM84" s="260"/>
      <c r="BN84" s="260"/>
      <c r="BO84" s="260"/>
      <c r="BP84" s="260"/>
      <c r="BQ84" s="257">
        <v>78</v>
      </c>
      <c r="BR84" s="262"/>
      <c r="BS84" s="937"/>
      <c r="BT84" s="938"/>
      <c r="BU84" s="938"/>
      <c r="BV84" s="938"/>
      <c r="BW84" s="938"/>
      <c r="BX84" s="938"/>
      <c r="BY84" s="938"/>
      <c r="BZ84" s="938"/>
      <c r="CA84" s="938"/>
      <c r="CB84" s="938"/>
      <c r="CC84" s="938"/>
      <c r="CD84" s="938"/>
      <c r="CE84" s="938"/>
      <c r="CF84" s="938"/>
      <c r="CG84" s="939"/>
      <c r="CH84" s="934"/>
      <c r="CI84" s="935"/>
      <c r="CJ84" s="935"/>
      <c r="CK84" s="935"/>
      <c r="CL84" s="936"/>
      <c r="CM84" s="934"/>
      <c r="CN84" s="935"/>
      <c r="CO84" s="935"/>
      <c r="CP84" s="935"/>
      <c r="CQ84" s="936"/>
      <c r="CR84" s="934"/>
      <c r="CS84" s="935"/>
      <c r="CT84" s="935"/>
      <c r="CU84" s="935"/>
      <c r="CV84" s="936"/>
      <c r="CW84" s="934"/>
      <c r="CX84" s="935"/>
      <c r="CY84" s="935"/>
      <c r="CZ84" s="935"/>
      <c r="DA84" s="936"/>
      <c r="DB84" s="934"/>
      <c r="DC84" s="935"/>
      <c r="DD84" s="935"/>
      <c r="DE84" s="935"/>
      <c r="DF84" s="936"/>
      <c r="DG84" s="934"/>
      <c r="DH84" s="935"/>
      <c r="DI84" s="935"/>
      <c r="DJ84" s="935"/>
      <c r="DK84" s="936"/>
      <c r="DL84" s="934"/>
      <c r="DM84" s="935"/>
      <c r="DN84" s="935"/>
      <c r="DO84" s="935"/>
      <c r="DP84" s="936"/>
      <c r="DQ84" s="934"/>
      <c r="DR84" s="935"/>
      <c r="DS84" s="935"/>
      <c r="DT84" s="935"/>
      <c r="DU84" s="936"/>
      <c r="DV84" s="931"/>
      <c r="DW84" s="932"/>
      <c r="DX84" s="932"/>
      <c r="DY84" s="932"/>
      <c r="DZ84" s="933"/>
      <c r="EA84" s="241"/>
    </row>
    <row r="85" spans="1:131" s="242" customFormat="1" ht="26.25" customHeight="1" x14ac:dyDescent="0.15">
      <c r="A85" s="256">
        <v>18</v>
      </c>
      <c r="B85" s="947"/>
      <c r="C85" s="948"/>
      <c r="D85" s="948"/>
      <c r="E85" s="948"/>
      <c r="F85" s="948"/>
      <c r="G85" s="948"/>
      <c r="H85" s="948"/>
      <c r="I85" s="948"/>
      <c r="J85" s="948"/>
      <c r="K85" s="948"/>
      <c r="L85" s="948"/>
      <c r="M85" s="948"/>
      <c r="N85" s="948"/>
      <c r="O85" s="948"/>
      <c r="P85" s="949"/>
      <c r="Q85" s="950"/>
      <c r="R85" s="905"/>
      <c r="S85" s="905"/>
      <c r="T85" s="905"/>
      <c r="U85" s="905"/>
      <c r="V85" s="905"/>
      <c r="W85" s="905"/>
      <c r="X85" s="905"/>
      <c r="Y85" s="905"/>
      <c r="Z85" s="905"/>
      <c r="AA85" s="905"/>
      <c r="AB85" s="905"/>
      <c r="AC85" s="905"/>
      <c r="AD85" s="905"/>
      <c r="AE85" s="905"/>
      <c r="AF85" s="905"/>
      <c r="AG85" s="905"/>
      <c r="AH85" s="905"/>
      <c r="AI85" s="905"/>
      <c r="AJ85" s="905"/>
      <c r="AK85" s="905"/>
      <c r="AL85" s="905"/>
      <c r="AM85" s="905"/>
      <c r="AN85" s="905"/>
      <c r="AO85" s="905"/>
      <c r="AP85" s="905"/>
      <c r="AQ85" s="905"/>
      <c r="AR85" s="905"/>
      <c r="AS85" s="905"/>
      <c r="AT85" s="905"/>
      <c r="AU85" s="905"/>
      <c r="AV85" s="905"/>
      <c r="AW85" s="905"/>
      <c r="AX85" s="905"/>
      <c r="AY85" s="905"/>
      <c r="AZ85" s="951"/>
      <c r="BA85" s="951"/>
      <c r="BB85" s="951"/>
      <c r="BC85" s="951"/>
      <c r="BD85" s="952"/>
      <c r="BE85" s="260"/>
      <c r="BF85" s="260"/>
      <c r="BG85" s="260"/>
      <c r="BH85" s="260"/>
      <c r="BI85" s="260"/>
      <c r="BJ85" s="260"/>
      <c r="BK85" s="260"/>
      <c r="BL85" s="260"/>
      <c r="BM85" s="260"/>
      <c r="BN85" s="260"/>
      <c r="BO85" s="260"/>
      <c r="BP85" s="260"/>
      <c r="BQ85" s="257">
        <v>79</v>
      </c>
      <c r="BR85" s="262"/>
      <c r="BS85" s="937"/>
      <c r="BT85" s="938"/>
      <c r="BU85" s="938"/>
      <c r="BV85" s="938"/>
      <c r="BW85" s="938"/>
      <c r="BX85" s="938"/>
      <c r="BY85" s="938"/>
      <c r="BZ85" s="938"/>
      <c r="CA85" s="938"/>
      <c r="CB85" s="938"/>
      <c r="CC85" s="938"/>
      <c r="CD85" s="938"/>
      <c r="CE85" s="938"/>
      <c r="CF85" s="938"/>
      <c r="CG85" s="939"/>
      <c r="CH85" s="934"/>
      <c r="CI85" s="935"/>
      <c r="CJ85" s="935"/>
      <c r="CK85" s="935"/>
      <c r="CL85" s="936"/>
      <c r="CM85" s="934"/>
      <c r="CN85" s="935"/>
      <c r="CO85" s="935"/>
      <c r="CP85" s="935"/>
      <c r="CQ85" s="936"/>
      <c r="CR85" s="934"/>
      <c r="CS85" s="935"/>
      <c r="CT85" s="935"/>
      <c r="CU85" s="935"/>
      <c r="CV85" s="936"/>
      <c r="CW85" s="934"/>
      <c r="CX85" s="935"/>
      <c r="CY85" s="935"/>
      <c r="CZ85" s="935"/>
      <c r="DA85" s="936"/>
      <c r="DB85" s="934"/>
      <c r="DC85" s="935"/>
      <c r="DD85" s="935"/>
      <c r="DE85" s="935"/>
      <c r="DF85" s="936"/>
      <c r="DG85" s="934"/>
      <c r="DH85" s="935"/>
      <c r="DI85" s="935"/>
      <c r="DJ85" s="935"/>
      <c r="DK85" s="936"/>
      <c r="DL85" s="934"/>
      <c r="DM85" s="935"/>
      <c r="DN85" s="935"/>
      <c r="DO85" s="935"/>
      <c r="DP85" s="936"/>
      <c r="DQ85" s="934"/>
      <c r="DR85" s="935"/>
      <c r="DS85" s="935"/>
      <c r="DT85" s="935"/>
      <c r="DU85" s="936"/>
      <c r="DV85" s="931"/>
      <c r="DW85" s="932"/>
      <c r="DX85" s="932"/>
      <c r="DY85" s="932"/>
      <c r="DZ85" s="933"/>
      <c r="EA85" s="241"/>
    </row>
    <row r="86" spans="1:131" s="242" customFormat="1" ht="26.25" customHeight="1" x14ac:dyDescent="0.15">
      <c r="A86" s="256">
        <v>19</v>
      </c>
      <c r="B86" s="947"/>
      <c r="C86" s="948"/>
      <c r="D86" s="948"/>
      <c r="E86" s="948"/>
      <c r="F86" s="948"/>
      <c r="G86" s="948"/>
      <c r="H86" s="948"/>
      <c r="I86" s="948"/>
      <c r="J86" s="948"/>
      <c r="K86" s="948"/>
      <c r="L86" s="948"/>
      <c r="M86" s="948"/>
      <c r="N86" s="948"/>
      <c r="O86" s="948"/>
      <c r="P86" s="949"/>
      <c r="Q86" s="950"/>
      <c r="R86" s="905"/>
      <c r="S86" s="905"/>
      <c r="T86" s="905"/>
      <c r="U86" s="905"/>
      <c r="V86" s="905"/>
      <c r="W86" s="905"/>
      <c r="X86" s="905"/>
      <c r="Y86" s="905"/>
      <c r="Z86" s="905"/>
      <c r="AA86" s="905"/>
      <c r="AB86" s="905"/>
      <c r="AC86" s="905"/>
      <c r="AD86" s="905"/>
      <c r="AE86" s="905"/>
      <c r="AF86" s="905"/>
      <c r="AG86" s="905"/>
      <c r="AH86" s="905"/>
      <c r="AI86" s="905"/>
      <c r="AJ86" s="905"/>
      <c r="AK86" s="905"/>
      <c r="AL86" s="905"/>
      <c r="AM86" s="905"/>
      <c r="AN86" s="905"/>
      <c r="AO86" s="905"/>
      <c r="AP86" s="905"/>
      <c r="AQ86" s="905"/>
      <c r="AR86" s="905"/>
      <c r="AS86" s="905"/>
      <c r="AT86" s="905"/>
      <c r="AU86" s="905"/>
      <c r="AV86" s="905"/>
      <c r="AW86" s="905"/>
      <c r="AX86" s="905"/>
      <c r="AY86" s="905"/>
      <c r="AZ86" s="951"/>
      <c r="BA86" s="951"/>
      <c r="BB86" s="951"/>
      <c r="BC86" s="951"/>
      <c r="BD86" s="952"/>
      <c r="BE86" s="260"/>
      <c r="BF86" s="260"/>
      <c r="BG86" s="260"/>
      <c r="BH86" s="260"/>
      <c r="BI86" s="260"/>
      <c r="BJ86" s="260"/>
      <c r="BK86" s="260"/>
      <c r="BL86" s="260"/>
      <c r="BM86" s="260"/>
      <c r="BN86" s="260"/>
      <c r="BO86" s="260"/>
      <c r="BP86" s="260"/>
      <c r="BQ86" s="257">
        <v>80</v>
      </c>
      <c r="BR86" s="262"/>
      <c r="BS86" s="937"/>
      <c r="BT86" s="938"/>
      <c r="BU86" s="938"/>
      <c r="BV86" s="938"/>
      <c r="BW86" s="938"/>
      <c r="BX86" s="938"/>
      <c r="BY86" s="938"/>
      <c r="BZ86" s="938"/>
      <c r="CA86" s="938"/>
      <c r="CB86" s="938"/>
      <c r="CC86" s="938"/>
      <c r="CD86" s="938"/>
      <c r="CE86" s="938"/>
      <c r="CF86" s="938"/>
      <c r="CG86" s="939"/>
      <c r="CH86" s="934"/>
      <c r="CI86" s="935"/>
      <c r="CJ86" s="935"/>
      <c r="CK86" s="935"/>
      <c r="CL86" s="936"/>
      <c r="CM86" s="934"/>
      <c r="CN86" s="935"/>
      <c r="CO86" s="935"/>
      <c r="CP86" s="935"/>
      <c r="CQ86" s="936"/>
      <c r="CR86" s="934"/>
      <c r="CS86" s="935"/>
      <c r="CT86" s="935"/>
      <c r="CU86" s="935"/>
      <c r="CV86" s="936"/>
      <c r="CW86" s="934"/>
      <c r="CX86" s="935"/>
      <c r="CY86" s="935"/>
      <c r="CZ86" s="935"/>
      <c r="DA86" s="936"/>
      <c r="DB86" s="934"/>
      <c r="DC86" s="935"/>
      <c r="DD86" s="935"/>
      <c r="DE86" s="935"/>
      <c r="DF86" s="936"/>
      <c r="DG86" s="934"/>
      <c r="DH86" s="935"/>
      <c r="DI86" s="935"/>
      <c r="DJ86" s="935"/>
      <c r="DK86" s="936"/>
      <c r="DL86" s="934"/>
      <c r="DM86" s="935"/>
      <c r="DN86" s="935"/>
      <c r="DO86" s="935"/>
      <c r="DP86" s="936"/>
      <c r="DQ86" s="934"/>
      <c r="DR86" s="935"/>
      <c r="DS86" s="935"/>
      <c r="DT86" s="935"/>
      <c r="DU86" s="936"/>
      <c r="DV86" s="931"/>
      <c r="DW86" s="932"/>
      <c r="DX86" s="932"/>
      <c r="DY86" s="932"/>
      <c r="DZ86" s="933"/>
      <c r="EA86" s="241"/>
    </row>
    <row r="87" spans="1:131" s="242" customFormat="1" ht="26.25" customHeight="1" x14ac:dyDescent="0.15">
      <c r="A87" s="264">
        <v>20</v>
      </c>
      <c r="B87" s="956"/>
      <c r="C87" s="957"/>
      <c r="D87" s="957"/>
      <c r="E87" s="957"/>
      <c r="F87" s="957"/>
      <c r="G87" s="957"/>
      <c r="H87" s="957"/>
      <c r="I87" s="957"/>
      <c r="J87" s="957"/>
      <c r="K87" s="957"/>
      <c r="L87" s="957"/>
      <c r="M87" s="957"/>
      <c r="N87" s="957"/>
      <c r="O87" s="957"/>
      <c r="P87" s="958"/>
      <c r="Q87" s="959"/>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60"/>
      <c r="BF87" s="260"/>
      <c r="BG87" s="260"/>
      <c r="BH87" s="260"/>
      <c r="BI87" s="260"/>
      <c r="BJ87" s="260"/>
      <c r="BK87" s="260"/>
      <c r="BL87" s="260"/>
      <c r="BM87" s="260"/>
      <c r="BN87" s="260"/>
      <c r="BO87" s="260"/>
      <c r="BP87" s="260"/>
      <c r="BQ87" s="257">
        <v>81</v>
      </c>
      <c r="BR87" s="262"/>
      <c r="BS87" s="937"/>
      <c r="BT87" s="938"/>
      <c r="BU87" s="938"/>
      <c r="BV87" s="938"/>
      <c r="BW87" s="938"/>
      <c r="BX87" s="938"/>
      <c r="BY87" s="938"/>
      <c r="BZ87" s="938"/>
      <c r="CA87" s="938"/>
      <c r="CB87" s="938"/>
      <c r="CC87" s="938"/>
      <c r="CD87" s="938"/>
      <c r="CE87" s="938"/>
      <c r="CF87" s="938"/>
      <c r="CG87" s="939"/>
      <c r="CH87" s="934"/>
      <c r="CI87" s="935"/>
      <c r="CJ87" s="935"/>
      <c r="CK87" s="935"/>
      <c r="CL87" s="936"/>
      <c r="CM87" s="934"/>
      <c r="CN87" s="935"/>
      <c r="CO87" s="935"/>
      <c r="CP87" s="935"/>
      <c r="CQ87" s="936"/>
      <c r="CR87" s="934"/>
      <c r="CS87" s="935"/>
      <c r="CT87" s="935"/>
      <c r="CU87" s="935"/>
      <c r="CV87" s="936"/>
      <c r="CW87" s="934"/>
      <c r="CX87" s="935"/>
      <c r="CY87" s="935"/>
      <c r="CZ87" s="935"/>
      <c r="DA87" s="936"/>
      <c r="DB87" s="934"/>
      <c r="DC87" s="935"/>
      <c r="DD87" s="935"/>
      <c r="DE87" s="935"/>
      <c r="DF87" s="936"/>
      <c r="DG87" s="934"/>
      <c r="DH87" s="935"/>
      <c r="DI87" s="935"/>
      <c r="DJ87" s="935"/>
      <c r="DK87" s="936"/>
      <c r="DL87" s="934"/>
      <c r="DM87" s="935"/>
      <c r="DN87" s="935"/>
      <c r="DO87" s="935"/>
      <c r="DP87" s="936"/>
      <c r="DQ87" s="934"/>
      <c r="DR87" s="935"/>
      <c r="DS87" s="935"/>
      <c r="DT87" s="935"/>
      <c r="DU87" s="936"/>
      <c r="DV87" s="931"/>
      <c r="DW87" s="932"/>
      <c r="DX87" s="932"/>
      <c r="DY87" s="932"/>
      <c r="DZ87" s="933"/>
      <c r="EA87" s="241"/>
    </row>
    <row r="88" spans="1:131" s="242" customFormat="1" ht="26.25" customHeight="1" thickBot="1" x14ac:dyDescent="0.2">
      <c r="A88" s="259" t="s">
        <v>391</v>
      </c>
      <c r="B88" s="865" t="s">
        <v>424</v>
      </c>
      <c r="C88" s="866"/>
      <c r="D88" s="866"/>
      <c r="E88" s="866"/>
      <c r="F88" s="866"/>
      <c r="G88" s="866"/>
      <c r="H88" s="866"/>
      <c r="I88" s="866"/>
      <c r="J88" s="866"/>
      <c r="K88" s="866"/>
      <c r="L88" s="866"/>
      <c r="M88" s="866"/>
      <c r="N88" s="866"/>
      <c r="O88" s="866"/>
      <c r="P88" s="867"/>
      <c r="Q88" s="912"/>
      <c r="R88" s="913"/>
      <c r="S88" s="913"/>
      <c r="T88" s="913"/>
      <c r="U88" s="913"/>
      <c r="V88" s="913"/>
      <c r="W88" s="913"/>
      <c r="X88" s="913"/>
      <c r="Y88" s="913"/>
      <c r="Z88" s="913"/>
      <c r="AA88" s="913"/>
      <c r="AB88" s="913"/>
      <c r="AC88" s="913"/>
      <c r="AD88" s="913"/>
      <c r="AE88" s="913"/>
      <c r="AF88" s="916">
        <v>10718</v>
      </c>
      <c r="AG88" s="916"/>
      <c r="AH88" s="916"/>
      <c r="AI88" s="916"/>
      <c r="AJ88" s="916"/>
      <c r="AK88" s="913"/>
      <c r="AL88" s="913"/>
      <c r="AM88" s="913"/>
      <c r="AN88" s="913"/>
      <c r="AO88" s="913"/>
      <c r="AP88" s="916">
        <v>4826</v>
      </c>
      <c r="AQ88" s="916"/>
      <c r="AR88" s="916"/>
      <c r="AS88" s="916"/>
      <c r="AT88" s="916"/>
      <c r="AU88" s="916">
        <v>1710</v>
      </c>
      <c r="AV88" s="916"/>
      <c r="AW88" s="916"/>
      <c r="AX88" s="916"/>
      <c r="AY88" s="916"/>
      <c r="AZ88" s="921"/>
      <c r="BA88" s="921"/>
      <c r="BB88" s="921"/>
      <c r="BC88" s="921"/>
      <c r="BD88" s="922"/>
      <c r="BE88" s="260"/>
      <c r="BF88" s="260"/>
      <c r="BG88" s="260"/>
      <c r="BH88" s="260"/>
      <c r="BI88" s="260"/>
      <c r="BJ88" s="260"/>
      <c r="BK88" s="260"/>
      <c r="BL88" s="260"/>
      <c r="BM88" s="260"/>
      <c r="BN88" s="260"/>
      <c r="BO88" s="260"/>
      <c r="BP88" s="260"/>
      <c r="BQ88" s="257">
        <v>82</v>
      </c>
      <c r="BR88" s="262"/>
      <c r="BS88" s="937"/>
      <c r="BT88" s="938"/>
      <c r="BU88" s="938"/>
      <c r="BV88" s="938"/>
      <c r="BW88" s="938"/>
      <c r="BX88" s="938"/>
      <c r="BY88" s="938"/>
      <c r="BZ88" s="938"/>
      <c r="CA88" s="938"/>
      <c r="CB88" s="938"/>
      <c r="CC88" s="938"/>
      <c r="CD88" s="938"/>
      <c r="CE88" s="938"/>
      <c r="CF88" s="938"/>
      <c r="CG88" s="939"/>
      <c r="CH88" s="934"/>
      <c r="CI88" s="935"/>
      <c r="CJ88" s="935"/>
      <c r="CK88" s="935"/>
      <c r="CL88" s="936"/>
      <c r="CM88" s="934"/>
      <c r="CN88" s="935"/>
      <c r="CO88" s="935"/>
      <c r="CP88" s="935"/>
      <c r="CQ88" s="936"/>
      <c r="CR88" s="934"/>
      <c r="CS88" s="935"/>
      <c r="CT88" s="935"/>
      <c r="CU88" s="935"/>
      <c r="CV88" s="936"/>
      <c r="CW88" s="934"/>
      <c r="CX88" s="935"/>
      <c r="CY88" s="935"/>
      <c r="CZ88" s="935"/>
      <c r="DA88" s="936"/>
      <c r="DB88" s="934"/>
      <c r="DC88" s="935"/>
      <c r="DD88" s="935"/>
      <c r="DE88" s="935"/>
      <c r="DF88" s="936"/>
      <c r="DG88" s="934"/>
      <c r="DH88" s="935"/>
      <c r="DI88" s="935"/>
      <c r="DJ88" s="935"/>
      <c r="DK88" s="936"/>
      <c r="DL88" s="934"/>
      <c r="DM88" s="935"/>
      <c r="DN88" s="935"/>
      <c r="DO88" s="935"/>
      <c r="DP88" s="936"/>
      <c r="DQ88" s="934"/>
      <c r="DR88" s="935"/>
      <c r="DS88" s="935"/>
      <c r="DT88" s="935"/>
      <c r="DU88" s="936"/>
      <c r="DV88" s="931"/>
      <c r="DW88" s="932"/>
      <c r="DX88" s="932"/>
      <c r="DY88" s="932"/>
      <c r="DZ88" s="933"/>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37"/>
      <c r="BT89" s="938"/>
      <c r="BU89" s="938"/>
      <c r="BV89" s="938"/>
      <c r="BW89" s="938"/>
      <c r="BX89" s="938"/>
      <c r="BY89" s="938"/>
      <c r="BZ89" s="938"/>
      <c r="CA89" s="938"/>
      <c r="CB89" s="938"/>
      <c r="CC89" s="938"/>
      <c r="CD89" s="938"/>
      <c r="CE89" s="938"/>
      <c r="CF89" s="938"/>
      <c r="CG89" s="939"/>
      <c r="CH89" s="934"/>
      <c r="CI89" s="935"/>
      <c r="CJ89" s="935"/>
      <c r="CK89" s="935"/>
      <c r="CL89" s="936"/>
      <c r="CM89" s="934"/>
      <c r="CN89" s="935"/>
      <c r="CO89" s="935"/>
      <c r="CP89" s="935"/>
      <c r="CQ89" s="936"/>
      <c r="CR89" s="934"/>
      <c r="CS89" s="935"/>
      <c r="CT89" s="935"/>
      <c r="CU89" s="935"/>
      <c r="CV89" s="936"/>
      <c r="CW89" s="934"/>
      <c r="CX89" s="935"/>
      <c r="CY89" s="935"/>
      <c r="CZ89" s="935"/>
      <c r="DA89" s="936"/>
      <c r="DB89" s="934"/>
      <c r="DC89" s="935"/>
      <c r="DD89" s="935"/>
      <c r="DE89" s="935"/>
      <c r="DF89" s="936"/>
      <c r="DG89" s="934"/>
      <c r="DH89" s="935"/>
      <c r="DI89" s="935"/>
      <c r="DJ89" s="935"/>
      <c r="DK89" s="936"/>
      <c r="DL89" s="934"/>
      <c r="DM89" s="935"/>
      <c r="DN89" s="935"/>
      <c r="DO89" s="935"/>
      <c r="DP89" s="936"/>
      <c r="DQ89" s="934"/>
      <c r="DR89" s="935"/>
      <c r="DS89" s="935"/>
      <c r="DT89" s="935"/>
      <c r="DU89" s="936"/>
      <c r="DV89" s="931"/>
      <c r="DW89" s="932"/>
      <c r="DX89" s="932"/>
      <c r="DY89" s="932"/>
      <c r="DZ89" s="933"/>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37"/>
      <c r="BT90" s="938"/>
      <c r="BU90" s="938"/>
      <c r="BV90" s="938"/>
      <c r="BW90" s="938"/>
      <c r="BX90" s="938"/>
      <c r="BY90" s="938"/>
      <c r="BZ90" s="938"/>
      <c r="CA90" s="938"/>
      <c r="CB90" s="938"/>
      <c r="CC90" s="938"/>
      <c r="CD90" s="938"/>
      <c r="CE90" s="938"/>
      <c r="CF90" s="938"/>
      <c r="CG90" s="939"/>
      <c r="CH90" s="934"/>
      <c r="CI90" s="935"/>
      <c r="CJ90" s="935"/>
      <c r="CK90" s="935"/>
      <c r="CL90" s="936"/>
      <c r="CM90" s="934"/>
      <c r="CN90" s="935"/>
      <c r="CO90" s="935"/>
      <c r="CP90" s="935"/>
      <c r="CQ90" s="936"/>
      <c r="CR90" s="934"/>
      <c r="CS90" s="935"/>
      <c r="CT90" s="935"/>
      <c r="CU90" s="935"/>
      <c r="CV90" s="936"/>
      <c r="CW90" s="934"/>
      <c r="CX90" s="935"/>
      <c r="CY90" s="935"/>
      <c r="CZ90" s="935"/>
      <c r="DA90" s="936"/>
      <c r="DB90" s="934"/>
      <c r="DC90" s="935"/>
      <c r="DD90" s="935"/>
      <c r="DE90" s="935"/>
      <c r="DF90" s="936"/>
      <c r="DG90" s="934"/>
      <c r="DH90" s="935"/>
      <c r="DI90" s="935"/>
      <c r="DJ90" s="935"/>
      <c r="DK90" s="936"/>
      <c r="DL90" s="934"/>
      <c r="DM90" s="935"/>
      <c r="DN90" s="935"/>
      <c r="DO90" s="935"/>
      <c r="DP90" s="936"/>
      <c r="DQ90" s="934"/>
      <c r="DR90" s="935"/>
      <c r="DS90" s="935"/>
      <c r="DT90" s="935"/>
      <c r="DU90" s="936"/>
      <c r="DV90" s="931"/>
      <c r="DW90" s="932"/>
      <c r="DX90" s="932"/>
      <c r="DY90" s="932"/>
      <c r="DZ90" s="933"/>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37"/>
      <c r="BT91" s="938"/>
      <c r="BU91" s="938"/>
      <c r="BV91" s="938"/>
      <c r="BW91" s="938"/>
      <c r="BX91" s="938"/>
      <c r="BY91" s="938"/>
      <c r="BZ91" s="938"/>
      <c r="CA91" s="938"/>
      <c r="CB91" s="938"/>
      <c r="CC91" s="938"/>
      <c r="CD91" s="938"/>
      <c r="CE91" s="938"/>
      <c r="CF91" s="938"/>
      <c r="CG91" s="939"/>
      <c r="CH91" s="934"/>
      <c r="CI91" s="935"/>
      <c r="CJ91" s="935"/>
      <c r="CK91" s="935"/>
      <c r="CL91" s="936"/>
      <c r="CM91" s="934"/>
      <c r="CN91" s="935"/>
      <c r="CO91" s="935"/>
      <c r="CP91" s="935"/>
      <c r="CQ91" s="936"/>
      <c r="CR91" s="934"/>
      <c r="CS91" s="935"/>
      <c r="CT91" s="935"/>
      <c r="CU91" s="935"/>
      <c r="CV91" s="936"/>
      <c r="CW91" s="934"/>
      <c r="CX91" s="935"/>
      <c r="CY91" s="935"/>
      <c r="CZ91" s="935"/>
      <c r="DA91" s="936"/>
      <c r="DB91" s="934"/>
      <c r="DC91" s="935"/>
      <c r="DD91" s="935"/>
      <c r="DE91" s="935"/>
      <c r="DF91" s="936"/>
      <c r="DG91" s="934"/>
      <c r="DH91" s="935"/>
      <c r="DI91" s="935"/>
      <c r="DJ91" s="935"/>
      <c r="DK91" s="936"/>
      <c r="DL91" s="934"/>
      <c r="DM91" s="935"/>
      <c r="DN91" s="935"/>
      <c r="DO91" s="935"/>
      <c r="DP91" s="936"/>
      <c r="DQ91" s="934"/>
      <c r="DR91" s="935"/>
      <c r="DS91" s="935"/>
      <c r="DT91" s="935"/>
      <c r="DU91" s="936"/>
      <c r="DV91" s="931"/>
      <c r="DW91" s="932"/>
      <c r="DX91" s="932"/>
      <c r="DY91" s="932"/>
      <c r="DZ91" s="933"/>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37"/>
      <c r="BT92" s="938"/>
      <c r="BU92" s="938"/>
      <c r="BV92" s="938"/>
      <c r="BW92" s="938"/>
      <c r="BX92" s="938"/>
      <c r="BY92" s="938"/>
      <c r="BZ92" s="938"/>
      <c r="CA92" s="938"/>
      <c r="CB92" s="938"/>
      <c r="CC92" s="938"/>
      <c r="CD92" s="938"/>
      <c r="CE92" s="938"/>
      <c r="CF92" s="938"/>
      <c r="CG92" s="939"/>
      <c r="CH92" s="934"/>
      <c r="CI92" s="935"/>
      <c r="CJ92" s="935"/>
      <c r="CK92" s="935"/>
      <c r="CL92" s="936"/>
      <c r="CM92" s="934"/>
      <c r="CN92" s="935"/>
      <c r="CO92" s="935"/>
      <c r="CP92" s="935"/>
      <c r="CQ92" s="936"/>
      <c r="CR92" s="934"/>
      <c r="CS92" s="935"/>
      <c r="CT92" s="935"/>
      <c r="CU92" s="935"/>
      <c r="CV92" s="936"/>
      <c r="CW92" s="934"/>
      <c r="CX92" s="935"/>
      <c r="CY92" s="935"/>
      <c r="CZ92" s="935"/>
      <c r="DA92" s="936"/>
      <c r="DB92" s="934"/>
      <c r="DC92" s="935"/>
      <c r="DD92" s="935"/>
      <c r="DE92" s="935"/>
      <c r="DF92" s="936"/>
      <c r="DG92" s="934"/>
      <c r="DH92" s="935"/>
      <c r="DI92" s="935"/>
      <c r="DJ92" s="935"/>
      <c r="DK92" s="936"/>
      <c r="DL92" s="934"/>
      <c r="DM92" s="935"/>
      <c r="DN92" s="935"/>
      <c r="DO92" s="935"/>
      <c r="DP92" s="936"/>
      <c r="DQ92" s="934"/>
      <c r="DR92" s="935"/>
      <c r="DS92" s="935"/>
      <c r="DT92" s="935"/>
      <c r="DU92" s="936"/>
      <c r="DV92" s="931"/>
      <c r="DW92" s="932"/>
      <c r="DX92" s="932"/>
      <c r="DY92" s="932"/>
      <c r="DZ92" s="933"/>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37"/>
      <c r="BT93" s="938"/>
      <c r="BU93" s="938"/>
      <c r="BV93" s="938"/>
      <c r="BW93" s="938"/>
      <c r="BX93" s="938"/>
      <c r="BY93" s="938"/>
      <c r="BZ93" s="938"/>
      <c r="CA93" s="938"/>
      <c r="CB93" s="938"/>
      <c r="CC93" s="938"/>
      <c r="CD93" s="938"/>
      <c r="CE93" s="938"/>
      <c r="CF93" s="938"/>
      <c r="CG93" s="939"/>
      <c r="CH93" s="934"/>
      <c r="CI93" s="935"/>
      <c r="CJ93" s="935"/>
      <c r="CK93" s="935"/>
      <c r="CL93" s="936"/>
      <c r="CM93" s="934"/>
      <c r="CN93" s="935"/>
      <c r="CO93" s="935"/>
      <c r="CP93" s="935"/>
      <c r="CQ93" s="936"/>
      <c r="CR93" s="934"/>
      <c r="CS93" s="935"/>
      <c r="CT93" s="935"/>
      <c r="CU93" s="935"/>
      <c r="CV93" s="936"/>
      <c r="CW93" s="934"/>
      <c r="CX93" s="935"/>
      <c r="CY93" s="935"/>
      <c r="CZ93" s="935"/>
      <c r="DA93" s="936"/>
      <c r="DB93" s="934"/>
      <c r="DC93" s="935"/>
      <c r="DD93" s="935"/>
      <c r="DE93" s="935"/>
      <c r="DF93" s="936"/>
      <c r="DG93" s="934"/>
      <c r="DH93" s="935"/>
      <c r="DI93" s="935"/>
      <c r="DJ93" s="935"/>
      <c r="DK93" s="936"/>
      <c r="DL93" s="934"/>
      <c r="DM93" s="935"/>
      <c r="DN93" s="935"/>
      <c r="DO93" s="935"/>
      <c r="DP93" s="936"/>
      <c r="DQ93" s="934"/>
      <c r="DR93" s="935"/>
      <c r="DS93" s="935"/>
      <c r="DT93" s="935"/>
      <c r="DU93" s="936"/>
      <c r="DV93" s="931"/>
      <c r="DW93" s="932"/>
      <c r="DX93" s="932"/>
      <c r="DY93" s="932"/>
      <c r="DZ93" s="933"/>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37"/>
      <c r="BT94" s="938"/>
      <c r="BU94" s="938"/>
      <c r="BV94" s="938"/>
      <c r="BW94" s="938"/>
      <c r="BX94" s="938"/>
      <c r="BY94" s="938"/>
      <c r="BZ94" s="938"/>
      <c r="CA94" s="938"/>
      <c r="CB94" s="938"/>
      <c r="CC94" s="938"/>
      <c r="CD94" s="938"/>
      <c r="CE94" s="938"/>
      <c r="CF94" s="938"/>
      <c r="CG94" s="939"/>
      <c r="CH94" s="934"/>
      <c r="CI94" s="935"/>
      <c r="CJ94" s="935"/>
      <c r="CK94" s="935"/>
      <c r="CL94" s="936"/>
      <c r="CM94" s="934"/>
      <c r="CN94" s="935"/>
      <c r="CO94" s="935"/>
      <c r="CP94" s="935"/>
      <c r="CQ94" s="936"/>
      <c r="CR94" s="934"/>
      <c r="CS94" s="935"/>
      <c r="CT94" s="935"/>
      <c r="CU94" s="935"/>
      <c r="CV94" s="936"/>
      <c r="CW94" s="934"/>
      <c r="CX94" s="935"/>
      <c r="CY94" s="935"/>
      <c r="CZ94" s="935"/>
      <c r="DA94" s="936"/>
      <c r="DB94" s="934"/>
      <c r="DC94" s="935"/>
      <c r="DD94" s="935"/>
      <c r="DE94" s="935"/>
      <c r="DF94" s="936"/>
      <c r="DG94" s="934"/>
      <c r="DH94" s="935"/>
      <c r="DI94" s="935"/>
      <c r="DJ94" s="935"/>
      <c r="DK94" s="936"/>
      <c r="DL94" s="934"/>
      <c r="DM94" s="935"/>
      <c r="DN94" s="935"/>
      <c r="DO94" s="935"/>
      <c r="DP94" s="936"/>
      <c r="DQ94" s="934"/>
      <c r="DR94" s="935"/>
      <c r="DS94" s="935"/>
      <c r="DT94" s="935"/>
      <c r="DU94" s="936"/>
      <c r="DV94" s="931"/>
      <c r="DW94" s="932"/>
      <c r="DX94" s="932"/>
      <c r="DY94" s="932"/>
      <c r="DZ94" s="933"/>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37"/>
      <c r="BT95" s="938"/>
      <c r="BU95" s="938"/>
      <c r="BV95" s="938"/>
      <c r="BW95" s="938"/>
      <c r="BX95" s="938"/>
      <c r="BY95" s="938"/>
      <c r="BZ95" s="938"/>
      <c r="CA95" s="938"/>
      <c r="CB95" s="938"/>
      <c r="CC95" s="938"/>
      <c r="CD95" s="938"/>
      <c r="CE95" s="938"/>
      <c r="CF95" s="938"/>
      <c r="CG95" s="939"/>
      <c r="CH95" s="934"/>
      <c r="CI95" s="935"/>
      <c r="CJ95" s="935"/>
      <c r="CK95" s="935"/>
      <c r="CL95" s="936"/>
      <c r="CM95" s="934"/>
      <c r="CN95" s="935"/>
      <c r="CO95" s="935"/>
      <c r="CP95" s="935"/>
      <c r="CQ95" s="936"/>
      <c r="CR95" s="934"/>
      <c r="CS95" s="935"/>
      <c r="CT95" s="935"/>
      <c r="CU95" s="935"/>
      <c r="CV95" s="936"/>
      <c r="CW95" s="934"/>
      <c r="CX95" s="935"/>
      <c r="CY95" s="935"/>
      <c r="CZ95" s="935"/>
      <c r="DA95" s="936"/>
      <c r="DB95" s="934"/>
      <c r="DC95" s="935"/>
      <c r="DD95" s="935"/>
      <c r="DE95" s="935"/>
      <c r="DF95" s="936"/>
      <c r="DG95" s="934"/>
      <c r="DH95" s="935"/>
      <c r="DI95" s="935"/>
      <c r="DJ95" s="935"/>
      <c r="DK95" s="936"/>
      <c r="DL95" s="934"/>
      <c r="DM95" s="935"/>
      <c r="DN95" s="935"/>
      <c r="DO95" s="935"/>
      <c r="DP95" s="936"/>
      <c r="DQ95" s="934"/>
      <c r="DR95" s="935"/>
      <c r="DS95" s="935"/>
      <c r="DT95" s="935"/>
      <c r="DU95" s="936"/>
      <c r="DV95" s="931"/>
      <c r="DW95" s="932"/>
      <c r="DX95" s="932"/>
      <c r="DY95" s="932"/>
      <c r="DZ95" s="933"/>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37"/>
      <c r="BT96" s="938"/>
      <c r="BU96" s="938"/>
      <c r="BV96" s="938"/>
      <c r="BW96" s="938"/>
      <c r="BX96" s="938"/>
      <c r="BY96" s="938"/>
      <c r="BZ96" s="938"/>
      <c r="CA96" s="938"/>
      <c r="CB96" s="938"/>
      <c r="CC96" s="938"/>
      <c r="CD96" s="938"/>
      <c r="CE96" s="938"/>
      <c r="CF96" s="938"/>
      <c r="CG96" s="939"/>
      <c r="CH96" s="934"/>
      <c r="CI96" s="935"/>
      <c r="CJ96" s="935"/>
      <c r="CK96" s="935"/>
      <c r="CL96" s="936"/>
      <c r="CM96" s="934"/>
      <c r="CN96" s="935"/>
      <c r="CO96" s="935"/>
      <c r="CP96" s="935"/>
      <c r="CQ96" s="936"/>
      <c r="CR96" s="934"/>
      <c r="CS96" s="935"/>
      <c r="CT96" s="935"/>
      <c r="CU96" s="935"/>
      <c r="CV96" s="936"/>
      <c r="CW96" s="934"/>
      <c r="CX96" s="935"/>
      <c r="CY96" s="935"/>
      <c r="CZ96" s="935"/>
      <c r="DA96" s="936"/>
      <c r="DB96" s="934"/>
      <c r="DC96" s="935"/>
      <c r="DD96" s="935"/>
      <c r="DE96" s="935"/>
      <c r="DF96" s="936"/>
      <c r="DG96" s="934"/>
      <c r="DH96" s="935"/>
      <c r="DI96" s="935"/>
      <c r="DJ96" s="935"/>
      <c r="DK96" s="936"/>
      <c r="DL96" s="934"/>
      <c r="DM96" s="935"/>
      <c r="DN96" s="935"/>
      <c r="DO96" s="935"/>
      <c r="DP96" s="936"/>
      <c r="DQ96" s="934"/>
      <c r="DR96" s="935"/>
      <c r="DS96" s="935"/>
      <c r="DT96" s="935"/>
      <c r="DU96" s="936"/>
      <c r="DV96" s="931"/>
      <c r="DW96" s="932"/>
      <c r="DX96" s="932"/>
      <c r="DY96" s="932"/>
      <c r="DZ96" s="933"/>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37"/>
      <c r="BT97" s="938"/>
      <c r="BU97" s="938"/>
      <c r="BV97" s="938"/>
      <c r="BW97" s="938"/>
      <c r="BX97" s="938"/>
      <c r="BY97" s="938"/>
      <c r="BZ97" s="938"/>
      <c r="CA97" s="938"/>
      <c r="CB97" s="938"/>
      <c r="CC97" s="938"/>
      <c r="CD97" s="938"/>
      <c r="CE97" s="938"/>
      <c r="CF97" s="938"/>
      <c r="CG97" s="939"/>
      <c r="CH97" s="934"/>
      <c r="CI97" s="935"/>
      <c r="CJ97" s="935"/>
      <c r="CK97" s="935"/>
      <c r="CL97" s="936"/>
      <c r="CM97" s="934"/>
      <c r="CN97" s="935"/>
      <c r="CO97" s="935"/>
      <c r="CP97" s="935"/>
      <c r="CQ97" s="936"/>
      <c r="CR97" s="934"/>
      <c r="CS97" s="935"/>
      <c r="CT97" s="935"/>
      <c r="CU97" s="935"/>
      <c r="CV97" s="936"/>
      <c r="CW97" s="934"/>
      <c r="CX97" s="935"/>
      <c r="CY97" s="935"/>
      <c r="CZ97" s="935"/>
      <c r="DA97" s="936"/>
      <c r="DB97" s="934"/>
      <c r="DC97" s="935"/>
      <c r="DD97" s="935"/>
      <c r="DE97" s="935"/>
      <c r="DF97" s="936"/>
      <c r="DG97" s="934"/>
      <c r="DH97" s="935"/>
      <c r="DI97" s="935"/>
      <c r="DJ97" s="935"/>
      <c r="DK97" s="936"/>
      <c r="DL97" s="934"/>
      <c r="DM97" s="935"/>
      <c r="DN97" s="935"/>
      <c r="DO97" s="935"/>
      <c r="DP97" s="936"/>
      <c r="DQ97" s="934"/>
      <c r="DR97" s="935"/>
      <c r="DS97" s="935"/>
      <c r="DT97" s="935"/>
      <c r="DU97" s="936"/>
      <c r="DV97" s="931"/>
      <c r="DW97" s="932"/>
      <c r="DX97" s="932"/>
      <c r="DY97" s="932"/>
      <c r="DZ97" s="933"/>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37"/>
      <c r="BT98" s="938"/>
      <c r="BU98" s="938"/>
      <c r="BV98" s="938"/>
      <c r="BW98" s="938"/>
      <c r="BX98" s="938"/>
      <c r="BY98" s="938"/>
      <c r="BZ98" s="938"/>
      <c r="CA98" s="938"/>
      <c r="CB98" s="938"/>
      <c r="CC98" s="938"/>
      <c r="CD98" s="938"/>
      <c r="CE98" s="938"/>
      <c r="CF98" s="938"/>
      <c r="CG98" s="939"/>
      <c r="CH98" s="934"/>
      <c r="CI98" s="935"/>
      <c r="CJ98" s="935"/>
      <c r="CK98" s="935"/>
      <c r="CL98" s="936"/>
      <c r="CM98" s="934"/>
      <c r="CN98" s="935"/>
      <c r="CO98" s="935"/>
      <c r="CP98" s="935"/>
      <c r="CQ98" s="936"/>
      <c r="CR98" s="934"/>
      <c r="CS98" s="935"/>
      <c r="CT98" s="935"/>
      <c r="CU98" s="935"/>
      <c r="CV98" s="936"/>
      <c r="CW98" s="934"/>
      <c r="CX98" s="935"/>
      <c r="CY98" s="935"/>
      <c r="CZ98" s="935"/>
      <c r="DA98" s="936"/>
      <c r="DB98" s="934"/>
      <c r="DC98" s="935"/>
      <c r="DD98" s="935"/>
      <c r="DE98" s="935"/>
      <c r="DF98" s="936"/>
      <c r="DG98" s="934"/>
      <c r="DH98" s="935"/>
      <c r="DI98" s="935"/>
      <c r="DJ98" s="935"/>
      <c r="DK98" s="936"/>
      <c r="DL98" s="934"/>
      <c r="DM98" s="935"/>
      <c r="DN98" s="935"/>
      <c r="DO98" s="935"/>
      <c r="DP98" s="936"/>
      <c r="DQ98" s="934"/>
      <c r="DR98" s="935"/>
      <c r="DS98" s="935"/>
      <c r="DT98" s="935"/>
      <c r="DU98" s="936"/>
      <c r="DV98" s="931"/>
      <c r="DW98" s="932"/>
      <c r="DX98" s="932"/>
      <c r="DY98" s="932"/>
      <c r="DZ98" s="933"/>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37"/>
      <c r="BT99" s="938"/>
      <c r="BU99" s="938"/>
      <c r="BV99" s="938"/>
      <c r="BW99" s="938"/>
      <c r="BX99" s="938"/>
      <c r="BY99" s="938"/>
      <c r="BZ99" s="938"/>
      <c r="CA99" s="938"/>
      <c r="CB99" s="938"/>
      <c r="CC99" s="938"/>
      <c r="CD99" s="938"/>
      <c r="CE99" s="938"/>
      <c r="CF99" s="938"/>
      <c r="CG99" s="939"/>
      <c r="CH99" s="934"/>
      <c r="CI99" s="935"/>
      <c r="CJ99" s="935"/>
      <c r="CK99" s="935"/>
      <c r="CL99" s="936"/>
      <c r="CM99" s="934"/>
      <c r="CN99" s="935"/>
      <c r="CO99" s="935"/>
      <c r="CP99" s="935"/>
      <c r="CQ99" s="936"/>
      <c r="CR99" s="934"/>
      <c r="CS99" s="935"/>
      <c r="CT99" s="935"/>
      <c r="CU99" s="935"/>
      <c r="CV99" s="936"/>
      <c r="CW99" s="934"/>
      <c r="CX99" s="935"/>
      <c r="CY99" s="935"/>
      <c r="CZ99" s="935"/>
      <c r="DA99" s="936"/>
      <c r="DB99" s="934"/>
      <c r="DC99" s="935"/>
      <c r="DD99" s="935"/>
      <c r="DE99" s="935"/>
      <c r="DF99" s="936"/>
      <c r="DG99" s="934"/>
      <c r="DH99" s="935"/>
      <c r="DI99" s="935"/>
      <c r="DJ99" s="935"/>
      <c r="DK99" s="936"/>
      <c r="DL99" s="934"/>
      <c r="DM99" s="935"/>
      <c r="DN99" s="935"/>
      <c r="DO99" s="935"/>
      <c r="DP99" s="936"/>
      <c r="DQ99" s="934"/>
      <c r="DR99" s="935"/>
      <c r="DS99" s="935"/>
      <c r="DT99" s="935"/>
      <c r="DU99" s="936"/>
      <c r="DV99" s="931"/>
      <c r="DW99" s="932"/>
      <c r="DX99" s="932"/>
      <c r="DY99" s="932"/>
      <c r="DZ99" s="933"/>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37"/>
      <c r="BT100" s="938"/>
      <c r="BU100" s="938"/>
      <c r="BV100" s="938"/>
      <c r="BW100" s="938"/>
      <c r="BX100" s="938"/>
      <c r="BY100" s="938"/>
      <c r="BZ100" s="938"/>
      <c r="CA100" s="938"/>
      <c r="CB100" s="938"/>
      <c r="CC100" s="938"/>
      <c r="CD100" s="938"/>
      <c r="CE100" s="938"/>
      <c r="CF100" s="938"/>
      <c r="CG100" s="939"/>
      <c r="CH100" s="934"/>
      <c r="CI100" s="935"/>
      <c r="CJ100" s="935"/>
      <c r="CK100" s="935"/>
      <c r="CL100" s="936"/>
      <c r="CM100" s="934"/>
      <c r="CN100" s="935"/>
      <c r="CO100" s="935"/>
      <c r="CP100" s="935"/>
      <c r="CQ100" s="936"/>
      <c r="CR100" s="934"/>
      <c r="CS100" s="935"/>
      <c r="CT100" s="935"/>
      <c r="CU100" s="935"/>
      <c r="CV100" s="936"/>
      <c r="CW100" s="934"/>
      <c r="CX100" s="935"/>
      <c r="CY100" s="935"/>
      <c r="CZ100" s="935"/>
      <c r="DA100" s="936"/>
      <c r="DB100" s="934"/>
      <c r="DC100" s="935"/>
      <c r="DD100" s="935"/>
      <c r="DE100" s="935"/>
      <c r="DF100" s="936"/>
      <c r="DG100" s="934"/>
      <c r="DH100" s="935"/>
      <c r="DI100" s="935"/>
      <c r="DJ100" s="935"/>
      <c r="DK100" s="936"/>
      <c r="DL100" s="934"/>
      <c r="DM100" s="935"/>
      <c r="DN100" s="935"/>
      <c r="DO100" s="935"/>
      <c r="DP100" s="936"/>
      <c r="DQ100" s="934"/>
      <c r="DR100" s="935"/>
      <c r="DS100" s="935"/>
      <c r="DT100" s="935"/>
      <c r="DU100" s="936"/>
      <c r="DV100" s="931"/>
      <c r="DW100" s="932"/>
      <c r="DX100" s="932"/>
      <c r="DY100" s="932"/>
      <c r="DZ100" s="933"/>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37"/>
      <c r="BT101" s="938"/>
      <c r="BU101" s="938"/>
      <c r="BV101" s="938"/>
      <c r="BW101" s="938"/>
      <c r="BX101" s="938"/>
      <c r="BY101" s="938"/>
      <c r="BZ101" s="938"/>
      <c r="CA101" s="938"/>
      <c r="CB101" s="938"/>
      <c r="CC101" s="938"/>
      <c r="CD101" s="938"/>
      <c r="CE101" s="938"/>
      <c r="CF101" s="938"/>
      <c r="CG101" s="939"/>
      <c r="CH101" s="934"/>
      <c r="CI101" s="935"/>
      <c r="CJ101" s="935"/>
      <c r="CK101" s="935"/>
      <c r="CL101" s="936"/>
      <c r="CM101" s="934"/>
      <c r="CN101" s="935"/>
      <c r="CO101" s="935"/>
      <c r="CP101" s="935"/>
      <c r="CQ101" s="936"/>
      <c r="CR101" s="934"/>
      <c r="CS101" s="935"/>
      <c r="CT101" s="935"/>
      <c r="CU101" s="935"/>
      <c r="CV101" s="936"/>
      <c r="CW101" s="934"/>
      <c r="CX101" s="935"/>
      <c r="CY101" s="935"/>
      <c r="CZ101" s="935"/>
      <c r="DA101" s="936"/>
      <c r="DB101" s="934"/>
      <c r="DC101" s="935"/>
      <c r="DD101" s="935"/>
      <c r="DE101" s="935"/>
      <c r="DF101" s="936"/>
      <c r="DG101" s="934"/>
      <c r="DH101" s="935"/>
      <c r="DI101" s="935"/>
      <c r="DJ101" s="935"/>
      <c r="DK101" s="936"/>
      <c r="DL101" s="934"/>
      <c r="DM101" s="935"/>
      <c r="DN101" s="935"/>
      <c r="DO101" s="935"/>
      <c r="DP101" s="936"/>
      <c r="DQ101" s="934"/>
      <c r="DR101" s="935"/>
      <c r="DS101" s="935"/>
      <c r="DT101" s="935"/>
      <c r="DU101" s="936"/>
      <c r="DV101" s="931"/>
      <c r="DW101" s="932"/>
      <c r="DX101" s="932"/>
      <c r="DY101" s="932"/>
      <c r="DZ101" s="933"/>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65" t="s">
        <v>425</v>
      </c>
      <c r="BS102" s="866"/>
      <c r="BT102" s="866"/>
      <c r="BU102" s="866"/>
      <c r="BV102" s="866"/>
      <c r="BW102" s="866"/>
      <c r="BX102" s="866"/>
      <c r="BY102" s="866"/>
      <c r="BZ102" s="866"/>
      <c r="CA102" s="866"/>
      <c r="CB102" s="866"/>
      <c r="CC102" s="866"/>
      <c r="CD102" s="866"/>
      <c r="CE102" s="866"/>
      <c r="CF102" s="866"/>
      <c r="CG102" s="867"/>
      <c r="CH102" s="963"/>
      <c r="CI102" s="964"/>
      <c r="CJ102" s="964"/>
      <c r="CK102" s="964"/>
      <c r="CL102" s="965"/>
      <c r="CM102" s="963"/>
      <c r="CN102" s="964"/>
      <c r="CO102" s="964"/>
      <c r="CP102" s="964"/>
      <c r="CQ102" s="965"/>
      <c r="CR102" s="966"/>
      <c r="CS102" s="924"/>
      <c r="CT102" s="924"/>
      <c r="CU102" s="924"/>
      <c r="CV102" s="967"/>
      <c r="CW102" s="966"/>
      <c r="CX102" s="924"/>
      <c r="CY102" s="924"/>
      <c r="CZ102" s="924"/>
      <c r="DA102" s="967"/>
      <c r="DB102" s="966"/>
      <c r="DC102" s="924"/>
      <c r="DD102" s="924"/>
      <c r="DE102" s="924"/>
      <c r="DF102" s="967"/>
      <c r="DG102" s="966"/>
      <c r="DH102" s="924"/>
      <c r="DI102" s="924"/>
      <c r="DJ102" s="924"/>
      <c r="DK102" s="967"/>
      <c r="DL102" s="966"/>
      <c r="DM102" s="924"/>
      <c r="DN102" s="924"/>
      <c r="DO102" s="924"/>
      <c r="DP102" s="967"/>
      <c r="DQ102" s="966"/>
      <c r="DR102" s="924"/>
      <c r="DS102" s="924"/>
      <c r="DT102" s="924"/>
      <c r="DU102" s="967"/>
      <c r="DV102" s="990"/>
      <c r="DW102" s="991"/>
      <c r="DX102" s="991"/>
      <c r="DY102" s="991"/>
      <c r="DZ102" s="992"/>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428</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429</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1" customFormat="1" ht="26.25" customHeight="1" x14ac:dyDescent="0.15">
      <c r="A109" s="988" t="s">
        <v>432</v>
      </c>
      <c r="B109" s="969"/>
      <c r="C109" s="969"/>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70"/>
      <c r="AA109" s="968" t="s">
        <v>433</v>
      </c>
      <c r="AB109" s="969"/>
      <c r="AC109" s="969"/>
      <c r="AD109" s="969"/>
      <c r="AE109" s="970"/>
      <c r="AF109" s="968" t="s">
        <v>310</v>
      </c>
      <c r="AG109" s="969"/>
      <c r="AH109" s="969"/>
      <c r="AI109" s="969"/>
      <c r="AJ109" s="970"/>
      <c r="AK109" s="968" t="s">
        <v>309</v>
      </c>
      <c r="AL109" s="969"/>
      <c r="AM109" s="969"/>
      <c r="AN109" s="969"/>
      <c r="AO109" s="970"/>
      <c r="AP109" s="968" t="s">
        <v>434</v>
      </c>
      <c r="AQ109" s="969"/>
      <c r="AR109" s="969"/>
      <c r="AS109" s="969"/>
      <c r="AT109" s="971"/>
      <c r="AU109" s="988" t="s">
        <v>432</v>
      </c>
      <c r="AV109" s="969"/>
      <c r="AW109" s="969"/>
      <c r="AX109" s="969"/>
      <c r="AY109" s="969"/>
      <c r="AZ109" s="969"/>
      <c r="BA109" s="969"/>
      <c r="BB109" s="969"/>
      <c r="BC109" s="969"/>
      <c r="BD109" s="969"/>
      <c r="BE109" s="969"/>
      <c r="BF109" s="969"/>
      <c r="BG109" s="969"/>
      <c r="BH109" s="969"/>
      <c r="BI109" s="969"/>
      <c r="BJ109" s="969"/>
      <c r="BK109" s="969"/>
      <c r="BL109" s="969"/>
      <c r="BM109" s="969"/>
      <c r="BN109" s="969"/>
      <c r="BO109" s="969"/>
      <c r="BP109" s="970"/>
      <c r="BQ109" s="968" t="s">
        <v>433</v>
      </c>
      <c r="BR109" s="969"/>
      <c r="BS109" s="969"/>
      <c r="BT109" s="969"/>
      <c r="BU109" s="970"/>
      <c r="BV109" s="968" t="s">
        <v>310</v>
      </c>
      <c r="BW109" s="969"/>
      <c r="BX109" s="969"/>
      <c r="BY109" s="969"/>
      <c r="BZ109" s="970"/>
      <c r="CA109" s="968" t="s">
        <v>309</v>
      </c>
      <c r="CB109" s="969"/>
      <c r="CC109" s="969"/>
      <c r="CD109" s="969"/>
      <c r="CE109" s="970"/>
      <c r="CF109" s="989" t="s">
        <v>434</v>
      </c>
      <c r="CG109" s="989"/>
      <c r="CH109" s="989"/>
      <c r="CI109" s="989"/>
      <c r="CJ109" s="989"/>
      <c r="CK109" s="968" t="s">
        <v>435</v>
      </c>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70"/>
      <c r="DG109" s="968" t="s">
        <v>433</v>
      </c>
      <c r="DH109" s="969"/>
      <c r="DI109" s="969"/>
      <c r="DJ109" s="969"/>
      <c r="DK109" s="970"/>
      <c r="DL109" s="968" t="s">
        <v>310</v>
      </c>
      <c r="DM109" s="969"/>
      <c r="DN109" s="969"/>
      <c r="DO109" s="969"/>
      <c r="DP109" s="970"/>
      <c r="DQ109" s="968" t="s">
        <v>309</v>
      </c>
      <c r="DR109" s="969"/>
      <c r="DS109" s="969"/>
      <c r="DT109" s="969"/>
      <c r="DU109" s="970"/>
      <c r="DV109" s="968" t="s">
        <v>434</v>
      </c>
      <c r="DW109" s="969"/>
      <c r="DX109" s="969"/>
      <c r="DY109" s="969"/>
      <c r="DZ109" s="971"/>
    </row>
    <row r="110" spans="1:131" s="241" customFormat="1" ht="26.25" customHeight="1" x14ac:dyDescent="0.15">
      <c r="A110" s="972" t="s">
        <v>436</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4"/>
      <c r="AA110" s="975">
        <v>677007</v>
      </c>
      <c r="AB110" s="976"/>
      <c r="AC110" s="976"/>
      <c r="AD110" s="976"/>
      <c r="AE110" s="977"/>
      <c r="AF110" s="978">
        <v>661823</v>
      </c>
      <c r="AG110" s="976"/>
      <c r="AH110" s="976"/>
      <c r="AI110" s="976"/>
      <c r="AJ110" s="977"/>
      <c r="AK110" s="978">
        <v>647585</v>
      </c>
      <c r="AL110" s="976"/>
      <c r="AM110" s="976"/>
      <c r="AN110" s="976"/>
      <c r="AO110" s="977"/>
      <c r="AP110" s="979">
        <v>20.399999999999999</v>
      </c>
      <c r="AQ110" s="980"/>
      <c r="AR110" s="980"/>
      <c r="AS110" s="980"/>
      <c r="AT110" s="981"/>
      <c r="AU110" s="982" t="s">
        <v>73</v>
      </c>
      <c r="AV110" s="983"/>
      <c r="AW110" s="983"/>
      <c r="AX110" s="983"/>
      <c r="AY110" s="983"/>
      <c r="AZ110" s="1024" t="s">
        <v>437</v>
      </c>
      <c r="BA110" s="973"/>
      <c r="BB110" s="973"/>
      <c r="BC110" s="973"/>
      <c r="BD110" s="973"/>
      <c r="BE110" s="973"/>
      <c r="BF110" s="973"/>
      <c r="BG110" s="973"/>
      <c r="BH110" s="973"/>
      <c r="BI110" s="973"/>
      <c r="BJ110" s="973"/>
      <c r="BK110" s="973"/>
      <c r="BL110" s="973"/>
      <c r="BM110" s="973"/>
      <c r="BN110" s="973"/>
      <c r="BO110" s="973"/>
      <c r="BP110" s="974"/>
      <c r="BQ110" s="1010">
        <v>6164219</v>
      </c>
      <c r="BR110" s="1011"/>
      <c r="BS110" s="1011"/>
      <c r="BT110" s="1011"/>
      <c r="BU110" s="1011"/>
      <c r="BV110" s="1011">
        <v>5997942</v>
      </c>
      <c r="BW110" s="1011"/>
      <c r="BX110" s="1011"/>
      <c r="BY110" s="1011"/>
      <c r="BZ110" s="1011"/>
      <c r="CA110" s="1011">
        <v>5901174</v>
      </c>
      <c r="CB110" s="1011"/>
      <c r="CC110" s="1011"/>
      <c r="CD110" s="1011"/>
      <c r="CE110" s="1011"/>
      <c r="CF110" s="1025">
        <v>185.9</v>
      </c>
      <c r="CG110" s="1026"/>
      <c r="CH110" s="1026"/>
      <c r="CI110" s="1026"/>
      <c r="CJ110" s="1026"/>
      <c r="CK110" s="1027" t="s">
        <v>438</v>
      </c>
      <c r="CL110" s="1028"/>
      <c r="CM110" s="1007" t="s">
        <v>439</v>
      </c>
      <c r="CN110" s="1008"/>
      <c r="CO110" s="1008"/>
      <c r="CP110" s="1008"/>
      <c r="CQ110" s="1008"/>
      <c r="CR110" s="1008"/>
      <c r="CS110" s="1008"/>
      <c r="CT110" s="1008"/>
      <c r="CU110" s="1008"/>
      <c r="CV110" s="1008"/>
      <c r="CW110" s="1008"/>
      <c r="CX110" s="1008"/>
      <c r="CY110" s="1008"/>
      <c r="CZ110" s="1008"/>
      <c r="DA110" s="1008"/>
      <c r="DB110" s="1008"/>
      <c r="DC110" s="1008"/>
      <c r="DD110" s="1008"/>
      <c r="DE110" s="1008"/>
      <c r="DF110" s="1009"/>
      <c r="DG110" s="1010" t="s">
        <v>232</v>
      </c>
      <c r="DH110" s="1011"/>
      <c r="DI110" s="1011"/>
      <c r="DJ110" s="1011"/>
      <c r="DK110" s="1011"/>
      <c r="DL110" s="1011" t="s">
        <v>232</v>
      </c>
      <c r="DM110" s="1011"/>
      <c r="DN110" s="1011"/>
      <c r="DO110" s="1011"/>
      <c r="DP110" s="1011"/>
      <c r="DQ110" s="1011" t="s">
        <v>232</v>
      </c>
      <c r="DR110" s="1011"/>
      <c r="DS110" s="1011"/>
      <c r="DT110" s="1011"/>
      <c r="DU110" s="1011"/>
      <c r="DV110" s="1012" t="s">
        <v>232</v>
      </c>
      <c r="DW110" s="1012"/>
      <c r="DX110" s="1012"/>
      <c r="DY110" s="1012"/>
      <c r="DZ110" s="1013"/>
    </row>
    <row r="111" spans="1:131" s="241" customFormat="1" ht="26.25" customHeight="1" x14ac:dyDescent="0.15">
      <c r="A111" s="1014" t="s">
        <v>440</v>
      </c>
      <c r="B111" s="1015"/>
      <c r="C111" s="1015"/>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6"/>
      <c r="AA111" s="1017" t="s">
        <v>232</v>
      </c>
      <c r="AB111" s="1018"/>
      <c r="AC111" s="1018"/>
      <c r="AD111" s="1018"/>
      <c r="AE111" s="1019"/>
      <c r="AF111" s="1020" t="s">
        <v>232</v>
      </c>
      <c r="AG111" s="1018"/>
      <c r="AH111" s="1018"/>
      <c r="AI111" s="1018"/>
      <c r="AJ111" s="1019"/>
      <c r="AK111" s="1020" t="s">
        <v>232</v>
      </c>
      <c r="AL111" s="1018"/>
      <c r="AM111" s="1018"/>
      <c r="AN111" s="1018"/>
      <c r="AO111" s="1019"/>
      <c r="AP111" s="1021" t="s">
        <v>232</v>
      </c>
      <c r="AQ111" s="1022"/>
      <c r="AR111" s="1022"/>
      <c r="AS111" s="1022"/>
      <c r="AT111" s="1023"/>
      <c r="AU111" s="984"/>
      <c r="AV111" s="985"/>
      <c r="AW111" s="985"/>
      <c r="AX111" s="985"/>
      <c r="AY111" s="985"/>
      <c r="AZ111" s="1033" t="s">
        <v>441</v>
      </c>
      <c r="BA111" s="1034"/>
      <c r="BB111" s="1034"/>
      <c r="BC111" s="1034"/>
      <c r="BD111" s="1034"/>
      <c r="BE111" s="1034"/>
      <c r="BF111" s="1034"/>
      <c r="BG111" s="1034"/>
      <c r="BH111" s="1034"/>
      <c r="BI111" s="1034"/>
      <c r="BJ111" s="1034"/>
      <c r="BK111" s="1034"/>
      <c r="BL111" s="1034"/>
      <c r="BM111" s="1034"/>
      <c r="BN111" s="1034"/>
      <c r="BO111" s="1034"/>
      <c r="BP111" s="1035"/>
      <c r="BQ111" s="1003" t="s">
        <v>393</v>
      </c>
      <c r="BR111" s="1004"/>
      <c r="BS111" s="1004"/>
      <c r="BT111" s="1004"/>
      <c r="BU111" s="1004"/>
      <c r="BV111" s="1004" t="s">
        <v>232</v>
      </c>
      <c r="BW111" s="1004"/>
      <c r="BX111" s="1004"/>
      <c r="BY111" s="1004"/>
      <c r="BZ111" s="1004"/>
      <c r="CA111" s="1004" t="s">
        <v>232</v>
      </c>
      <c r="CB111" s="1004"/>
      <c r="CC111" s="1004"/>
      <c r="CD111" s="1004"/>
      <c r="CE111" s="1004"/>
      <c r="CF111" s="998" t="s">
        <v>393</v>
      </c>
      <c r="CG111" s="999"/>
      <c r="CH111" s="999"/>
      <c r="CI111" s="999"/>
      <c r="CJ111" s="999"/>
      <c r="CK111" s="1029"/>
      <c r="CL111" s="1030"/>
      <c r="CM111" s="1000" t="s">
        <v>442</v>
      </c>
      <c r="CN111" s="1001"/>
      <c r="CO111" s="1001"/>
      <c r="CP111" s="1001"/>
      <c r="CQ111" s="1001"/>
      <c r="CR111" s="1001"/>
      <c r="CS111" s="1001"/>
      <c r="CT111" s="1001"/>
      <c r="CU111" s="1001"/>
      <c r="CV111" s="1001"/>
      <c r="CW111" s="1001"/>
      <c r="CX111" s="1001"/>
      <c r="CY111" s="1001"/>
      <c r="CZ111" s="1001"/>
      <c r="DA111" s="1001"/>
      <c r="DB111" s="1001"/>
      <c r="DC111" s="1001"/>
      <c r="DD111" s="1001"/>
      <c r="DE111" s="1001"/>
      <c r="DF111" s="1002"/>
      <c r="DG111" s="1003" t="s">
        <v>232</v>
      </c>
      <c r="DH111" s="1004"/>
      <c r="DI111" s="1004"/>
      <c r="DJ111" s="1004"/>
      <c r="DK111" s="1004"/>
      <c r="DL111" s="1004" t="s">
        <v>232</v>
      </c>
      <c r="DM111" s="1004"/>
      <c r="DN111" s="1004"/>
      <c r="DO111" s="1004"/>
      <c r="DP111" s="1004"/>
      <c r="DQ111" s="1004" t="s">
        <v>393</v>
      </c>
      <c r="DR111" s="1004"/>
      <c r="DS111" s="1004"/>
      <c r="DT111" s="1004"/>
      <c r="DU111" s="1004"/>
      <c r="DV111" s="1005" t="s">
        <v>232</v>
      </c>
      <c r="DW111" s="1005"/>
      <c r="DX111" s="1005"/>
      <c r="DY111" s="1005"/>
      <c r="DZ111" s="1006"/>
    </row>
    <row r="112" spans="1:131" s="241" customFormat="1" ht="26.25" customHeight="1" x14ac:dyDescent="0.15">
      <c r="A112" s="1036" t="s">
        <v>443</v>
      </c>
      <c r="B112" s="1037"/>
      <c r="C112" s="1034" t="s">
        <v>444</v>
      </c>
      <c r="D112" s="1034"/>
      <c r="E112" s="1034"/>
      <c r="F112" s="1034"/>
      <c r="G112" s="1034"/>
      <c r="H112" s="1034"/>
      <c r="I112" s="1034"/>
      <c r="J112" s="1034"/>
      <c r="K112" s="1034"/>
      <c r="L112" s="1034"/>
      <c r="M112" s="1034"/>
      <c r="N112" s="1034"/>
      <c r="O112" s="1034"/>
      <c r="P112" s="1034"/>
      <c r="Q112" s="1034"/>
      <c r="R112" s="1034"/>
      <c r="S112" s="1034"/>
      <c r="T112" s="1034"/>
      <c r="U112" s="1034"/>
      <c r="V112" s="1034"/>
      <c r="W112" s="1034"/>
      <c r="X112" s="1034"/>
      <c r="Y112" s="1034"/>
      <c r="Z112" s="1035"/>
      <c r="AA112" s="1042" t="s">
        <v>232</v>
      </c>
      <c r="AB112" s="1043"/>
      <c r="AC112" s="1043"/>
      <c r="AD112" s="1043"/>
      <c r="AE112" s="1044"/>
      <c r="AF112" s="1045" t="s">
        <v>232</v>
      </c>
      <c r="AG112" s="1043"/>
      <c r="AH112" s="1043"/>
      <c r="AI112" s="1043"/>
      <c r="AJ112" s="1044"/>
      <c r="AK112" s="1045" t="s">
        <v>232</v>
      </c>
      <c r="AL112" s="1043"/>
      <c r="AM112" s="1043"/>
      <c r="AN112" s="1043"/>
      <c r="AO112" s="1044"/>
      <c r="AP112" s="1046" t="s">
        <v>393</v>
      </c>
      <c r="AQ112" s="1047"/>
      <c r="AR112" s="1047"/>
      <c r="AS112" s="1047"/>
      <c r="AT112" s="1048"/>
      <c r="AU112" s="984"/>
      <c r="AV112" s="985"/>
      <c r="AW112" s="985"/>
      <c r="AX112" s="985"/>
      <c r="AY112" s="985"/>
      <c r="AZ112" s="1033" t="s">
        <v>445</v>
      </c>
      <c r="BA112" s="1034"/>
      <c r="BB112" s="1034"/>
      <c r="BC112" s="1034"/>
      <c r="BD112" s="1034"/>
      <c r="BE112" s="1034"/>
      <c r="BF112" s="1034"/>
      <c r="BG112" s="1034"/>
      <c r="BH112" s="1034"/>
      <c r="BI112" s="1034"/>
      <c r="BJ112" s="1034"/>
      <c r="BK112" s="1034"/>
      <c r="BL112" s="1034"/>
      <c r="BM112" s="1034"/>
      <c r="BN112" s="1034"/>
      <c r="BO112" s="1034"/>
      <c r="BP112" s="1035"/>
      <c r="BQ112" s="1003">
        <v>2612569</v>
      </c>
      <c r="BR112" s="1004"/>
      <c r="BS112" s="1004"/>
      <c r="BT112" s="1004"/>
      <c r="BU112" s="1004"/>
      <c r="BV112" s="1004">
        <v>2403353</v>
      </c>
      <c r="BW112" s="1004"/>
      <c r="BX112" s="1004"/>
      <c r="BY112" s="1004"/>
      <c r="BZ112" s="1004"/>
      <c r="CA112" s="1004">
        <v>2644141</v>
      </c>
      <c r="CB112" s="1004"/>
      <c r="CC112" s="1004"/>
      <c r="CD112" s="1004"/>
      <c r="CE112" s="1004"/>
      <c r="CF112" s="998">
        <v>83.3</v>
      </c>
      <c r="CG112" s="999"/>
      <c r="CH112" s="999"/>
      <c r="CI112" s="999"/>
      <c r="CJ112" s="999"/>
      <c r="CK112" s="1029"/>
      <c r="CL112" s="1030"/>
      <c r="CM112" s="1000" t="s">
        <v>446</v>
      </c>
      <c r="CN112" s="1001"/>
      <c r="CO112" s="1001"/>
      <c r="CP112" s="1001"/>
      <c r="CQ112" s="1001"/>
      <c r="CR112" s="1001"/>
      <c r="CS112" s="1001"/>
      <c r="CT112" s="1001"/>
      <c r="CU112" s="1001"/>
      <c r="CV112" s="1001"/>
      <c r="CW112" s="1001"/>
      <c r="CX112" s="1001"/>
      <c r="CY112" s="1001"/>
      <c r="CZ112" s="1001"/>
      <c r="DA112" s="1001"/>
      <c r="DB112" s="1001"/>
      <c r="DC112" s="1001"/>
      <c r="DD112" s="1001"/>
      <c r="DE112" s="1001"/>
      <c r="DF112" s="1002"/>
      <c r="DG112" s="1003" t="s">
        <v>447</v>
      </c>
      <c r="DH112" s="1004"/>
      <c r="DI112" s="1004"/>
      <c r="DJ112" s="1004"/>
      <c r="DK112" s="1004"/>
      <c r="DL112" s="1004" t="s">
        <v>393</v>
      </c>
      <c r="DM112" s="1004"/>
      <c r="DN112" s="1004"/>
      <c r="DO112" s="1004"/>
      <c r="DP112" s="1004"/>
      <c r="DQ112" s="1004" t="s">
        <v>393</v>
      </c>
      <c r="DR112" s="1004"/>
      <c r="DS112" s="1004"/>
      <c r="DT112" s="1004"/>
      <c r="DU112" s="1004"/>
      <c r="DV112" s="1005" t="s">
        <v>232</v>
      </c>
      <c r="DW112" s="1005"/>
      <c r="DX112" s="1005"/>
      <c r="DY112" s="1005"/>
      <c r="DZ112" s="1006"/>
    </row>
    <row r="113" spans="1:130" s="241" customFormat="1" ht="26.25" customHeight="1" x14ac:dyDescent="0.15">
      <c r="A113" s="1038"/>
      <c r="B113" s="1039"/>
      <c r="C113" s="1034" t="s">
        <v>448</v>
      </c>
      <c r="D113" s="1034"/>
      <c r="E113" s="1034"/>
      <c r="F113" s="1034"/>
      <c r="G113" s="1034"/>
      <c r="H113" s="1034"/>
      <c r="I113" s="1034"/>
      <c r="J113" s="1034"/>
      <c r="K113" s="1034"/>
      <c r="L113" s="1034"/>
      <c r="M113" s="1034"/>
      <c r="N113" s="1034"/>
      <c r="O113" s="1034"/>
      <c r="P113" s="1034"/>
      <c r="Q113" s="1034"/>
      <c r="R113" s="1034"/>
      <c r="S113" s="1034"/>
      <c r="T113" s="1034"/>
      <c r="U113" s="1034"/>
      <c r="V113" s="1034"/>
      <c r="W113" s="1034"/>
      <c r="X113" s="1034"/>
      <c r="Y113" s="1034"/>
      <c r="Z113" s="1035"/>
      <c r="AA113" s="1017">
        <v>149114</v>
      </c>
      <c r="AB113" s="1018"/>
      <c r="AC113" s="1018"/>
      <c r="AD113" s="1018"/>
      <c r="AE113" s="1019"/>
      <c r="AF113" s="1020">
        <v>173472</v>
      </c>
      <c r="AG113" s="1018"/>
      <c r="AH113" s="1018"/>
      <c r="AI113" s="1018"/>
      <c r="AJ113" s="1019"/>
      <c r="AK113" s="1020">
        <v>181727</v>
      </c>
      <c r="AL113" s="1018"/>
      <c r="AM113" s="1018"/>
      <c r="AN113" s="1018"/>
      <c r="AO113" s="1019"/>
      <c r="AP113" s="1021">
        <v>5.7</v>
      </c>
      <c r="AQ113" s="1022"/>
      <c r="AR113" s="1022"/>
      <c r="AS113" s="1022"/>
      <c r="AT113" s="1023"/>
      <c r="AU113" s="984"/>
      <c r="AV113" s="985"/>
      <c r="AW113" s="985"/>
      <c r="AX113" s="985"/>
      <c r="AY113" s="985"/>
      <c r="AZ113" s="1033" t="s">
        <v>449</v>
      </c>
      <c r="BA113" s="1034"/>
      <c r="BB113" s="1034"/>
      <c r="BC113" s="1034"/>
      <c r="BD113" s="1034"/>
      <c r="BE113" s="1034"/>
      <c r="BF113" s="1034"/>
      <c r="BG113" s="1034"/>
      <c r="BH113" s="1034"/>
      <c r="BI113" s="1034"/>
      <c r="BJ113" s="1034"/>
      <c r="BK113" s="1034"/>
      <c r="BL113" s="1034"/>
      <c r="BM113" s="1034"/>
      <c r="BN113" s="1034"/>
      <c r="BO113" s="1034"/>
      <c r="BP113" s="1035"/>
      <c r="BQ113" s="1003">
        <v>173857</v>
      </c>
      <c r="BR113" s="1004"/>
      <c r="BS113" s="1004"/>
      <c r="BT113" s="1004"/>
      <c r="BU113" s="1004"/>
      <c r="BV113" s="1004">
        <v>1522409</v>
      </c>
      <c r="BW113" s="1004"/>
      <c r="BX113" s="1004"/>
      <c r="BY113" s="1004"/>
      <c r="BZ113" s="1004"/>
      <c r="CA113" s="1004">
        <v>1709850</v>
      </c>
      <c r="CB113" s="1004"/>
      <c r="CC113" s="1004"/>
      <c r="CD113" s="1004"/>
      <c r="CE113" s="1004"/>
      <c r="CF113" s="998">
        <v>53.9</v>
      </c>
      <c r="CG113" s="999"/>
      <c r="CH113" s="999"/>
      <c r="CI113" s="999"/>
      <c r="CJ113" s="999"/>
      <c r="CK113" s="1029"/>
      <c r="CL113" s="1030"/>
      <c r="CM113" s="1000" t="s">
        <v>450</v>
      </c>
      <c r="CN113" s="1001"/>
      <c r="CO113" s="1001"/>
      <c r="CP113" s="1001"/>
      <c r="CQ113" s="1001"/>
      <c r="CR113" s="1001"/>
      <c r="CS113" s="1001"/>
      <c r="CT113" s="1001"/>
      <c r="CU113" s="1001"/>
      <c r="CV113" s="1001"/>
      <c r="CW113" s="1001"/>
      <c r="CX113" s="1001"/>
      <c r="CY113" s="1001"/>
      <c r="CZ113" s="1001"/>
      <c r="DA113" s="1001"/>
      <c r="DB113" s="1001"/>
      <c r="DC113" s="1001"/>
      <c r="DD113" s="1001"/>
      <c r="DE113" s="1001"/>
      <c r="DF113" s="1002"/>
      <c r="DG113" s="1042" t="s">
        <v>232</v>
      </c>
      <c r="DH113" s="1043"/>
      <c r="DI113" s="1043"/>
      <c r="DJ113" s="1043"/>
      <c r="DK113" s="1044"/>
      <c r="DL113" s="1045" t="s">
        <v>232</v>
      </c>
      <c r="DM113" s="1043"/>
      <c r="DN113" s="1043"/>
      <c r="DO113" s="1043"/>
      <c r="DP113" s="1044"/>
      <c r="DQ113" s="1045" t="s">
        <v>393</v>
      </c>
      <c r="DR113" s="1043"/>
      <c r="DS113" s="1043"/>
      <c r="DT113" s="1043"/>
      <c r="DU113" s="1044"/>
      <c r="DV113" s="1046" t="s">
        <v>393</v>
      </c>
      <c r="DW113" s="1047"/>
      <c r="DX113" s="1047"/>
      <c r="DY113" s="1047"/>
      <c r="DZ113" s="1048"/>
    </row>
    <row r="114" spans="1:130" s="241" customFormat="1" ht="26.25" customHeight="1" x14ac:dyDescent="0.15">
      <c r="A114" s="1038"/>
      <c r="B114" s="1039"/>
      <c r="C114" s="1034" t="s">
        <v>451</v>
      </c>
      <c r="D114" s="1034"/>
      <c r="E114" s="1034"/>
      <c r="F114" s="1034"/>
      <c r="G114" s="1034"/>
      <c r="H114" s="1034"/>
      <c r="I114" s="1034"/>
      <c r="J114" s="1034"/>
      <c r="K114" s="1034"/>
      <c r="L114" s="1034"/>
      <c r="M114" s="1034"/>
      <c r="N114" s="1034"/>
      <c r="O114" s="1034"/>
      <c r="P114" s="1034"/>
      <c r="Q114" s="1034"/>
      <c r="R114" s="1034"/>
      <c r="S114" s="1034"/>
      <c r="T114" s="1034"/>
      <c r="U114" s="1034"/>
      <c r="V114" s="1034"/>
      <c r="W114" s="1034"/>
      <c r="X114" s="1034"/>
      <c r="Y114" s="1034"/>
      <c r="Z114" s="1035"/>
      <c r="AA114" s="1042" t="s">
        <v>232</v>
      </c>
      <c r="AB114" s="1043"/>
      <c r="AC114" s="1043"/>
      <c r="AD114" s="1043"/>
      <c r="AE114" s="1044"/>
      <c r="AF114" s="1045" t="s">
        <v>393</v>
      </c>
      <c r="AG114" s="1043"/>
      <c r="AH114" s="1043"/>
      <c r="AI114" s="1043"/>
      <c r="AJ114" s="1044"/>
      <c r="AK114" s="1045" t="s">
        <v>393</v>
      </c>
      <c r="AL114" s="1043"/>
      <c r="AM114" s="1043"/>
      <c r="AN114" s="1043"/>
      <c r="AO114" s="1044"/>
      <c r="AP114" s="1046" t="s">
        <v>393</v>
      </c>
      <c r="AQ114" s="1047"/>
      <c r="AR114" s="1047"/>
      <c r="AS114" s="1047"/>
      <c r="AT114" s="1048"/>
      <c r="AU114" s="984"/>
      <c r="AV114" s="985"/>
      <c r="AW114" s="985"/>
      <c r="AX114" s="985"/>
      <c r="AY114" s="985"/>
      <c r="AZ114" s="1033" t="s">
        <v>452</v>
      </c>
      <c r="BA114" s="1034"/>
      <c r="BB114" s="1034"/>
      <c r="BC114" s="1034"/>
      <c r="BD114" s="1034"/>
      <c r="BE114" s="1034"/>
      <c r="BF114" s="1034"/>
      <c r="BG114" s="1034"/>
      <c r="BH114" s="1034"/>
      <c r="BI114" s="1034"/>
      <c r="BJ114" s="1034"/>
      <c r="BK114" s="1034"/>
      <c r="BL114" s="1034"/>
      <c r="BM114" s="1034"/>
      <c r="BN114" s="1034"/>
      <c r="BO114" s="1034"/>
      <c r="BP114" s="1035"/>
      <c r="BQ114" s="1003">
        <v>571300</v>
      </c>
      <c r="BR114" s="1004"/>
      <c r="BS114" s="1004"/>
      <c r="BT114" s="1004"/>
      <c r="BU114" s="1004"/>
      <c r="BV114" s="1004">
        <v>564892</v>
      </c>
      <c r="BW114" s="1004"/>
      <c r="BX114" s="1004"/>
      <c r="BY114" s="1004"/>
      <c r="BZ114" s="1004"/>
      <c r="CA114" s="1004">
        <v>503685</v>
      </c>
      <c r="CB114" s="1004"/>
      <c r="CC114" s="1004"/>
      <c r="CD114" s="1004"/>
      <c r="CE114" s="1004"/>
      <c r="CF114" s="998">
        <v>15.9</v>
      </c>
      <c r="CG114" s="999"/>
      <c r="CH114" s="999"/>
      <c r="CI114" s="999"/>
      <c r="CJ114" s="999"/>
      <c r="CK114" s="1029"/>
      <c r="CL114" s="1030"/>
      <c r="CM114" s="1000" t="s">
        <v>453</v>
      </c>
      <c r="CN114" s="1001"/>
      <c r="CO114" s="1001"/>
      <c r="CP114" s="1001"/>
      <c r="CQ114" s="1001"/>
      <c r="CR114" s="1001"/>
      <c r="CS114" s="1001"/>
      <c r="CT114" s="1001"/>
      <c r="CU114" s="1001"/>
      <c r="CV114" s="1001"/>
      <c r="CW114" s="1001"/>
      <c r="CX114" s="1001"/>
      <c r="CY114" s="1001"/>
      <c r="CZ114" s="1001"/>
      <c r="DA114" s="1001"/>
      <c r="DB114" s="1001"/>
      <c r="DC114" s="1001"/>
      <c r="DD114" s="1001"/>
      <c r="DE114" s="1001"/>
      <c r="DF114" s="1002"/>
      <c r="DG114" s="1042" t="s">
        <v>393</v>
      </c>
      <c r="DH114" s="1043"/>
      <c r="DI114" s="1043"/>
      <c r="DJ114" s="1043"/>
      <c r="DK114" s="1044"/>
      <c r="DL114" s="1045" t="s">
        <v>393</v>
      </c>
      <c r="DM114" s="1043"/>
      <c r="DN114" s="1043"/>
      <c r="DO114" s="1043"/>
      <c r="DP114" s="1044"/>
      <c r="DQ114" s="1045" t="s">
        <v>454</v>
      </c>
      <c r="DR114" s="1043"/>
      <c r="DS114" s="1043"/>
      <c r="DT114" s="1043"/>
      <c r="DU114" s="1044"/>
      <c r="DV114" s="1046" t="s">
        <v>232</v>
      </c>
      <c r="DW114" s="1047"/>
      <c r="DX114" s="1047"/>
      <c r="DY114" s="1047"/>
      <c r="DZ114" s="1048"/>
    </row>
    <row r="115" spans="1:130" s="241" customFormat="1" ht="26.25" customHeight="1" x14ac:dyDescent="0.15">
      <c r="A115" s="1038"/>
      <c r="B115" s="1039"/>
      <c r="C115" s="1034" t="s">
        <v>455</v>
      </c>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5"/>
      <c r="AA115" s="1017" t="s">
        <v>232</v>
      </c>
      <c r="AB115" s="1018"/>
      <c r="AC115" s="1018"/>
      <c r="AD115" s="1018"/>
      <c r="AE115" s="1019"/>
      <c r="AF115" s="1020" t="s">
        <v>232</v>
      </c>
      <c r="AG115" s="1018"/>
      <c r="AH115" s="1018"/>
      <c r="AI115" s="1018"/>
      <c r="AJ115" s="1019"/>
      <c r="AK115" s="1020" t="s">
        <v>393</v>
      </c>
      <c r="AL115" s="1018"/>
      <c r="AM115" s="1018"/>
      <c r="AN115" s="1018"/>
      <c r="AO115" s="1019"/>
      <c r="AP115" s="1021" t="s">
        <v>454</v>
      </c>
      <c r="AQ115" s="1022"/>
      <c r="AR115" s="1022"/>
      <c r="AS115" s="1022"/>
      <c r="AT115" s="1023"/>
      <c r="AU115" s="984"/>
      <c r="AV115" s="985"/>
      <c r="AW115" s="985"/>
      <c r="AX115" s="985"/>
      <c r="AY115" s="985"/>
      <c r="AZ115" s="1033" t="s">
        <v>456</v>
      </c>
      <c r="BA115" s="1034"/>
      <c r="BB115" s="1034"/>
      <c r="BC115" s="1034"/>
      <c r="BD115" s="1034"/>
      <c r="BE115" s="1034"/>
      <c r="BF115" s="1034"/>
      <c r="BG115" s="1034"/>
      <c r="BH115" s="1034"/>
      <c r="BI115" s="1034"/>
      <c r="BJ115" s="1034"/>
      <c r="BK115" s="1034"/>
      <c r="BL115" s="1034"/>
      <c r="BM115" s="1034"/>
      <c r="BN115" s="1034"/>
      <c r="BO115" s="1034"/>
      <c r="BP115" s="1035"/>
      <c r="BQ115" s="1003">
        <v>6062</v>
      </c>
      <c r="BR115" s="1004"/>
      <c r="BS115" s="1004"/>
      <c r="BT115" s="1004"/>
      <c r="BU115" s="1004"/>
      <c r="BV115" s="1004">
        <v>5697</v>
      </c>
      <c r="BW115" s="1004"/>
      <c r="BX115" s="1004"/>
      <c r="BY115" s="1004"/>
      <c r="BZ115" s="1004"/>
      <c r="CA115" s="1004">
        <v>5339</v>
      </c>
      <c r="CB115" s="1004"/>
      <c r="CC115" s="1004"/>
      <c r="CD115" s="1004"/>
      <c r="CE115" s="1004"/>
      <c r="CF115" s="998">
        <v>0.2</v>
      </c>
      <c r="CG115" s="999"/>
      <c r="CH115" s="999"/>
      <c r="CI115" s="999"/>
      <c r="CJ115" s="999"/>
      <c r="CK115" s="1029"/>
      <c r="CL115" s="1030"/>
      <c r="CM115" s="1033" t="s">
        <v>457</v>
      </c>
      <c r="CN115" s="1054"/>
      <c r="CO115" s="1054"/>
      <c r="CP115" s="1054"/>
      <c r="CQ115" s="1054"/>
      <c r="CR115" s="1054"/>
      <c r="CS115" s="1054"/>
      <c r="CT115" s="1054"/>
      <c r="CU115" s="1054"/>
      <c r="CV115" s="1054"/>
      <c r="CW115" s="1054"/>
      <c r="CX115" s="1054"/>
      <c r="CY115" s="1054"/>
      <c r="CZ115" s="1054"/>
      <c r="DA115" s="1054"/>
      <c r="DB115" s="1054"/>
      <c r="DC115" s="1054"/>
      <c r="DD115" s="1054"/>
      <c r="DE115" s="1054"/>
      <c r="DF115" s="1035"/>
      <c r="DG115" s="1042" t="s">
        <v>393</v>
      </c>
      <c r="DH115" s="1043"/>
      <c r="DI115" s="1043"/>
      <c r="DJ115" s="1043"/>
      <c r="DK115" s="1044"/>
      <c r="DL115" s="1045" t="s">
        <v>232</v>
      </c>
      <c r="DM115" s="1043"/>
      <c r="DN115" s="1043"/>
      <c r="DO115" s="1043"/>
      <c r="DP115" s="1044"/>
      <c r="DQ115" s="1045" t="s">
        <v>232</v>
      </c>
      <c r="DR115" s="1043"/>
      <c r="DS115" s="1043"/>
      <c r="DT115" s="1043"/>
      <c r="DU115" s="1044"/>
      <c r="DV115" s="1046" t="s">
        <v>393</v>
      </c>
      <c r="DW115" s="1047"/>
      <c r="DX115" s="1047"/>
      <c r="DY115" s="1047"/>
      <c r="DZ115" s="1048"/>
    </row>
    <row r="116" spans="1:130" s="241" customFormat="1" ht="26.25" customHeight="1" x14ac:dyDescent="0.15">
      <c r="A116" s="1040"/>
      <c r="B116" s="1041"/>
      <c r="C116" s="1049" t="s">
        <v>458</v>
      </c>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50"/>
      <c r="AA116" s="1042" t="s">
        <v>393</v>
      </c>
      <c r="AB116" s="1043"/>
      <c r="AC116" s="1043"/>
      <c r="AD116" s="1043"/>
      <c r="AE116" s="1044"/>
      <c r="AF116" s="1045" t="s">
        <v>393</v>
      </c>
      <c r="AG116" s="1043"/>
      <c r="AH116" s="1043"/>
      <c r="AI116" s="1043"/>
      <c r="AJ116" s="1044"/>
      <c r="AK116" s="1045" t="s">
        <v>393</v>
      </c>
      <c r="AL116" s="1043"/>
      <c r="AM116" s="1043"/>
      <c r="AN116" s="1043"/>
      <c r="AO116" s="1044"/>
      <c r="AP116" s="1046" t="s">
        <v>232</v>
      </c>
      <c r="AQ116" s="1047"/>
      <c r="AR116" s="1047"/>
      <c r="AS116" s="1047"/>
      <c r="AT116" s="1048"/>
      <c r="AU116" s="984"/>
      <c r="AV116" s="985"/>
      <c r="AW116" s="985"/>
      <c r="AX116" s="985"/>
      <c r="AY116" s="985"/>
      <c r="AZ116" s="1051" t="s">
        <v>459</v>
      </c>
      <c r="BA116" s="1052"/>
      <c r="BB116" s="1052"/>
      <c r="BC116" s="1052"/>
      <c r="BD116" s="1052"/>
      <c r="BE116" s="1052"/>
      <c r="BF116" s="1052"/>
      <c r="BG116" s="1052"/>
      <c r="BH116" s="1052"/>
      <c r="BI116" s="1052"/>
      <c r="BJ116" s="1052"/>
      <c r="BK116" s="1052"/>
      <c r="BL116" s="1052"/>
      <c r="BM116" s="1052"/>
      <c r="BN116" s="1052"/>
      <c r="BO116" s="1052"/>
      <c r="BP116" s="1053"/>
      <c r="BQ116" s="1003" t="s">
        <v>393</v>
      </c>
      <c r="BR116" s="1004"/>
      <c r="BS116" s="1004"/>
      <c r="BT116" s="1004"/>
      <c r="BU116" s="1004"/>
      <c r="BV116" s="1004" t="s">
        <v>232</v>
      </c>
      <c r="BW116" s="1004"/>
      <c r="BX116" s="1004"/>
      <c r="BY116" s="1004"/>
      <c r="BZ116" s="1004"/>
      <c r="CA116" s="1004" t="s">
        <v>232</v>
      </c>
      <c r="CB116" s="1004"/>
      <c r="CC116" s="1004"/>
      <c r="CD116" s="1004"/>
      <c r="CE116" s="1004"/>
      <c r="CF116" s="998" t="s">
        <v>447</v>
      </c>
      <c r="CG116" s="999"/>
      <c r="CH116" s="999"/>
      <c r="CI116" s="999"/>
      <c r="CJ116" s="999"/>
      <c r="CK116" s="1029"/>
      <c r="CL116" s="1030"/>
      <c r="CM116" s="1000" t="s">
        <v>460</v>
      </c>
      <c r="CN116" s="1001"/>
      <c r="CO116" s="1001"/>
      <c r="CP116" s="1001"/>
      <c r="CQ116" s="1001"/>
      <c r="CR116" s="1001"/>
      <c r="CS116" s="1001"/>
      <c r="CT116" s="1001"/>
      <c r="CU116" s="1001"/>
      <c r="CV116" s="1001"/>
      <c r="CW116" s="1001"/>
      <c r="CX116" s="1001"/>
      <c r="CY116" s="1001"/>
      <c r="CZ116" s="1001"/>
      <c r="DA116" s="1001"/>
      <c r="DB116" s="1001"/>
      <c r="DC116" s="1001"/>
      <c r="DD116" s="1001"/>
      <c r="DE116" s="1001"/>
      <c r="DF116" s="1002"/>
      <c r="DG116" s="1042" t="s">
        <v>393</v>
      </c>
      <c r="DH116" s="1043"/>
      <c r="DI116" s="1043"/>
      <c r="DJ116" s="1043"/>
      <c r="DK116" s="1044"/>
      <c r="DL116" s="1045" t="s">
        <v>393</v>
      </c>
      <c r="DM116" s="1043"/>
      <c r="DN116" s="1043"/>
      <c r="DO116" s="1043"/>
      <c r="DP116" s="1044"/>
      <c r="DQ116" s="1045" t="s">
        <v>232</v>
      </c>
      <c r="DR116" s="1043"/>
      <c r="DS116" s="1043"/>
      <c r="DT116" s="1043"/>
      <c r="DU116" s="1044"/>
      <c r="DV116" s="1046" t="s">
        <v>232</v>
      </c>
      <c r="DW116" s="1047"/>
      <c r="DX116" s="1047"/>
      <c r="DY116" s="1047"/>
      <c r="DZ116" s="1048"/>
    </row>
    <row r="117" spans="1:130" s="241" customFormat="1" ht="26.25" customHeight="1" x14ac:dyDescent="0.15">
      <c r="A117" s="988" t="s">
        <v>190</v>
      </c>
      <c r="B117" s="969"/>
      <c r="C117" s="969"/>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1059" t="s">
        <v>461</v>
      </c>
      <c r="Z117" s="970"/>
      <c r="AA117" s="1060">
        <v>826121</v>
      </c>
      <c r="AB117" s="1061"/>
      <c r="AC117" s="1061"/>
      <c r="AD117" s="1061"/>
      <c r="AE117" s="1062"/>
      <c r="AF117" s="1063">
        <v>835295</v>
      </c>
      <c r="AG117" s="1061"/>
      <c r="AH117" s="1061"/>
      <c r="AI117" s="1061"/>
      <c r="AJ117" s="1062"/>
      <c r="AK117" s="1063">
        <v>829312</v>
      </c>
      <c r="AL117" s="1061"/>
      <c r="AM117" s="1061"/>
      <c r="AN117" s="1061"/>
      <c r="AO117" s="1062"/>
      <c r="AP117" s="1064"/>
      <c r="AQ117" s="1065"/>
      <c r="AR117" s="1065"/>
      <c r="AS117" s="1065"/>
      <c r="AT117" s="1066"/>
      <c r="AU117" s="984"/>
      <c r="AV117" s="985"/>
      <c r="AW117" s="985"/>
      <c r="AX117" s="985"/>
      <c r="AY117" s="985"/>
      <c r="AZ117" s="1051" t="s">
        <v>462</v>
      </c>
      <c r="BA117" s="1052"/>
      <c r="BB117" s="1052"/>
      <c r="BC117" s="1052"/>
      <c r="BD117" s="1052"/>
      <c r="BE117" s="1052"/>
      <c r="BF117" s="1052"/>
      <c r="BG117" s="1052"/>
      <c r="BH117" s="1052"/>
      <c r="BI117" s="1052"/>
      <c r="BJ117" s="1052"/>
      <c r="BK117" s="1052"/>
      <c r="BL117" s="1052"/>
      <c r="BM117" s="1052"/>
      <c r="BN117" s="1052"/>
      <c r="BO117" s="1052"/>
      <c r="BP117" s="1053"/>
      <c r="BQ117" s="1003" t="s">
        <v>393</v>
      </c>
      <c r="BR117" s="1004"/>
      <c r="BS117" s="1004"/>
      <c r="BT117" s="1004"/>
      <c r="BU117" s="1004"/>
      <c r="BV117" s="1004" t="s">
        <v>393</v>
      </c>
      <c r="BW117" s="1004"/>
      <c r="BX117" s="1004"/>
      <c r="BY117" s="1004"/>
      <c r="BZ117" s="1004"/>
      <c r="CA117" s="1004" t="s">
        <v>393</v>
      </c>
      <c r="CB117" s="1004"/>
      <c r="CC117" s="1004"/>
      <c r="CD117" s="1004"/>
      <c r="CE117" s="1004"/>
      <c r="CF117" s="998" t="s">
        <v>393</v>
      </c>
      <c r="CG117" s="999"/>
      <c r="CH117" s="999"/>
      <c r="CI117" s="999"/>
      <c r="CJ117" s="999"/>
      <c r="CK117" s="1029"/>
      <c r="CL117" s="1030"/>
      <c r="CM117" s="1000" t="s">
        <v>463</v>
      </c>
      <c r="CN117" s="1001"/>
      <c r="CO117" s="1001"/>
      <c r="CP117" s="1001"/>
      <c r="CQ117" s="1001"/>
      <c r="CR117" s="1001"/>
      <c r="CS117" s="1001"/>
      <c r="CT117" s="1001"/>
      <c r="CU117" s="1001"/>
      <c r="CV117" s="1001"/>
      <c r="CW117" s="1001"/>
      <c r="CX117" s="1001"/>
      <c r="CY117" s="1001"/>
      <c r="CZ117" s="1001"/>
      <c r="DA117" s="1001"/>
      <c r="DB117" s="1001"/>
      <c r="DC117" s="1001"/>
      <c r="DD117" s="1001"/>
      <c r="DE117" s="1001"/>
      <c r="DF117" s="1002"/>
      <c r="DG117" s="1042" t="s">
        <v>232</v>
      </c>
      <c r="DH117" s="1043"/>
      <c r="DI117" s="1043"/>
      <c r="DJ117" s="1043"/>
      <c r="DK117" s="1044"/>
      <c r="DL117" s="1045" t="s">
        <v>232</v>
      </c>
      <c r="DM117" s="1043"/>
      <c r="DN117" s="1043"/>
      <c r="DO117" s="1043"/>
      <c r="DP117" s="1044"/>
      <c r="DQ117" s="1045" t="s">
        <v>393</v>
      </c>
      <c r="DR117" s="1043"/>
      <c r="DS117" s="1043"/>
      <c r="DT117" s="1043"/>
      <c r="DU117" s="1044"/>
      <c r="DV117" s="1046" t="s">
        <v>232</v>
      </c>
      <c r="DW117" s="1047"/>
      <c r="DX117" s="1047"/>
      <c r="DY117" s="1047"/>
      <c r="DZ117" s="1048"/>
    </row>
    <row r="118" spans="1:130" s="241" customFormat="1" ht="26.25" customHeight="1" x14ac:dyDescent="0.15">
      <c r="A118" s="988" t="s">
        <v>435</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70"/>
      <c r="AA118" s="968" t="s">
        <v>433</v>
      </c>
      <c r="AB118" s="969"/>
      <c r="AC118" s="969"/>
      <c r="AD118" s="969"/>
      <c r="AE118" s="970"/>
      <c r="AF118" s="968" t="s">
        <v>310</v>
      </c>
      <c r="AG118" s="969"/>
      <c r="AH118" s="969"/>
      <c r="AI118" s="969"/>
      <c r="AJ118" s="970"/>
      <c r="AK118" s="968" t="s">
        <v>309</v>
      </c>
      <c r="AL118" s="969"/>
      <c r="AM118" s="969"/>
      <c r="AN118" s="969"/>
      <c r="AO118" s="970"/>
      <c r="AP118" s="1055" t="s">
        <v>434</v>
      </c>
      <c r="AQ118" s="1056"/>
      <c r="AR118" s="1056"/>
      <c r="AS118" s="1056"/>
      <c r="AT118" s="1057"/>
      <c r="AU118" s="984"/>
      <c r="AV118" s="985"/>
      <c r="AW118" s="985"/>
      <c r="AX118" s="985"/>
      <c r="AY118" s="985"/>
      <c r="AZ118" s="1058" t="s">
        <v>464</v>
      </c>
      <c r="BA118" s="1049"/>
      <c r="BB118" s="1049"/>
      <c r="BC118" s="1049"/>
      <c r="BD118" s="1049"/>
      <c r="BE118" s="1049"/>
      <c r="BF118" s="1049"/>
      <c r="BG118" s="1049"/>
      <c r="BH118" s="1049"/>
      <c r="BI118" s="1049"/>
      <c r="BJ118" s="1049"/>
      <c r="BK118" s="1049"/>
      <c r="BL118" s="1049"/>
      <c r="BM118" s="1049"/>
      <c r="BN118" s="1049"/>
      <c r="BO118" s="1049"/>
      <c r="BP118" s="1050"/>
      <c r="BQ118" s="1081" t="s">
        <v>393</v>
      </c>
      <c r="BR118" s="1082"/>
      <c r="BS118" s="1082"/>
      <c r="BT118" s="1082"/>
      <c r="BU118" s="1082"/>
      <c r="BV118" s="1082" t="s">
        <v>393</v>
      </c>
      <c r="BW118" s="1082"/>
      <c r="BX118" s="1082"/>
      <c r="BY118" s="1082"/>
      <c r="BZ118" s="1082"/>
      <c r="CA118" s="1082" t="s">
        <v>232</v>
      </c>
      <c r="CB118" s="1082"/>
      <c r="CC118" s="1082"/>
      <c r="CD118" s="1082"/>
      <c r="CE118" s="1082"/>
      <c r="CF118" s="998" t="s">
        <v>393</v>
      </c>
      <c r="CG118" s="999"/>
      <c r="CH118" s="999"/>
      <c r="CI118" s="999"/>
      <c r="CJ118" s="999"/>
      <c r="CK118" s="1029"/>
      <c r="CL118" s="1030"/>
      <c r="CM118" s="1000" t="s">
        <v>465</v>
      </c>
      <c r="CN118" s="1001"/>
      <c r="CO118" s="1001"/>
      <c r="CP118" s="1001"/>
      <c r="CQ118" s="1001"/>
      <c r="CR118" s="1001"/>
      <c r="CS118" s="1001"/>
      <c r="CT118" s="1001"/>
      <c r="CU118" s="1001"/>
      <c r="CV118" s="1001"/>
      <c r="CW118" s="1001"/>
      <c r="CX118" s="1001"/>
      <c r="CY118" s="1001"/>
      <c r="CZ118" s="1001"/>
      <c r="DA118" s="1001"/>
      <c r="DB118" s="1001"/>
      <c r="DC118" s="1001"/>
      <c r="DD118" s="1001"/>
      <c r="DE118" s="1001"/>
      <c r="DF118" s="1002"/>
      <c r="DG118" s="1042" t="s">
        <v>232</v>
      </c>
      <c r="DH118" s="1043"/>
      <c r="DI118" s="1043"/>
      <c r="DJ118" s="1043"/>
      <c r="DK118" s="1044"/>
      <c r="DL118" s="1045" t="s">
        <v>393</v>
      </c>
      <c r="DM118" s="1043"/>
      <c r="DN118" s="1043"/>
      <c r="DO118" s="1043"/>
      <c r="DP118" s="1044"/>
      <c r="DQ118" s="1045" t="s">
        <v>232</v>
      </c>
      <c r="DR118" s="1043"/>
      <c r="DS118" s="1043"/>
      <c r="DT118" s="1043"/>
      <c r="DU118" s="1044"/>
      <c r="DV118" s="1046" t="s">
        <v>232</v>
      </c>
      <c r="DW118" s="1047"/>
      <c r="DX118" s="1047"/>
      <c r="DY118" s="1047"/>
      <c r="DZ118" s="1048"/>
    </row>
    <row r="119" spans="1:130" s="241" customFormat="1" ht="26.25" customHeight="1" x14ac:dyDescent="0.15">
      <c r="A119" s="1142" t="s">
        <v>438</v>
      </c>
      <c r="B119" s="1028"/>
      <c r="C119" s="1007" t="s">
        <v>439</v>
      </c>
      <c r="D119" s="1008"/>
      <c r="E119" s="1008"/>
      <c r="F119" s="1008"/>
      <c r="G119" s="1008"/>
      <c r="H119" s="1008"/>
      <c r="I119" s="1008"/>
      <c r="J119" s="1008"/>
      <c r="K119" s="1008"/>
      <c r="L119" s="1008"/>
      <c r="M119" s="1008"/>
      <c r="N119" s="1008"/>
      <c r="O119" s="1008"/>
      <c r="P119" s="1008"/>
      <c r="Q119" s="1008"/>
      <c r="R119" s="1008"/>
      <c r="S119" s="1008"/>
      <c r="T119" s="1008"/>
      <c r="U119" s="1008"/>
      <c r="V119" s="1008"/>
      <c r="W119" s="1008"/>
      <c r="X119" s="1008"/>
      <c r="Y119" s="1008"/>
      <c r="Z119" s="1009"/>
      <c r="AA119" s="975" t="s">
        <v>393</v>
      </c>
      <c r="AB119" s="976"/>
      <c r="AC119" s="976"/>
      <c r="AD119" s="976"/>
      <c r="AE119" s="977"/>
      <c r="AF119" s="978" t="s">
        <v>393</v>
      </c>
      <c r="AG119" s="976"/>
      <c r="AH119" s="976"/>
      <c r="AI119" s="976"/>
      <c r="AJ119" s="977"/>
      <c r="AK119" s="978" t="s">
        <v>232</v>
      </c>
      <c r="AL119" s="976"/>
      <c r="AM119" s="976"/>
      <c r="AN119" s="976"/>
      <c r="AO119" s="977"/>
      <c r="AP119" s="979" t="s">
        <v>232</v>
      </c>
      <c r="AQ119" s="980"/>
      <c r="AR119" s="980"/>
      <c r="AS119" s="980"/>
      <c r="AT119" s="981"/>
      <c r="AU119" s="986"/>
      <c r="AV119" s="987"/>
      <c r="AW119" s="987"/>
      <c r="AX119" s="987"/>
      <c r="AY119" s="987"/>
      <c r="AZ119" s="272" t="s">
        <v>190</v>
      </c>
      <c r="BA119" s="272"/>
      <c r="BB119" s="272"/>
      <c r="BC119" s="272"/>
      <c r="BD119" s="272"/>
      <c r="BE119" s="272"/>
      <c r="BF119" s="272"/>
      <c r="BG119" s="272"/>
      <c r="BH119" s="272"/>
      <c r="BI119" s="272"/>
      <c r="BJ119" s="272"/>
      <c r="BK119" s="272"/>
      <c r="BL119" s="272"/>
      <c r="BM119" s="272"/>
      <c r="BN119" s="272"/>
      <c r="BO119" s="1059" t="s">
        <v>466</v>
      </c>
      <c r="BP119" s="1090"/>
      <c r="BQ119" s="1081">
        <v>9528007</v>
      </c>
      <c r="BR119" s="1082"/>
      <c r="BS119" s="1082"/>
      <c r="BT119" s="1082"/>
      <c r="BU119" s="1082"/>
      <c r="BV119" s="1082">
        <v>10494293</v>
      </c>
      <c r="BW119" s="1082"/>
      <c r="BX119" s="1082"/>
      <c r="BY119" s="1082"/>
      <c r="BZ119" s="1082"/>
      <c r="CA119" s="1082">
        <v>10764189</v>
      </c>
      <c r="CB119" s="1082"/>
      <c r="CC119" s="1082"/>
      <c r="CD119" s="1082"/>
      <c r="CE119" s="1082"/>
      <c r="CF119" s="1083"/>
      <c r="CG119" s="1084"/>
      <c r="CH119" s="1084"/>
      <c r="CI119" s="1084"/>
      <c r="CJ119" s="1085"/>
      <c r="CK119" s="1031"/>
      <c r="CL119" s="1032"/>
      <c r="CM119" s="1086" t="s">
        <v>467</v>
      </c>
      <c r="CN119" s="1087"/>
      <c r="CO119" s="1087"/>
      <c r="CP119" s="1087"/>
      <c r="CQ119" s="1087"/>
      <c r="CR119" s="1087"/>
      <c r="CS119" s="1087"/>
      <c r="CT119" s="1087"/>
      <c r="CU119" s="1087"/>
      <c r="CV119" s="1087"/>
      <c r="CW119" s="1087"/>
      <c r="CX119" s="1087"/>
      <c r="CY119" s="1087"/>
      <c r="CZ119" s="1087"/>
      <c r="DA119" s="1087"/>
      <c r="DB119" s="1087"/>
      <c r="DC119" s="1087"/>
      <c r="DD119" s="1087"/>
      <c r="DE119" s="1087"/>
      <c r="DF119" s="1088"/>
      <c r="DG119" s="1089" t="s">
        <v>393</v>
      </c>
      <c r="DH119" s="1068"/>
      <c r="DI119" s="1068"/>
      <c r="DJ119" s="1068"/>
      <c r="DK119" s="1069"/>
      <c r="DL119" s="1067" t="s">
        <v>393</v>
      </c>
      <c r="DM119" s="1068"/>
      <c r="DN119" s="1068"/>
      <c r="DO119" s="1068"/>
      <c r="DP119" s="1069"/>
      <c r="DQ119" s="1067" t="s">
        <v>393</v>
      </c>
      <c r="DR119" s="1068"/>
      <c r="DS119" s="1068"/>
      <c r="DT119" s="1068"/>
      <c r="DU119" s="1069"/>
      <c r="DV119" s="1070" t="s">
        <v>393</v>
      </c>
      <c r="DW119" s="1071"/>
      <c r="DX119" s="1071"/>
      <c r="DY119" s="1071"/>
      <c r="DZ119" s="1072"/>
    </row>
    <row r="120" spans="1:130" s="241" customFormat="1" ht="26.25" customHeight="1" x14ac:dyDescent="0.15">
      <c r="A120" s="1143"/>
      <c r="B120" s="1030"/>
      <c r="C120" s="1000" t="s">
        <v>442</v>
      </c>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2"/>
      <c r="AA120" s="1042" t="s">
        <v>393</v>
      </c>
      <c r="AB120" s="1043"/>
      <c r="AC120" s="1043"/>
      <c r="AD120" s="1043"/>
      <c r="AE120" s="1044"/>
      <c r="AF120" s="1045" t="s">
        <v>393</v>
      </c>
      <c r="AG120" s="1043"/>
      <c r="AH120" s="1043"/>
      <c r="AI120" s="1043"/>
      <c r="AJ120" s="1044"/>
      <c r="AK120" s="1045" t="s">
        <v>393</v>
      </c>
      <c r="AL120" s="1043"/>
      <c r="AM120" s="1043"/>
      <c r="AN120" s="1043"/>
      <c r="AO120" s="1044"/>
      <c r="AP120" s="1046" t="s">
        <v>232</v>
      </c>
      <c r="AQ120" s="1047"/>
      <c r="AR120" s="1047"/>
      <c r="AS120" s="1047"/>
      <c r="AT120" s="1048"/>
      <c r="AU120" s="1073" t="s">
        <v>468</v>
      </c>
      <c r="AV120" s="1074"/>
      <c r="AW120" s="1074"/>
      <c r="AX120" s="1074"/>
      <c r="AY120" s="1075"/>
      <c r="AZ120" s="1024" t="s">
        <v>469</v>
      </c>
      <c r="BA120" s="973"/>
      <c r="BB120" s="973"/>
      <c r="BC120" s="973"/>
      <c r="BD120" s="973"/>
      <c r="BE120" s="973"/>
      <c r="BF120" s="973"/>
      <c r="BG120" s="973"/>
      <c r="BH120" s="973"/>
      <c r="BI120" s="973"/>
      <c r="BJ120" s="973"/>
      <c r="BK120" s="973"/>
      <c r="BL120" s="973"/>
      <c r="BM120" s="973"/>
      <c r="BN120" s="973"/>
      <c r="BO120" s="973"/>
      <c r="BP120" s="974"/>
      <c r="BQ120" s="1010">
        <v>3384644</v>
      </c>
      <c r="BR120" s="1011"/>
      <c r="BS120" s="1011"/>
      <c r="BT120" s="1011"/>
      <c r="BU120" s="1011"/>
      <c r="BV120" s="1011">
        <v>3652695</v>
      </c>
      <c r="BW120" s="1011"/>
      <c r="BX120" s="1011"/>
      <c r="BY120" s="1011"/>
      <c r="BZ120" s="1011"/>
      <c r="CA120" s="1011">
        <v>3992521</v>
      </c>
      <c r="CB120" s="1011"/>
      <c r="CC120" s="1011"/>
      <c r="CD120" s="1011"/>
      <c r="CE120" s="1011"/>
      <c r="CF120" s="1025">
        <v>125.8</v>
      </c>
      <c r="CG120" s="1026"/>
      <c r="CH120" s="1026"/>
      <c r="CI120" s="1026"/>
      <c r="CJ120" s="1026"/>
      <c r="CK120" s="1091" t="s">
        <v>470</v>
      </c>
      <c r="CL120" s="1092"/>
      <c r="CM120" s="1092"/>
      <c r="CN120" s="1092"/>
      <c r="CO120" s="1093"/>
      <c r="CP120" s="1099" t="s">
        <v>471</v>
      </c>
      <c r="CQ120" s="1100"/>
      <c r="CR120" s="1100"/>
      <c r="CS120" s="1100"/>
      <c r="CT120" s="1100"/>
      <c r="CU120" s="1100"/>
      <c r="CV120" s="1100"/>
      <c r="CW120" s="1100"/>
      <c r="CX120" s="1100"/>
      <c r="CY120" s="1100"/>
      <c r="CZ120" s="1100"/>
      <c r="DA120" s="1100"/>
      <c r="DB120" s="1100"/>
      <c r="DC120" s="1100"/>
      <c r="DD120" s="1100"/>
      <c r="DE120" s="1100"/>
      <c r="DF120" s="1101"/>
      <c r="DG120" s="1010">
        <v>2363394</v>
      </c>
      <c r="DH120" s="1011"/>
      <c r="DI120" s="1011"/>
      <c r="DJ120" s="1011"/>
      <c r="DK120" s="1011"/>
      <c r="DL120" s="1011">
        <v>2403353</v>
      </c>
      <c r="DM120" s="1011"/>
      <c r="DN120" s="1011"/>
      <c r="DO120" s="1011"/>
      <c r="DP120" s="1011"/>
      <c r="DQ120" s="1011">
        <v>2407231</v>
      </c>
      <c r="DR120" s="1011"/>
      <c r="DS120" s="1011"/>
      <c r="DT120" s="1011"/>
      <c r="DU120" s="1011"/>
      <c r="DV120" s="1012">
        <v>75.8</v>
      </c>
      <c r="DW120" s="1012"/>
      <c r="DX120" s="1012"/>
      <c r="DY120" s="1012"/>
      <c r="DZ120" s="1013"/>
    </row>
    <row r="121" spans="1:130" s="241" customFormat="1" ht="26.25" customHeight="1" x14ac:dyDescent="0.15">
      <c r="A121" s="1143"/>
      <c r="B121" s="1030"/>
      <c r="C121" s="1051" t="s">
        <v>472</v>
      </c>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c r="X121" s="1052"/>
      <c r="Y121" s="1052"/>
      <c r="Z121" s="1053"/>
      <c r="AA121" s="1042" t="s">
        <v>232</v>
      </c>
      <c r="AB121" s="1043"/>
      <c r="AC121" s="1043"/>
      <c r="AD121" s="1043"/>
      <c r="AE121" s="1044"/>
      <c r="AF121" s="1045" t="s">
        <v>393</v>
      </c>
      <c r="AG121" s="1043"/>
      <c r="AH121" s="1043"/>
      <c r="AI121" s="1043"/>
      <c r="AJ121" s="1044"/>
      <c r="AK121" s="1045" t="s">
        <v>393</v>
      </c>
      <c r="AL121" s="1043"/>
      <c r="AM121" s="1043"/>
      <c r="AN121" s="1043"/>
      <c r="AO121" s="1044"/>
      <c r="AP121" s="1046" t="s">
        <v>393</v>
      </c>
      <c r="AQ121" s="1047"/>
      <c r="AR121" s="1047"/>
      <c r="AS121" s="1047"/>
      <c r="AT121" s="1048"/>
      <c r="AU121" s="1076"/>
      <c r="AV121" s="1077"/>
      <c r="AW121" s="1077"/>
      <c r="AX121" s="1077"/>
      <c r="AY121" s="1078"/>
      <c r="AZ121" s="1033" t="s">
        <v>473</v>
      </c>
      <c r="BA121" s="1034"/>
      <c r="BB121" s="1034"/>
      <c r="BC121" s="1034"/>
      <c r="BD121" s="1034"/>
      <c r="BE121" s="1034"/>
      <c r="BF121" s="1034"/>
      <c r="BG121" s="1034"/>
      <c r="BH121" s="1034"/>
      <c r="BI121" s="1034"/>
      <c r="BJ121" s="1034"/>
      <c r="BK121" s="1034"/>
      <c r="BL121" s="1034"/>
      <c r="BM121" s="1034"/>
      <c r="BN121" s="1034"/>
      <c r="BO121" s="1034"/>
      <c r="BP121" s="1035"/>
      <c r="BQ121" s="1003">
        <v>1191865</v>
      </c>
      <c r="BR121" s="1004"/>
      <c r="BS121" s="1004"/>
      <c r="BT121" s="1004"/>
      <c r="BU121" s="1004"/>
      <c r="BV121" s="1004">
        <v>1134450</v>
      </c>
      <c r="BW121" s="1004"/>
      <c r="BX121" s="1004"/>
      <c r="BY121" s="1004"/>
      <c r="BZ121" s="1004"/>
      <c r="CA121" s="1004">
        <v>1071666</v>
      </c>
      <c r="CB121" s="1004"/>
      <c r="CC121" s="1004"/>
      <c r="CD121" s="1004"/>
      <c r="CE121" s="1004"/>
      <c r="CF121" s="998">
        <v>33.799999999999997</v>
      </c>
      <c r="CG121" s="999"/>
      <c r="CH121" s="999"/>
      <c r="CI121" s="999"/>
      <c r="CJ121" s="999"/>
      <c r="CK121" s="1094"/>
      <c r="CL121" s="1095"/>
      <c r="CM121" s="1095"/>
      <c r="CN121" s="1095"/>
      <c r="CO121" s="1096"/>
      <c r="CP121" s="1104" t="s">
        <v>409</v>
      </c>
      <c r="CQ121" s="1105"/>
      <c r="CR121" s="1105"/>
      <c r="CS121" s="1105"/>
      <c r="CT121" s="1105"/>
      <c r="CU121" s="1105"/>
      <c r="CV121" s="1105"/>
      <c r="CW121" s="1105"/>
      <c r="CX121" s="1105"/>
      <c r="CY121" s="1105"/>
      <c r="CZ121" s="1105"/>
      <c r="DA121" s="1105"/>
      <c r="DB121" s="1105"/>
      <c r="DC121" s="1105"/>
      <c r="DD121" s="1105"/>
      <c r="DE121" s="1105"/>
      <c r="DF121" s="1106"/>
      <c r="DG121" s="1003" t="s">
        <v>393</v>
      </c>
      <c r="DH121" s="1004"/>
      <c r="DI121" s="1004"/>
      <c r="DJ121" s="1004"/>
      <c r="DK121" s="1004"/>
      <c r="DL121" s="1004" t="s">
        <v>393</v>
      </c>
      <c r="DM121" s="1004"/>
      <c r="DN121" s="1004"/>
      <c r="DO121" s="1004"/>
      <c r="DP121" s="1004"/>
      <c r="DQ121" s="1004">
        <v>236910</v>
      </c>
      <c r="DR121" s="1004"/>
      <c r="DS121" s="1004"/>
      <c r="DT121" s="1004"/>
      <c r="DU121" s="1004"/>
      <c r="DV121" s="1005">
        <v>7.5</v>
      </c>
      <c r="DW121" s="1005"/>
      <c r="DX121" s="1005"/>
      <c r="DY121" s="1005"/>
      <c r="DZ121" s="1006"/>
    </row>
    <row r="122" spans="1:130" s="241" customFormat="1" ht="26.25" customHeight="1" x14ac:dyDescent="0.15">
      <c r="A122" s="1143"/>
      <c r="B122" s="1030"/>
      <c r="C122" s="1000" t="s">
        <v>453</v>
      </c>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c r="Y122" s="1001"/>
      <c r="Z122" s="1002"/>
      <c r="AA122" s="1042" t="s">
        <v>393</v>
      </c>
      <c r="AB122" s="1043"/>
      <c r="AC122" s="1043"/>
      <c r="AD122" s="1043"/>
      <c r="AE122" s="1044"/>
      <c r="AF122" s="1045" t="s">
        <v>232</v>
      </c>
      <c r="AG122" s="1043"/>
      <c r="AH122" s="1043"/>
      <c r="AI122" s="1043"/>
      <c r="AJ122" s="1044"/>
      <c r="AK122" s="1045" t="s">
        <v>232</v>
      </c>
      <c r="AL122" s="1043"/>
      <c r="AM122" s="1043"/>
      <c r="AN122" s="1043"/>
      <c r="AO122" s="1044"/>
      <c r="AP122" s="1046" t="s">
        <v>393</v>
      </c>
      <c r="AQ122" s="1047"/>
      <c r="AR122" s="1047"/>
      <c r="AS122" s="1047"/>
      <c r="AT122" s="1048"/>
      <c r="AU122" s="1076"/>
      <c r="AV122" s="1077"/>
      <c r="AW122" s="1077"/>
      <c r="AX122" s="1077"/>
      <c r="AY122" s="1078"/>
      <c r="AZ122" s="1058" t="s">
        <v>474</v>
      </c>
      <c r="BA122" s="1049"/>
      <c r="BB122" s="1049"/>
      <c r="BC122" s="1049"/>
      <c r="BD122" s="1049"/>
      <c r="BE122" s="1049"/>
      <c r="BF122" s="1049"/>
      <c r="BG122" s="1049"/>
      <c r="BH122" s="1049"/>
      <c r="BI122" s="1049"/>
      <c r="BJ122" s="1049"/>
      <c r="BK122" s="1049"/>
      <c r="BL122" s="1049"/>
      <c r="BM122" s="1049"/>
      <c r="BN122" s="1049"/>
      <c r="BO122" s="1049"/>
      <c r="BP122" s="1050"/>
      <c r="BQ122" s="1081">
        <v>5121581</v>
      </c>
      <c r="BR122" s="1082"/>
      <c r="BS122" s="1082"/>
      <c r="BT122" s="1082"/>
      <c r="BU122" s="1082"/>
      <c r="BV122" s="1082">
        <v>5384206</v>
      </c>
      <c r="BW122" s="1082"/>
      <c r="BX122" s="1082"/>
      <c r="BY122" s="1082"/>
      <c r="BZ122" s="1082"/>
      <c r="CA122" s="1082">
        <v>5383535</v>
      </c>
      <c r="CB122" s="1082"/>
      <c r="CC122" s="1082"/>
      <c r="CD122" s="1082"/>
      <c r="CE122" s="1082"/>
      <c r="CF122" s="1102">
        <v>169.6</v>
      </c>
      <c r="CG122" s="1103"/>
      <c r="CH122" s="1103"/>
      <c r="CI122" s="1103"/>
      <c r="CJ122" s="1103"/>
      <c r="CK122" s="1094"/>
      <c r="CL122" s="1095"/>
      <c r="CM122" s="1095"/>
      <c r="CN122" s="1095"/>
      <c r="CO122" s="1096"/>
      <c r="CP122" s="1104" t="s">
        <v>475</v>
      </c>
      <c r="CQ122" s="1105"/>
      <c r="CR122" s="1105"/>
      <c r="CS122" s="1105"/>
      <c r="CT122" s="1105"/>
      <c r="CU122" s="1105"/>
      <c r="CV122" s="1105"/>
      <c r="CW122" s="1105"/>
      <c r="CX122" s="1105"/>
      <c r="CY122" s="1105"/>
      <c r="CZ122" s="1105"/>
      <c r="DA122" s="1105"/>
      <c r="DB122" s="1105"/>
      <c r="DC122" s="1105"/>
      <c r="DD122" s="1105"/>
      <c r="DE122" s="1105"/>
      <c r="DF122" s="1106"/>
      <c r="DG122" s="1003" t="s">
        <v>393</v>
      </c>
      <c r="DH122" s="1004"/>
      <c r="DI122" s="1004"/>
      <c r="DJ122" s="1004"/>
      <c r="DK122" s="1004"/>
      <c r="DL122" s="1004" t="s">
        <v>393</v>
      </c>
      <c r="DM122" s="1004"/>
      <c r="DN122" s="1004"/>
      <c r="DO122" s="1004"/>
      <c r="DP122" s="1004"/>
      <c r="DQ122" s="1004" t="s">
        <v>232</v>
      </c>
      <c r="DR122" s="1004"/>
      <c r="DS122" s="1004"/>
      <c r="DT122" s="1004"/>
      <c r="DU122" s="1004"/>
      <c r="DV122" s="1005" t="s">
        <v>232</v>
      </c>
      <c r="DW122" s="1005"/>
      <c r="DX122" s="1005"/>
      <c r="DY122" s="1005"/>
      <c r="DZ122" s="1006"/>
    </row>
    <row r="123" spans="1:130" s="241" customFormat="1" ht="26.25" customHeight="1" x14ac:dyDescent="0.15">
      <c r="A123" s="1143"/>
      <c r="B123" s="1030"/>
      <c r="C123" s="1000" t="s">
        <v>460</v>
      </c>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c r="Y123" s="1001"/>
      <c r="Z123" s="1002"/>
      <c r="AA123" s="1042" t="s">
        <v>232</v>
      </c>
      <c r="AB123" s="1043"/>
      <c r="AC123" s="1043"/>
      <c r="AD123" s="1043"/>
      <c r="AE123" s="1044"/>
      <c r="AF123" s="1045" t="s">
        <v>393</v>
      </c>
      <c r="AG123" s="1043"/>
      <c r="AH123" s="1043"/>
      <c r="AI123" s="1043"/>
      <c r="AJ123" s="1044"/>
      <c r="AK123" s="1045" t="s">
        <v>393</v>
      </c>
      <c r="AL123" s="1043"/>
      <c r="AM123" s="1043"/>
      <c r="AN123" s="1043"/>
      <c r="AO123" s="1044"/>
      <c r="AP123" s="1046" t="s">
        <v>393</v>
      </c>
      <c r="AQ123" s="1047"/>
      <c r="AR123" s="1047"/>
      <c r="AS123" s="1047"/>
      <c r="AT123" s="1048"/>
      <c r="AU123" s="1079"/>
      <c r="AV123" s="1080"/>
      <c r="AW123" s="1080"/>
      <c r="AX123" s="1080"/>
      <c r="AY123" s="1080"/>
      <c r="AZ123" s="272" t="s">
        <v>190</v>
      </c>
      <c r="BA123" s="272"/>
      <c r="BB123" s="272"/>
      <c r="BC123" s="272"/>
      <c r="BD123" s="272"/>
      <c r="BE123" s="272"/>
      <c r="BF123" s="272"/>
      <c r="BG123" s="272"/>
      <c r="BH123" s="272"/>
      <c r="BI123" s="272"/>
      <c r="BJ123" s="272"/>
      <c r="BK123" s="272"/>
      <c r="BL123" s="272"/>
      <c r="BM123" s="272"/>
      <c r="BN123" s="272"/>
      <c r="BO123" s="1059" t="s">
        <v>476</v>
      </c>
      <c r="BP123" s="1090"/>
      <c r="BQ123" s="1149">
        <v>9698090</v>
      </c>
      <c r="BR123" s="1150"/>
      <c r="BS123" s="1150"/>
      <c r="BT123" s="1150"/>
      <c r="BU123" s="1150"/>
      <c r="BV123" s="1150">
        <v>10171351</v>
      </c>
      <c r="BW123" s="1150"/>
      <c r="BX123" s="1150"/>
      <c r="BY123" s="1150"/>
      <c r="BZ123" s="1150"/>
      <c r="CA123" s="1150">
        <v>10447722</v>
      </c>
      <c r="CB123" s="1150"/>
      <c r="CC123" s="1150"/>
      <c r="CD123" s="1150"/>
      <c r="CE123" s="1150"/>
      <c r="CF123" s="1083"/>
      <c r="CG123" s="1084"/>
      <c r="CH123" s="1084"/>
      <c r="CI123" s="1084"/>
      <c r="CJ123" s="1085"/>
      <c r="CK123" s="1094"/>
      <c r="CL123" s="1095"/>
      <c r="CM123" s="1095"/>
      <c r="CN123" s="1095"/>
      <c r="CO123" s="1096"/>
      <c r="CP123" s="1104" t="s">
        <v>477</v>
      </c>
      <c r="CQ123" s="1105"/>
      <c r="CR123" s="1105"/>
      <c r="CS123" s="1105"/>
      <c r="CT123" s="1105"/>
      <c r="CU123" s="1105"/>
      <c r="CV123" s="1105"/>
      <c r="CW123" s="1105"/>
      <c r="CX123" s="1105"/>
      <c r="CY123" s="1105"/>
      <c r="CZ123" s="1105"/>
      <c r="DA123" s="1105"/>
      <c r="DB123" s="1105"/>
      <c r="DC123" s="1105"/>
      <c r="DD123" s="1105"/>
      <c r="DE123" s="1105"/>
      <c r="DF123" s="1106"/>
      <c r="DG123" s="1042" t="s">
        <v>393</v>
      </c>
      <c r="DH123" s="1043"/>
      <c r="DI123" s="1043"/>
      <c r="DJ123" s="1043"/>
      <c r="DK123" s="1044"/>
      <c r="DL123" s="1045" t="s">
        <v>393</v>
      </c>
      <c r="DM123" s="1043"/>
      <c r="DN123" s="1043"/>
      <c r="DO123" s="1043"/>
      <c r="DP123" s="1044"/>
      <c r="DQ123" s="1045" t="s">
        <v>393</v>
      </c>
      <c r="DR123" s="1043"/>
      <c r="DS123" s="1043"/>
      <c r="DT123" s="1043"/>
      <c r="DU123" s="1044"/>
      <c r="DV123" s="1046" t="s">
        <v>232</v>
      </c>
      <c r="DW123" s="1047"/>
      <c r="DX123" s="1047"/>
      <c r="DY123" s="1047"/>
      <c r="DZ123" s="1048"/>
    </row>
    <row r="124" spans="1:130" s="241" customFormat="1" ht="26.25" customHeight="1" thickBot="1" x14ac:dyDescent="0.2">
      <c r="A124" s="1143"/>
      <c r="B124" s="1030"/>
      <c r="C124" s="1000" t="s">
        <v>463</v>
      </c>
      <c r="D124" s="1001"/>
      <c r="E124" s="1001"/>
      <c r="F124" s="1001"/>
      <c r="G124" s="1001"/>
      <c r="H124" s="1001"/>
      <c r="I124" s="1001"/>
      <c r="J124" s="1001"/>
      <c r="K124" s="1001"/>
      <c r="L124" s="1001"/>
      <c r="M124" s="1001"/>
      <c r="N124" s="1001"/>
      <c r="O124" s="1001"/>
      <c r="P124" s="1001"/>
      <c r="Q124" s="1001"/>
      <c r="R124" s="1001"/>
      <c r="S124" s="1001"/>
      <c r="T124" s="1001"/>
      <c r="U124" s="1001"/>
      <c r="V124" s="1001"/>
      <c r="W124" s="1001"/>
      <c r="X124" s="1001"/>
      <c r="Y124" s="1001"/>
      <c r="Z124" s="1002"/>
      <c r="AA124" s="1042" t="s">
        <v>232</v>
      </c>
      <c r="AB124" s="1043"/>
      <c r="AC124" s="1043"/>
      <c r="AD124" s="1043"/>
      <c r="AE124" s="1044"/>
      <c r="AF124" s="1045" t="s">
        <v>393</v>
      </c>
      <c r="AG124" s="1043"/>
      <c r="AH124" s="1043"/>
      <c r="AI124" s="1043"/>
      <c r="AJ124" s="1044"/>
      <c r="AK124" s="1045" t="s">
        <v>393</v>
      </c>
      <c r="AL124" s="1043"/>
      <c r="AM124" s="1043"/>
      <c r="AN124" s="1043"/>
      <c r="AO124" s="1044"/>
      <c r="AP124" s="1046" t="s">
        <v>393</v>
      </c>
      <c r="AQ124" s="1047"/>
      <c r="AR124" s="1047"/>
      <c r="AS124" s="1047"/>
      <c r="AT124" s="1048"/>
      <c r="AU124" s="1145" t="s">
        <v>478</v>
      </c>
      <c r="AV124" s="1146"/>
      <c r="AW124" s="1146"/>
      <c r="AX124" s="1146"/>
      <c r="AY124" s="1146"/>
      <c r="AZ124" s="1146"/>
      <c r="BA124" s="1146"/>
      <c r="BB124" s="1146"/>
      <c r="BC124" s="1146"/>
      <c r="BD124" s="1146"/>
      <c r="BE124" s="1146"/>
      <c r="BF124" s="1146"/>
      <c r="BG124" s="1146"/>
      <c r="BH124" s="1146"/>
      <c r="BI124" s="1146"/>
      <c r="BJ124" s="1146"/>
      <c r="BK124" s="1146"/>
      <c r="BL124" s="1146"/>
      <c r="BM124" s="1146"/>
      <c r="BN124" s="1146"/>
      <c r="BO124" s="1146"/>
      <c r="BP124" s="1147"/>
      <c r="BQ124" s="1148" t="s">
        <v>393</v>
      </c>
      <c r="BR124" s="1112"/>
      <c r="BS124" s="1112"/>
      <c r="BT124" s="1112"/>
      <c r="BU124" s="1112"/>
      <c r="BV124" s="1112">
        <v>10.199999999999999</v>
      </c>
      <c r="BW124" s="1112"/>
      <c r="BX124" s="1112"/>
      <c r="BY124" s="1112"/>
      <c r="BZ124" s="1112"/>
      <c r="CA124" s="1112">
        <v>9.9</v>
      </c>
      <c r="CB124" s="1112"/>
      <c r="CC124" s="1112"/>
      <c r="CD124" s="1112"/>
      <c r="CE124" s="1112"/>
      <c r="CF124" s="1113"/>
      <c r="CG124" s="1114"/>
      <c r="CH124" s="1114"/>
      <c r="CI124" s="1114"/>
      <c r="CJ124" s="1115"/>
      <c r="CK124" s="1097"/>
      <c r="CL124" s="1097"/>
      <c r="CM124" s="1097"/>
      <c r="CN124" s="1097"/>
      <c r="CO124" s="1098"/>
      <c r="CP124" s="1104" t="s">
        <v>479</v>
      </c>
      <c r="CQ124" s="1105"/>
      <c r="CR124" s="1105"/>
      <c r="CS124" s="1105"/>
      <c r="CT124" s="1105"/>
      <c r="CU124" s="1105"/>
      <c r="CV124" s="1105"/>
      <c r="CW124" s="1105"/>
      <c r="CX124" s="1105"/>
      <c r="CY124" s="1105"/>
      <c r="CZ124" s="1105"/>
      <c r="DA124" s="1105"/>
      <c r="DB124" s="1105"/>
      <c r="DC124" s="1105"/>
      <c r="DD124" s="1105"/>
      <c r="DE124" s="1105"/>
      <c r="DF124" s="1106"/>
      <c r="DG124" s="1089">
        <v>249175</v>
      </c>
      <c r="DH124" s="1068"/>
      <c r="DI124" s="1068"/>
      <c r="DJ124" s="1068"/>
      <c r="DK124" s="1069"/>
      <c r="DL124" s="1067" t="s">
        <v>393</v>
      </c>
      <c r="DM124" s="1068"/>
      <c r="DN124" s="1068"/>
      <c r="DO124" s="1068"/>
      <c r="DP124" s="1069"/>
      <c r="DQ124" s="1067" t="s">
        <v>232</v>
      </c>
      <c r="DR124" s="1068"/>
      <c r="DS124" s="1068"/>
      <c r="DT124" s="1068"/>
      <c r="DU124" s="1069"/>
      <c r="DV124" s="1070" t="s">
        <v>232</v>
      </c>
      <c r="DW124" s="1071"/>
      <c r="DX124" s="1071"/>
      <c r="DY124" s="1071"/>
      <c r="DZ124" s="1072"/>
    </row>
    <row r="125" spans="1:130" s="241" customFormat="1" ht="26.25" customHeight="1" x14ac:dyDescent="0.15">
      <c r="A125" s="1143"/>
      <c r="B125" s="1030"/>
      <c r="C125" s="1000" t="s">
        <v>465</v>
      </c>
      <c r="D125" s="1001"/>
      <c r="E125" s="1001"/>
      <c r="F125" s="1001"/>
      <c r="G125" s="1001"/>
      <c r="H125" s="1001"/>
      <c r="I125" s="1001"/>
      <c r="J125" s="1001"/>
      <c r="K125" s="1001"/>
      <c r="L125" s="1001"/>
      <c r="M125" s="1001"/>
      <c r="N125" s="1001"/>
      <c r="O125" s="1001"/>
      <c r="P125" s="1001"/>
      <c r="Q125" s="1001"/>
      <c r="R125" s="1001"/>
      <c r="S125" s="1001"/>
      <c r="T125" s="1001"/>
      <c r="U125" s="1001"/>
      <c r="V125" s="1001"/>
      <c r="W125" s="1001"/>
      <c r="X125" s="1001"/>
      <c r="Y125" s="1001"/>
      <c r="Z125" s="1002"/>
      <c r="AA125" s="1042" t="s">
        <v>393</v>
      </c>
      <c r="AB125" s="1043"/>
      <c r="AC125" s="1043"/>
      <c r="AD125" s="1043"/>
      <c r="AE125" s="1044"/>
      <c r="AF125" s="1045" t="s">
        <v>393</v>
      </c>
      <c r="AG125" s="1043"/>
      <c r="AH125" s="1043"/>
      <c r="AI125" s="1043"/>
      <c r="AJ125" s="1044"/>
      <c r="AK125" s="1045" t="s">
        <v>232</v>
      </c>
      <c r="AL125" s="1043"/>
      <c r="AM125" s="1043"/>
      <c r="AN125" s="1043"/>
      <c r="AO125" s="1044"/>
      <c r="AP125" s="1046" t="s">
        <v>232</v>
      </c>
      <c r="AQ125" s="1047"/>
      <c r="AR125" s="1047"/>
      <c r="AS125" s="1047"/>
      <c r="AT125" s="104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07" t="s">
        <v>480</v>
      </c>
      <c r="CL125" s="1092"/>
      <c r="CM125" s="1092"/>
      <c r="CN125" s="1092"/>
      <c r="CO125" s="1093"/>
      <c r="CP125" s="1024" t="s">
        <v>481</v>
      </c>
      <c r="CQ125" s="973"/>
      <c r="CR125" s="973"/>
      <c r="CS125" s="973"/>
      <c r="CT125" s="973"/>
      <c r="CU125" s="973"/>
      <c r="CV125" s="973"/>
      <c r="CW125" s="973"/>
      <c r="CX125" s="973"/>
      <c r="CY125" s="973"/>
      <c r="CZ125" s="973"/>
      <c r="DA125" s="973"/>
      <c r="DB125" s="973"/>
      <c r="DC125" s="973"/>
      <c r="DD125" s="973"/>
      <c r="DE125" s="973"/>
      <c r="DF125" s="974"/>
      <c r="DG125" s="1010" t="s">
        <v>393</v>
      </c>
      <c r="DH125" s="1011"/>
      <c r="DI125" s="1011"/>
      <c r="DJ125" s="1011"/>
      <c r="DK125" s="1011"/>
      <c r="DL125" s="1011" t="s">
        <v>232</v>
      </c>
      <c r="DM125" s="1011"/>
      <c r="DN125" s="1011"/>
      <c r="DO125" s="1011"/>
      <c r="DP125" s="1011"/>
      <c r="DQ125" s="1011" t="s">
        <v>393</v>
      </c>
      <c r="DR125" s="1011"/>
      <c r="DS125" s="1011"/>
      <c r="DT125" s="1011"/>
      <c r="DU125" s="1011"/>
      <c r="DV125" s="1012" t="s">
        <v>393</v>
      </c>
      <c r="DW125" s="1012"/>
      <c r="DX125" s="1012"/>
      <c r="DY125" s="1012"/>
      <c r="DZ125" s="1013"/>
    </row>
    <row r="126" spans="1:130" s="241" customFormat="1" ht="26.25" customHeight="1" thickBot="1" x14ac:dyDescent="0.2">
      <c r="A126" s="1143"/>
      <c r="B126" s="1030"/>
      <c r="C126" s="1000" t="s">
        <v>467</v>
      </c>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2"/>
      <c r="AA126" s="1042" t="s">
        <v>393</v>
      </c>
      <c r="AB126" s="1043"/>
      <c r="AC126" s="1043"/>
      <c r="AD126" s="1043"/>
      <c r="AE126" s="1044"/>
      <c r="AF126" s="1045" t="s">
        <v>393</v>
      </c>
      <c r="AG126" s="1043"/>
      <c r="AH126" s="1043"/>
      <c r="AI126" s="1043"/>
      <c r="AJ126" s="1044"/>
      <c r="AK126" s="1045" t="s">
        <v>232</v>
      </c>
      <c r="AL126" s="1043"/>
      <c r="AM126" s="1043"/>
      <c r="AN126" s="1043"/>
      <c r="AO126" s="1044"/>
      <c r="AP126" s="1046" t="s">
        <v>232</v>
      </c>
      <c r="AQ126" s="1047"/>
      <c r="AR126" s="1047"/>
      <c r="AS126" s="1047"/>
      <c r="AT126" s="104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08"/>
      <c r="CL126" s="1095"/>
      <c r="CM126" s="1095"/>
      <c r="CN126" s="1095"/>
      <c r="CO126" s="1096"/>
      <c r="CP126" s="1033" t="s">
        <v>482</v>
      </c>
      <c r="CQ126" s="1034"/>
      <c r="CR126" s="1034"/>
      <c r="CS126" s="1034"/>
      <c r="CT126" s="1034"/>
      <c r="CU126" s="1034"/>
      <c r="CV126" s="1034"/>
      <c r="CW126" s="1034"/>
      <c r="CX126" s="1034"/>
      <c r="CY126" s="1034"/>
      <c r="CZ126" s="1034"/>
      <c r="DA126" s="1034"/>
      <c r="DB126" s="1034"/>
      <c r="DC126" s="1034"/>
      <c r="DD126" s="1034"/>
      <c r="DE126" s="1034"/>
      <c r="DF126" s="1035"/>
      <c r="DG126" s="1003" t="s">
        <v>232</v>
      </c>
      <c r="DH126" s="1004"/>
      <c r="DI126" s="1004"/>
      <c r="DJ126" s="1004"/>
      <c r="DK126" s="1004"/>
      <c r="DL126" s="1004" t="s">
        <v>393</v>
      </c>
      <c r="DM126" s="1004"/>
      <c r="DN126" s="1004"/>
      <c r="DO126" s="1004"/>
      <c r="DP126" s="1004"/>
      <c r="DQ126" s="1004" t="s">
        <v>393</v>
      </c>
      <c r="DR126" s="1004"/>
      <c r="DS126" s="1004"/>
      <c r="DT126" s="1004"/>
      <c r="DU126" s="1004"/>
      <c r="DV126" s="1005" t="s">
        <v>393</v>
      </c>
      <c r="DW126" s="1005"/>
      <c r="DX126" s="1005"/>
      <c r="DY126" s="1005"/>
      <c r="DZ126" s="1006"/>
    </row>
    <row r="127" spans="1:130" s="241" customFormat="1" ht="26.25" customHeight="1" x14ac:dyDescent="0.15">
      <c r="A127" s="1144"/>
      <c r="B127" s="1032"/>
      <c r="C127" s="1086" t="s">
        <v>483</v>
      </c>
      <c r="D127" s="1087"/>
      <c r="E127" s="1087"/>
      <c r="F127" s="1087"/>
      <c r="G127" s="1087"/>
      <c r="H127" s="1087"/>
      <c r="I127" s="1087"/>
      <c r="J127" s="1087"/>
      <c r="K127" s="1087"/>
      <c r="L127" s="1087"/>
      <c r="M127" s="1087"/>
      <c r="N127" s="1087"/>
      <c r="O127" s="1087"/>
      <c r="P127" s="1087"/>
      <c r="Q127" s="1087"/>
      <c r="R127" s="1087"/>
      <c r="S127" s="1087"/>
      <c r="T127" s="1087"/>
      <c r="U127" s="1087"/>
      <c r="V127" s="1087"/>
      <c r="W127" s="1087"/>
      <c r="X127" s="1087"/>
      <c r="Y127" s="1087"/>
      <c r="Z127" s="1088"/>
      <c r="AA127" s="1042" t="s">
        <v>393</v>
      </c>
      <c r="AB127" s="1043"/>
      <c r="AC127" s="1043"/>
      <c r="AD127" s="1043"/>
      <c r="AE127" s="1044"/>
      <c r="AF127" s="1045" t="s">
        <v>232</v>
      </c>
      <c r="AG127" s="1043"/>
      <c r="AH127" s="1043"/>
      <c r="AI127" s="1043"/>
      <c r="AJ127" s="1044"/>
      <c r="AK127" s="1045" t="s">
        <v>393</v>
      </c>
      <c r="AL127" s="1043"/>
      <c r="AM127" s="1043"/>
      <c r="AN127" s="1043"/>
      <c r="AO127" s="1044"/>
      <c r="AP127" s="1046" t="s">
        <v>393</v>
      </c>
      <c r="AQ127" s="1047"/>
      <c r="AR127" s="1047"/>
      <c r="AS127" s="1047"/>
      <c r="AT127" s="1048"/>
      <c r="AU127" s="277"/>
      <c r="AV127" s="277"/>
      <c r="AW127" s="277"/>
      <c r="AX127" s="1116" t="s">
        <v>484</v>
      </c>
      <c r="AY127" s="1117"/>
      <c r="AZ127" s="1117"/>
      <c r="BA127" s="1117"/>
      <c r="BB127" s="1117"/>
      <c r="BC127" s="1117"/>
      <c r="BD127" s="1117"/>
      <c r="BE127" s="1118"/>
      <c r="BF127" s="1119" t="s">
        <v>485</v>
      </c>
      <c r="BG127" s="1117"/>
      <c r="BH127" s="1117"/>
      <c r="BI127" s="1117"/>
      <c r="BJ127" s="1117"/>
      <c r="BK127" s="1117"/>
      <c r="BL127" s="1118"/>
      <c r="BM127" s="1119" t="s">
        <v>486</v>
      </c>
      <c r="BN127" s="1117"/>
      <c r="BO127" s="1117"/>
      <c r="BP127" s="1117"/>
      <c r="BQ127" s="1117"/>
      <c r="BR127" s="1117"/>
      <c r="BS127" s="1118"/>
      <c r="BT127" s="1119" t="s">
        <v>487</v>
      </c>
      <c r="BU127" s="1117"/>
      <c r="BV127" s="1117"/>
      <c r="BW127" s="1117"/>
      <c r="BX127" s="1117"/>
      <c r="BY127" s="1117"/>
      <c r="BZ127" s="1141"/>
      <c r="CA127" s="277"/>
      <c r="CB127" s="277"/>
      <c r="CC127" s="277"/>
      <c r="CD127" s="278"/>
      <c r="CE127" s="278"/>
      <c r="CF127" s="278"/>
      <c r="CG127" s="275"/>
      <c r="CH127" s="275"/>
      <c r="CI127" s="275"/>
      <c r="CJ127" s="276"/>
      <c r="CK127" s="1108"/>
      <c r="CL127" s="1095"/>
      <c r="CM127" s="1095"/>
      <c r="CN127" s="1095"/>
      <c r="CO127" s="1096"/>
      <c r="CP127" s="1033" t="s">
        <v>488</v>
      </c>
      <c r="CQ127" s="1034"/>
      <c r="CR127" s="1034"/>
      <c r="CS127" s="1034"/>
      <c r="CT127" s="1034"/>
      <c r="CU127" s="1034"/>
      <c r="CV127" s="1034"/>
      <c r="CW127" s="1034"/>
      <c r="CX127" s="1034"/>
      <c r="CY127" s="1034"/>
      <c r="CZ127" s="1034"/>
      <c r="DA127" s="1034"/>
      <c r="DB127" s="1034"/>
      <c r="DC127" s="1034"/>
      <c r="DD127" s="1034"/>
      <c r="DE127" s="1034"/>
      <c r="DF127" s="1035"/>
      <c r="DG127" s="1003" t="s">
        <v>393</v>
      </c>
      <c r="DH127" s="1004"/>
      <c r="DI127" s="1004"/>
      <c r="DJ127" s="1004"/>
      <c r="DK127" s="1004"/>
      <c r="DL127" s="1004" t="s">
        <v>393</v>
      </c>
      <c r="DM127" s="1004"/>
      <c r="DN127" s="1004"/>
      <c r="DO127" s="1004"/>
      <c r="DP127" s="1004"/>
      <c r="DQ127" s="1004" t="s">
        <v>232</v>
      </c>
      <c r="DR127" s="1004"/>
      <c r="DS127" s="1004"/>
      <c r="DT127" s="1004"/>
      <c r="DU127" s="1004"/>
      <c r="DV127" s="1005" t="s">
        <v>232</v>
      </c>
      <c r="DW127" s="1005"/>
      <c r="DX127" s="1005"/>
      <c r="DY127" s="1005"/>
      <c r="DZ127" s="1006"/>
    </row>
    <row r="128" spans="1:130" s="241" customFormat="1" ht="26.25" customHeight="1" thickBot="1" x14ac:dyDescent="0.2">
      <c r="A128" s="1127" t="s">
        <v>489</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9" t="s">
        <v>490</v>
      </c>
      <c r="X128" s="1129"/>
      <c r="Y128" s="1129"/>
      <c r="Z128" s="1130"/>
      <c r="AA128" s="1131">
        <v>61669</v>
      </c>
      <c r="AB128" s="1132"/>
      <c r="AC128" s="1132"/>
      <c r="AD128" s="1132"/>
      <c r="AE128" s="1133"/>
      <c r="AF128" s="1134">
        <v>73451</v>
      </c>
      <c r="AG128" s="1132"/>
      <c r="AH128" s="1132"/>
      <c r="AI128" s="1132"/>
      <c r="AJ128" s="1133"/>
      <c r="AK128" s="1134">
        <v>77989</v>
      </c>
      <c r="AL128" s="1132"/>
      <c r="AM128" s="1132"/>
      <c r="AN128" s="1132"/>
      <c r="AO128" s="1133"/>
      <c r="AP128" s="1135"/>
      <c r="AQ128" s="1136"/>
      <c r="AR128" s="1136"/>
      <c r="AS128" s="1136"/>
      <c r="AT128" s="1137"/>
      <c r="AU128" s="277"/>
      <c r="AV128" s="277"/>
      <c r="AW128" s="277"/>
      <c r="AX128" s="972" t="s">
        <v>491</v>
      </c>
      <c r="AY128" s="973"/>
      <c r="AZ128" s="973"/>
      <c r="BA128" s="973"/>
      <c r="BB128" s="973"/>
      <c r="BC128" s="973"/>
      <c r="BD128" s="973"/>
      <c r="BE128" s="974"/>
      <c r="BF128" s="1138" t="s">
        <v>393</v>
      </c>
      <c r="BG128" s="1139"/>
      <c r="BH128" s="1139"/>
      <c r="BI128" s="1139"/>
      <c r="BJ128" s="1139"/>
      <c r="BK128" s="1139"/>
      <c r="BL128" s="1140"/>
      <c r="BM128" s="1138">
        <v>15</v>
      </c>
      <c r="BN128" s="1139"/>
      <c r="BO128" s="1139"/>
      <c r="BP128" s="1139"/>
      <c r="BQ128" s="1139"/>
      <c r="BR128" s="1139"/>
      <c r="BS128" s="1140"/>
      <c r="BT128" s="1138">
        <v>20</v>
      </c>
      <c r="BU128" s="1139"/>
      <c r="BV128" s="1139"/>
      <c r="BW128" s="1139"/>
      <c r="BX128" s="1139"/>
      <c r="BY128" s="1139"/>
      <c r="BZ128" s="1163"/>
      <c r="CA128" s="278"/>
      <c r="CB128" s="278"/>
      <c r="CC128" s="278"/>
      <c r="CD128" s="278"/>
      <c r="CE128" s="278"/>
      <c r="CF128" s="278"/>
      <c r="CG128" s="275"/>
      <c r="CH128" s="275"/>
      <c r="CI128" s="275"/>
      <c r="CJ128" s="276"/>
      <c r="CK128" s="1109"/>
      <c r="CL128" s="1110"/>
      <c r="CM128" s="1110"/>
      <c r="CN128" s="1110"/>
      <c r="CO128" s="1111"/>
      <c r="CP128" s="1120" t="s">
        <v>492</v>
      </c>
      <c r="CQ128" s="1121"/>
      <c r="CR128" s="1121"/>
      <c r="CS128" s="1121"/>
      <c r="CT128" s="1121"/>
      <c r="CU128" s="1121"/>
      <c r="CV128" s="1121"/>
      <c r="CW128" s="1121"/>
      <c r="CX128" s="1121"/>
      <c r="CY128" s="1121"/>
      <c r="CZ128" s="1121"/>
      <c r="DA128" s="1121"/>
      <c r="DB128" s="1121"/>
      <c r="DC128" s="1121"/>
      <c r="DD128" s="1121"/>
      <c r="DE128" s="1121"/>
      <c r="DF128" s="1122"/>
      <c r="DG128" s="1123">
        <v>6062</v>
      </c>
      <c r="DH128" s="1124"/>
      <c r="DI128" s="1124"/>
      <c r="DJ128" s="1124"/>
      <c r="DK128" s="1124"/>
      <c r="DL128" s="1124">
        <v>5697</v>
      </c>
      <c r="DM128" s="1124"/>
      <c r="DN128" s="1124"/>
      <c r="DO128" s="1124"/>
      <c r="DP128" s="1124"/>
      <c r="DQ128" s="1124">
        <v>5339</v>
      </c>
      <c r="DR128" s="1124"/>
      <c r="DS128" s="1124"/>
      <c r="DT128" s="1124"/>
      <c r="DU128" s="1124"/>
      <c r="DV128" s="1125">
        <v>0.2</v>
      </c>
      <c r="DW128" s="1125"/>
      <c r="DX128" s="1125"/>
      <c r="DY128" s="1125"/>
      <c r="DZ128" s="1126"/>
    </row>
    <row r="129" spans="1:131" s="241" customFormat="1" ht="26.25" customHeight="1" x14ac:dyDescent="0.15">
      <c r="A129" s="1014" t="s">
        <v>107</v>
      </c>
      <c r="B129" s="1015"/>
      <c r="C129" s="1015"/>
      <c r="D129" s="1015"/>
      <c r="E129" s="1015"/>
      <c r="F129" s="1015"/>
      <c r="G129" s="1015"/>
      <c r="H129" s="1015"/>
      <c r="I129" s="1015"/>
      <c r="J129" s="1015"/>
      <c r="K129" s="1015"/>
      <c r="L129" s="1015"/>
      <c r="M129" s="1015"/>
      <c r="N129" s="1015"/>
      <c r="O129" s="1015"/>
      <c r="P129" s="1015"/>
      <c r="Q129" s="1015"/>
      <c r="R129" s="1015"/>
      <c r="S129" s="1015"/>
      <c r="T129" s="1015"/>
      <c r="U129" s="1015"/>
      <c r="V129" s="1015"/>
      <c r="W129" s="1157" t="s">
        <v>493</v>
      </c>
      <c r="X129" s="1158"/>
      <c r="Y129" s="1158"/>
      <c r="Z129" s="1159"/>
      <c r="AA129" s="1042">
        <v>3601087</v>
      </c>
      <c r="AB129" s="1043"/>
      <c r="AC129" s="1043"/>
      <c r="AD129" s="1043"/>
      <c r="AE129" s="1044"/>
      <c r="AF129" s="1045">
        <v>3586945</v>
      </c>
      <c r="AG129" s="1043"/>
      <c r="AH129" s="1043"/>
      <c r="AI129" s="1043"/>
      <c r="AJ129" s="1044"/>
      <c r="AK129" s="1045">
        <v>3597268</v>
      </c>
      <c r="AL129" s="1043"/>
      <c r="AM129" s="1043"/>
      <c r="AN129" s="1043"/>
      <c r="AO129" s="1044"/>
      <c r="AP129" s="1160"/>
      <c r="AQ129" s="1161"/>
      <c r="AR129" s="1161"/>
      <c r="AS129" s="1161"/>
      <c r="AT129" s="1162"/>
      <c r="AU129" s="279"/>
      <c r="AV129" s="279"/>
      <c r="AW129" s="279"/>
      <c r="AX129" s="1151" t="s">
        <v>494</v>
      </c>
      <c r="AY129" s="1034"/>
      <c r="AZ129" s="1034"/>
      <c r="BA129" s="1034"/>
      <c r="BB129" s="1034"/>
      <c r="BC129" s="1034"/>
      <c r="BD129" s="1034"/>
      <c r="BE129" s="1035"/>
      <c r="BF129" s="1152" t="s">
        <v>393</v>
      </c>
      <c r="BG129" s="1153"/>
      <c r="BH129" s="1153"/>
      <c r="BI129" s="1153"/>
      <c r="BJ129" s="1153"/>
      <c r="BK129" s="1153"/>
      <c r="BL129" s="1154"/>
      <c r="BM129" s="1152">
        <v>20</v>
      </c>
      <c r="BN129" s="1153"/>
      <c r="BO129" s="1153"/>
      <c r="BP129" s="1153"/>
      <c r="BQ129" s="1153"/>
      <c r="BR129" s="1153"/>
      <c r="BS129" s="1154"/>
      <c r="BT129" s="1152">
        <v>30</v>
      </c>
      <c r="BU129" s="1155"/>
      <c r="BV129" s="1155"/>
      <c r="BW129" s="1155"/>
      <c r="BX129" s="1155"/>
      <c r="BY129" s="1155"/>
      <c r="BZ129" s="1156"/>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14" t="s">
        <v>495</v>
      </c>
      <c r="B130" s="1015"/>
      <c r="C130" s="1015"/>
      <c r="D130" s="1015"/>
      <c r="E130" s="1015"/>
      <c r="F130" s="1015"/>
      <c r="G130" s="1015"/>
      <c r="H130" s="1015"/>
      <c r="I130" s="1015"/>
      <c r="J130" s="1015"/>
      <c r="K130" s="1015"/>
      <c r="L130" s="1015"/>
      <c r="M130" s="1015"/>
      <c r="N130" s="1015"/>
      <c r="O130" s="1015"/>
      <c r="P130" s="1015"/>
      <c r="Q130" s="1015"/>
      <c r="R130" s="1015"/>
      <c r="S130" s="1015"/>
      <c r="T130" s="1015"/>
      <c r="U130" s="1015"/>
      <c r="V130" s="1015"/>
      <c r="W130" s="1157" t="s">
        <v>496</v>
      </c>
      <c r="X130" s="1158"/>
      <c r="Y130" s="1158"/>
      <c r="Z130" s="1159"/>
      <c r="AA130" s="1042">
        <v>423620</v>
      </c>
      <c r="AB130" s="1043"/>
      <c r="AC130" s="1043"/>
      <c r="AD130" s="1043"/>
      <c r="AE130" s="1044"/>
      <c r="AF130" s="1045">
        <v>428556</v>
      </c>
      <c r="AG130" s="1043"/>
      <c r="AH130" s="1043"/>
      <c r="AI130" s="1043"/>
      <c r="AJ130" s="1044"/>
      <c r="AK130" s="1045">
        <v>423023</v>
      </c>
      <c r="AL130" s="1043"/>
      <c r="AM130" s="1043"/>
      <c r="AN130" s="1043"/>
      <c r="AO130" s="1044"/>
      <c r="AP130" s="1160"/>
      <c r="AQ130" s="1161"/>
      <c r="AR130" s="1161"/>
      <c r="AS130" s="1161"/>
      <c r="AT130" s="1162"/>
      <c r="AU130" s="279"/>
      <c r="AV130" s="279"/>
      <c r="AW130" s="279"/>
      <c r="AX130" s="1151" t="s">
        <v>497</v>
      </c>
      <c r="AY130" s="1034"/>
      <c r="AZ130" s="1034"/>
      <c r="BA130" s="1034"/>
      <c r="BB130" s="1034"/>
      <c r="BC130" s="1034"/>
      <c r="BD130" s="1034"/>
      <c r="BE130" s="1035"/>
      <c r="BF130" s="1188">
        <v>10.5</v>
      </c>
      <c r="BG130" s="1189"/>
      <c r="BH130" s="1189"/>
      <c r="BI130" s="1189"/>
      <c r="BJ130" s="1189"/>
      <c r="BK130" s="1189"/>
      <c r="BL130" s="1190"/>
      <c r="BM130" s="1188">
        <v>25</v>
      </c>
      <c r="BN130" s="1189"/>
      <c r="BO130" s="1189"/>
      <c r="BP130" s="1189"/>
      <c r="BQ130" s="1189"/>
      <c r="BR130" s="1189"/>
      <c r="BS130" s="1190"/>
      <c r="BT130" s="1188">
        <v>35</v>
      </c>
      <c r="BU130" s="1191"/>
      <c r="BV130" s="1191"/>
      <c r="BW130" s="1191"/>
      <c r="BX130" s="1191"/>
      <c r="BY130" s="1191"/>
      <c r="BZ130" s="1192"/>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193"/>
      <c r="B131" s="1194"/>
      <c r="C131" s="1194"/>
      <c r="D131" s="1194"/>
      <c r="E131" s="1194"/>
      <c r="F131" s="1194"/>
      <c r="G131" s="1194"/>
      <c r="H131" s="1194"/>
      <c r="I131" s="1194"/>
      <c r="J131" s="1194"/>
      <c r="K131" s="1194"/>
      <c r="L131" s="1194"/>
      <c r="M131" s="1194"/>
      <c r="N131" s="1194"/>
      <c r="O131" s="1194"/>
      <c r="P131" s="1194"/>
      <c r="Q131" s="1194"/>
      <c r="R131" s="1194"/>
      <c r="S131" s="1194"/>
      <c r="T131" s="1194"/>
      <c r="U131" s="1194"/>
      <c r="V131" s="1194"/>
      <c r="W131" s="1195" t="s">
        <v>498</v>
      </c>
      <c r="X131" s="1196"/>
      <c r="Y131" s="1196"/>
      <c r="Z131" s="1197"/>
      <c r="AA131" s="1089">
        <v>3177467</v>
      </c>
      <c r="AB131" s="1068"/>
      <c r="AC131" s="1068"/>
      <c r="AD131" s="1068"/>
      <c r="AE131" s="1069"/>
      <c r="AF131" s="1067">
        <v>3158389</v>
      </c>
      <c r="AG131" s="1068"/>
      <c r="AH131" s="1068"/>
      <c r="AI131" s="1068"/>
      <c r="AJ131" s="1069"/>
      <c r="AK131" s="1067">
        <v>3174245</v>
      </c>
      <c r="AL131" s="1068"/>
      <c r="AM131" s="1068"/>
      <c r="AN131" s="1068"/>
      <c r="AO131" s="1069"/>
      <c r="AP131" s="1198"/>
      <c r="AQ131" s="1199"/>
      <c r="AR131" s="1199"/>
      <c r="AS131" s="1199"/>
      <c r="AT131" s="1200"/>
      <c r="AU131" s="279"/>
      <c r="AV131" s="279"/>
      <c r="AW131" s="279"/>
      <c r="AX131" s="1170" t="s">
        <v>499</v>
      </c>
      <c r="AY131" s="1121"/>
      <c r="AZ131" s="1121"/>
      <c r="BA131" s="1121"/>
      <c r="BB131" s="1121"/>
      <c r="BC131" s="1121"/>
      <c r="BD131" s="1121"/>
      <c r="BE131" s="1122"/>
      <c r="BF131" s="1171">
        <v>9.9</v>
      </c>
      <c r="BG131" s="1172"/>
      <c r="BH131" s="1172"/>
      <c r="BI131" s="1172"/>
      <c r="BJ131" s="1172"/>
      <c r="BK131" s="1172"/>
      <c r="BL131" s="1173"/>
      <c r="BM131" s="1171">
        <v>350</v>
      </c>
      <c r="BN131" s="1172"/>
      <c r="BO131" s="1172"/>
      <c r="BP131" s="1172"/>
      <c r="BQ131" s="1172"/>
      <c r="BR131" s="1172"/>
      <c r="BS131" s="1173"/>
      <c r="BT131" s="1174"/>
      <c r="BU131" s="1175"/>
      <c r="BV131" s="1175"/>
      <c r="BW131" s="1175"/>
      <c r="BX131" s="1175"/>
      <c r="BY131" s="1175"/>
      <c r="BZ131" s="1176"/>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77" t="s">
        <v>500</v>
      </c>
      <c r="B132" s="1178"/>
      <c r="C132" s="1178"/>
      <c r="D132" s="1178"/>
      <c r="E132" s="1178"/>
      <c r="F132" s="1178"/>
      <c r="G132" s="1178"/>
      <c r="H132" s="1178"/>
      <c r="I132" s="1178"/>
      <c r="J132" s="1178"/>
      <c r="K132" s="1178"/>
      <c r="L132" s="1178"/>
      <c r="M132" s="1178"/>
      <c r="N132" s="1178"/>
      <c r="O132" s="1178"/>
      <c r="P132" s="1178"/>
      <c r="Q132" s="1178"/>
      <c r="R132" s="1178"/>
      <c r="S132" s="1178"/>
      <c r="T132" s="1178"/>
      <c r="U132" s="1178"/>
      <c r="V132" s="1181" t="s">
        <v>501</v>
      </c>
      <c r="W132" s="1181"/>
      <c r="X132" s="1181"/>
      <c r="Y132" s="1181"/>
      <c r="Z132" s="1182"/>
      <c r="AA132" s="1183">
        <v>10.72653154</v>
      </c>
      <c r="AB132" s="1184"/>
      <c r="AC132" s="1184"/>
      <c r="AD132" s="1184"/>
      <c r="AE132" s="1185"/>
      <c r="AF132" s="1186">
        <v>10.552468360000001</v>
      </c>
      <c r="AG132" s="1184"/>
      <c r="AH132" s="1184"/>
      <c r="AI132" s="1184"/>
      <c r="AJ132" s="1185"/>
      <c r="AK132" s="1186">
        <v>10.34261691</v>
      </c>
      <c r="AL132" s="1184"/>
      <c r="AM132" s="1184"/>
      <c r="AN132" s="1184"/>
      <c r="AO132" s="1185"/>
      <c r="AP132" s="1083"/>
      <c r="AQ132" s="1084"/>
      <c r="AR132" s="1084"/>
      <c r="AS132" s="1084"/>
      <c r="AT132" s="118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79"/>
      <c r="B133" s="1180"/>
      <c r="C133" s="1180"/>
      <c r="D133" s="1180"/>
      <c r="E133" s="1180"/>
      <c r="F133" s="1180"/>
      <c r="G133" s="1180"/>
      <c r="H133" s="1180"/>
      <c r="I133" s="1180"/>
      <c r="J133" s="1180"/>
      <c r="K133" s="1180"/>
      <c r="L133" s="1180"/>
      <c r="M133" s="1180"/>
      <c r="N133" s="1180"/>
      <c r="O133" s="1180"/>
      <c r="P133" s="1180"/>
      <c r="Q133" s="1180"/>
      <c r="R133" s="1180"/>
      <c r="S133" s="1180"/>
      <c r="T133" s="1180"/>
      <c r="U133" s="1180"/>
      <c r="V133" s="1164" t="s">
        <v>502</v>
      </c>
      <c r="W133" s="1164"/>
      <c r="X133" s="1164"/>
      <c r="Y133" s="1164"/>
      <c r="Z133" s="1165"/>
      <c r="AA133" s="1166">
        <v>12</v>
      </c>
      <c r="AB133" s="1167"/>
      <c r="AC133" s="1167"/>
      <c r="AD133" s="1167"/>
      <c r="AE133" s="1168"/>
      <c r="AF133" s="1166">
        <v>11.2</v>
      </c>
      <c r="AG133" s="1167"/>
      <c r="AH133" s="1167"/>
      <c r="AI133" s="1167"/>
      <c r="AJ133" s="1168"/>
      <c r="AK133" s="1166">
        <v>10.5</v>
      </c>
      <c r="AL133" s="1167"/>
      <c r="AM133" s="1167"/>
      <c r="AN133" s="1167"/>
      <c r="AO133" s="1168"/>
      <c r="AP133" s="1113"/>
      <c r="AQ133" s="1114"/>
      <c r="AR133" s="1114"/>
      <c r="AS133" s="1114"/>
      <c r="AT133" s="1169"/>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zES5liE5S18JacAZ1WBMityW+f7PUyM9IMZyHe2mk5Sgz0EtE82fvnuU2fzuVikTrIDn5veL9bkHbfnBpCnQ1A==" saltValue="jUISgo8cyfjfQMqaPXE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503</v>
      </c>
    </row>
    <row r="98" spans="24:120" hidden="1" x14ac:dyDescent="0.15">
      <c r="CS98" s="285"/>
      <c r="CX98" s="285"/>
      <c r="DC98" s="285"/>
      <c r="DH98" s="285"/>
    </row>
    <row r="99" spans="24:120" hidden="1" x14ac:dyDescent="0.15">
      <c r="CS99" s="285"/>
      <c r="CX99" s="285"/>
      <c r="DC99" s="285"/>
      <c r="DH99" s="285"/>
    </row>
    <row r="100" spans="24:120" hidden="1" x14ac:dyDescent="0.15"/>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UWfOwp4kKwzCABWAb1XaPdXjVKnEz1fzJrOYmx3L4Esri36ahI5lBakQ+VCGC+/Awzl8H7b9O4Z+hhC1YQPdg==" saltValue="n0TT8WsekFN+HwlgbiSH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U4qXl/kATcEOctxllmhfwj1MRCVqdcHgN/eD2Z9Nh5bXpHNY7FzftEZKvDX3hqsbbwfZiu5dhrtpyWIhqq1SA==" saltValue="7L/zODv5CSfUK4r0Rh4s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504</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505</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04" t="s">
        <v>506</v>
      </c>
      <c r="AP7" s="298"/>
      <c r="AQ7" s="299" t="s">
        <v>507</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05"/>
      <c r="AP8" s="304" t="s">
        <v>508</v>
      </c>
      <c r="AQ8" s="305" t="s">
        <v>509</v>
      </c>
      <c r="AR8" s="306" t="s">
        <v>510</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06" t="s">
        <v>511</v>
      </c>
      <c r="AL9" s="1207"/>
      <c r="AM9" s="1207"/>
      <c r="AN9" s="1208"/>
      <c r="AO9" s="307">
        <v>672411</v>
      </c>
      <c r="AP9" s="307">
        <v>45378</v>
      </c>
      <c r="AQ9" s="308">
        <v>87631</v>
      </c>
      <c r="AR9" s="309">
        <v>-48.2</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06" t="s">
        <v>512</v>
      </c>
      <c r="AL10" s="1207"/>
      <c r="AM10" s="1207"/>
      <c r="AN10" s="1208"/>
      <c r="AO10" s="310">
        <v>85208</v>
      </c>
      <c r="AP10" s="310">
        <v>5750</v>
      </c>
      <c r="AQ10" s="311">
        <v>8917</v>
      </c>
      <c r="AR10" s="312">
        <v>-35.5</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06" t="s">
        <v>513</v>
      </c>
      <c r="AL11" s="1207"/>
      <c r="AM11" s="1207"/>
      <c r="AN11" s="1208"/>
      <c r="AO11" s="310">
        <v>56615</v>
      </c>
      <c r="AP11" s="310">
        <v>3821</v>
      </c>
      <c r="AQ11" s="311">
        <v>14700</v>
      </c>
      <c r="AR11" s="312">
        <v>-74</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06" t="s">
        <v>514</v>
      </c>
      <c r="AL12" s="1207"/>
      <c r="AM12" s="1207"/>
      <c r="AN12" s="1208"/>
      <c r="AO12" s="310" t="s">
        <v>515</v>
      </c>
      <c r="AP12" s="310" t="s">
        <v>515</v>
      </c>
      <c r="AQ12" s="311">
        <v>667</v>
      </c>
      <c r="AR12" s="312" t="s">
        <v>515</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06" t="s">
        <v>516</v>
      </c>
      <c r="AL13" s="1207"/>
      <c r="AM13" s="1207"/>
      <c r="AN13" s="1208"/>
      <c r="AO13" s="310" t="s">
        <v>515</v>
      </c>
      <c r="AP13" s="310" t="s">
        <v>515</v>
      </c>
      <c r="AQ13" s="311" t="s">
        <v>515</v>
      </c>
      <c r="AR13" s="312" t="s">
        <v>515</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06" t="s">
        <v>517</v>
      </c>
      <c r="AL14" s="1207"/>
      <c r="AM14" s="1207"/>
      <c r="AN14" s="1208"/>
      <c r="AO14" s="310">
        <v>43994</v>
      </c>
      <c r="AP14" s="310">
        <v>2969</v>
      </c>
      <c r="AQ14" s="311">
        <v>4134</v>
      </c>
      <c r="AR14" s="312">
        <v>-28.2</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06" t="s">
        <v>518</v>
      </c>
      <c r="AL15" s="1207"/>
      <c r="AM15" s="1207"/>
      <c r="AN15" s="1208"/>
      <c r="AO15" s="310">
        <v>25117</v>
      </c>
      <c r="AP15" s="310">
        <v>1695</v>
      </c>
      <c r="AQ15" s="311">
        <v>2222</v>
      </c>
      <c r="AR15" s="312">
        <v>-23.7</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09" t="s">
        <v>519</v>
      </c>
      <c r="AL16" s="1210"/>
      <c r="AM16" s="1210"/>
      <c r="AN16" s="1211"/>
      <c r="AO16" s="310">
        <v>-56148</v>
      </c>
      <c r="AP16" s="310">
        <v>-3789</v>
      </c>
      <c r="AQ16" s="311">
        <v>-8178</v>
      </c>
      <c r="AR16" s="312">
        <v>-53.7</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09" t="s">
        <v>190</v>
      </c>
      <c r="AL17" s="1210"/>
      <c r="AM17" s="1210"/>
      <c r="AN17" s="1211"/>
      <c r="AO17" s="310">
        <v>827197</v>
      </c>
      <c r="AP17" s="310">
        <v>55824</v>
      </c>
      <c r="AQ17" s="311">
        <v>110093</v>
      </c>
      <c r="AR17" s="312">
        <v>-49.3</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520</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521</v>
      </c>
      <c r="AP20" s="318" t="s">
        <v>522</v>
      </c>
      <c r="AQ20" s="319" t="s">
        <v>523</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1" t="s">
        <v>524</v>
      </c>
      <c r="AL21" s="1202"/>
      <c r="AM21" s="1202"/>
      <c r="AN21" s="1203"/>
      <c r="AO21" s="322">
        <v>6.01</v>
      </c>
      <c r="AP21" s="323">
        <v>10.38</v>
      </c>
      <c r="AQ21" s="324">
        <v>-4.37</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1" t="s">
        <v>525</v>
      </c>
      <c r="AL22" s="1202"/>
      <c r="AM22" s="1202"/>
      <c r="AN22" s="1203"/>
      <c r="AO22" s="327">
        <v>96.6</v>
      </c>
      <c r="AP22" s="328">
        <v>96.6</v>
      </c>
      <c r="AQ22" s="329">
        <v>0</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526</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527</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528</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04" t="s">
        <v>506</v>
      </c>
      <c r="AP30" s="298"/>
      <c r="AQ30" s="299" t="s">
        <v>507</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05"/>
      <c r="AP31" s="304" t="s">
        <v>508</v>
      </c>
      <c r="AQ31" s="305" t="s">
        <v>509</v>
      </c>
      <c r="AR31" s="306" t="s">
        <v>510</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7" t="s">
        <v>529</v>
      </c>
      <c r="AL32" s="1218"/>
      <c r="AM32" s="1218"/>
      <c r="AN32" s="1219"/>
      <c r="AO32" s="337">
        <v>647585</v>
      </c>
      <c r="AP32" s="337">
        <v>43703</v>
      </c>
      <c r="AQ32" s="338">
        <v>55141</v>
      </c>
      <c r="AR32" s="339">
        <v>-20.7</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7" t="s">
        <v>530</v>
      </c>
      <c r="AL33" s="1218"/>
      <c r="AM33" s="1218"/>
      <c r="AN33" s="1219"/>
      <c r="AO33" s="337" t="s">
        <v>515</v>
      </c>
      <c r="AP33" s="337" t="s">
        <v>515</v>
      </c>
      <c r="AQ33" s="338" t="s">
        <v>515</v>
      </c>
      <c r="AR33" s="339" t="s">
        <v>515</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7" t="s">
        <v>531</v>
      </c>
      <c r="AL34" s="1218"/>
      <c r="AM34" s="1218"/>
      <c r="AN34" s="1219"/>
      <c r="AO34" s="337" t="s">
        <v>515</v>
      </c>
      <c r="AP34" s="337" t="s">
        <v>515</v>
      </c>
      <c r="AQ34" s="338">
        <v>3</v>
      </c>
      <c r="AR34" s="339" t="s">
        <v>515</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7" t="s">
        <v>532</v>
      </c>
      <c r="AL35" s="1218"/>
      <c r="AM35" s="1218"/>
      <c r="AN35" s="1219"/>
      <c r="AO35" s="337">
        <v>181727</v>
      </c>
      <c r="AP35" s="337">
        <v>12264</v>
      </c>
      <c r="AQ35" s="338">
        <v>21916</v>
      </c>
      <c r="AR35" s="339">
        <v>-44</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7" t="s">
        <v>533</v>
      </c>
      <c r="AL36" s="1218"/>
      <c r="AM36" s="1218"/>
      <c r="AN36" s="1219"/>
      <c r="AO36" s="337" t="s">
        <v>515</v>
      </c>
      <c r="AP36" s="337" t="s">
        <v>515</v>
      </c>
      <c r="AQ36" s="338">
        <v>3784</v>
      </c>
      <c r="AR36" s="339" t="s">
        <v>515</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7" t="s">
        <v>534</v>
      </c>
      <c r="AL37" s="1218"/>
      <c r="AM37" s="1218"/>
      <c r="AN37" s="1219"/>
      <c r="AO37" s="337" t="s">
        <v>515</v>
      </c>
      <c r="AP37" s="337" t="s">
        <v>515</v>
      </c>
      <c r="AQ37" s="338">
        <v>1115</v>
      </c>
      <c r="AR37" s="339" t="s">
        <v>515</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0" t="s">
        <v>535</v>
      </c>
      <c r="AL38" s="1221"/>
      <c r="AM38" s="1221"/>
      <c r="AN38" s="1222"/>
      <c r="AO38" s="340" t="s">
        <v>515</v>
      </c>
      <c r="AP38" s="340" t="s">
        <v>515</v>
      </c>
      <c r="AQ38" s="341">
        <v>2</v>
      </c>
      <c r="AR38" s="329" t="s">
        <v>515</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0" t="s">
        <v>536</v>
      </c>
      <c r="AL39" s="1221"/>
      <c r="AM39" s="1221"/>
      <c r="AN39" s="1222"/>
      <c r="AO39" s="337">
        <v>-77989</v>
      </c>
      <c r="AP39" s="337">
        <v>-5263</v>
      </c>
      <c r="AQ39" s="338">
        <v>-1435</v>
      </c>
      <c r="AR39" s="339">
        <v>266.8</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7" t="s">
        <v>537</v>
      </c>
      <c r="AL40" s="1218"/>
      <c r="AM40" s="1218"/>
      <c r="AN40" s="1219"/>
      <c r="AO40" s="337">
        <v>-423023</v>
      </c>
      <c r="AP40" s="337">
        <v>-28548</v>
      </c>
      <c r="AQ40" s="338">
        <v>-54229</v>
      </c>
      <c r="AR40" s="339">
        <v>-47.4</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3" t="s">
        <v>304</v>
      </c>
      <c r="AL41" s="1224"/>
      <c r="AM41" s="1224"/>
      <c r="AN41" s="1225"/>
      <c r="AO41" s="337">
        <v>328300</v>
      </c>
      <c r="AP41" s="337">
        <v>22155</v>
      </c>
      <c r="AQ41" s="338">
        <v>26298</v>
      </c>
      <c r="AR41" s="339">
        <v>-15.8</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538</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539</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540</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2" t="s">
        <v>506</v>
      </c>
      <c r="AN49" s="1214" t="s">
        <v>541</v>
      </c>
      <c r="AO49" s="1215"/>
      <c r="AP49" s="1215"/>
      <c r="AQ49" s="1215"/>
      <c r="AR49" s="1216"/>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3"/>
      <c r="AN50" s="353" t="s">
        <v>542</v>
      </c>
      <c r="AO50" s="354" t="s">
        <v>543</v>
      </c>
      <c r="AP50" s="355" t="s">
        <v>544</v>
      </c>
      <c r="AQ50" s="356" t="s">
        <v>545</v>
      </c>
      <c r="AR50" s="357" t="s">
        <v>546</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547</v>
      </c>
      <c r="AL51" s="350"/>
      <c r="AM51" s="358">
        <v>1513878</v>
      </c>
      <c r="AN51" s="359">
        <v>99900</v>
      </c>
      <c r="AO51" s="360">
        <v>56.7</v>
      </c>
      <c r="AP51" s="361">
        <v>85205</v>
      </c>
      <c r="AQ51" s="362">
        <v>14.5</v>
      </c>
      <c r="AR51" s="363">
        <v>42.2</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548</v>
      </c>
      <c r="AM52" s="366">
        <v>582450</v>
      </c>
      <c r="AN52" s="367">
        <v>38435</v>
      </c>
      <c r="AO52" s="368">
        <v>115.4</v>
      </c>
      <c r="AP52" s="369">
        <v>38847</v>
      </c>
      <c r="AQ52" s="370">
        <v>13.7</v>
      </c>
      <c r="AR52" s="371">
        <v>101.7</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549</v>
      </c>
      <c r="AL53" s="350"/>
      <c r="AM53" s="358">
        <v>769511</v>
      </c>
      <c r="AN53" s="359">
        <v>50870</v>
      </c>
      <c r="AO53" s="360">
        <v>-49.1</v>
      </c>
      <c r="AP53" s="361">
        <v>106092</v>
      </c>
      <c r="AQ53" s="362">
        <v>24.5</v>
      </c>
      <c r="AR53" s="363">
        <v>-73.599999999999994</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548</v>
      </c>
      <c r="AM54" s="366">
        <v>428865</v>
      </c>
      <c r="AN54" s="367">
        <v>28351</v>
      </c>
      <c r="AO54" s="368">
        <v>-26.2</v>
      </c>
      <c r="AP54" s="369">
        <v>44299</v>
      </c>
      <c r="AQ54" s="370">
        <v>14</v>
      </c>
      <c r="AR54" s="371">
        <v>-40.200000000000003</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550</v>
      </c>
      <c r="AL55" s="350"/>
      <c r="AM55" s="358">
        <v>683879</v>
      </c>
      <c r="AN55" s="359">
        <v>45628</v>
      </c>
      <c r="AO55" s="360">
        <v>-10.3</v>
      </c>
      <c r="AP55" s="361">
        <v>78903</v>
      </c>
      <c r="AQ55" s="362">
        <v>-25.6</v>
      </c>
      <c r="AR55" s="363">
        <v>15.3</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548</v>
      </c>
      <c r="AM56" s="366">
        <v>372737</v>
      </c>
      <c r="AN56" s="367">
        <v>24869</v>
      </c>
      <c r="AO56" s="368">
        <v>-12.3</v>
      </c>
      <c r="AP56" s="369">
        <v>49201</v>
      </c>
      <c r="AQ56" s="370">
        <v>11.1</v>
      </c>
      <c r="AR56" s="371">
        <v>-23.4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551</v>
      </c>
      <c r="AL57" s="350"/>
      <c r="AM57" s="358">
        <v>629983</v>
      </c>
      <c r="AN57" s="359">
        <v>42250</v>
      </c>
      <c r="AO57" s="360">
        <v>-7.4</v>
      </c>
      <c r="AP57" s="361">
        <v>82993</v>
      </c>
      <c r="AQ57" s="362">
        <v>5.2</v>
      </c>
      <c r="AR57" s="363">
        <v>-12.6</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548</v>
      </c>
      <c r="AM58" s="366">
        <v>276348</v>
      </c>
      <c r="AN58" s="367">
        <v>18533</v>
      </c>
      <c r="AO58" s="368">
        <v>-25.5</v>
      </c>
      <c r="AP58" s="369">
        <v>46787</v>
      </c>
      <c r="AQ58" s="370">
        <v>-4.9000000000000004</v>
      </c>
      <c r="AR58" s="371">
        <v>-20.6</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552</v>
      </c>
      <c r="AL59" s="350"/>
      <c r="AM59" s="358">
        <v>777901</v>
      </c>
      <c r="AN59" s="359">
        <v>52497</v>
      </c>
      <c r="AO59" s="360">
        <v>24.3</v>
      </c>
      <c r="AP59" s="361">
        <v>108252</v>
      </c>
      <c r="AQ59" s="362">
        <v>30.4</v>
      </c>
      <c r="AR59" s="363">
        <v>-6.1</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548</v>
      </c>
      <c r="AM60" s="366">
        <v>557722</v>
      </c>
      <c r="AN60" s="367">
        <v>37638</v>
      </c>
      <c r="AO60" s="368">
        <v>103.1</v>
      </c>
      <c r="AP60" s="369">
        <v>50321</v>
      </c>
      <c r="AQ60" s="370">
        <v>7.6</v>
      </c>
      <c r="AR60" s="371">
        <v>95.5</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553</v>
      </c>
      <c r="AL61" s="372"/>
      <c r="AM61" s="373">
        <v>875030</v>
      </c>
      <c r="AN61" s="374">
        <v>58229</v>
      </c>
      <c r="AO61" s="375">
        <v>2.8</v>
      </c>
      <c r="AP61" s="376">
        <v>92289</v>
      </c>
      <c r="AQ61" s="377">
        <v>9.8000000000000007</v>
      </c>
      <c r="AR61" s="363">
        <v>-7</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548</v>
      </c>
      <c r="AM62" s="366">
        <v>443624</v>
      </c>
      <c r="AN62" s="367">
        <v>29565</v>
      </c>
      <c r="AO62" s="368">
        <v>30.9</v>
      </c>
      <c r="AP62" s="369">
        <v>45891</v>
      </c>
      <c r="AQ62" s="370">
        <v>8.3000000000000007</v>
      </c>
      <c r="AR62" s="371">
        <v>22.6</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hu268LTdbh/pOvhAAfzXYYYdJG0LIVgg7qRzI5EbM40jeVjj5bnRWBamErYZmvFldi3aaTGUz49vewCSsTlQ3Q==" saltValue="TMRHe8PrB1Zqu1k3P8Wb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5CboEVNPvs7Z7LH/ULmT9W+Kfptv162UldFrAnTd9Mx6gm5MEXW0Yg+zCPl2y2jQqi7GI/I1eEz3f/85gIItg==" saltValue="RnOEbqH24qXUx9VUz5Od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q18Y+FhIfFMqJOdZFkjLbgO5luyE+mEf15iYxoeKgkyj/2POWX/rRvqwbEznmyVOkYAPC9BWobVohrprG+7UA==" saltValue="zrdpj8ArQ8DejcGPHHPG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26" t="s">
        <v>3</v>
      </c>
      <c r="D47" s="1226"/>
      <c r="E47" s="1227"/>
      <c r="F47" s="11">
        <v>16.510000000000002</v>
      </c>
      <c r="G47" s="12">
        <v>16.25</v>
      </c>
      <c r="H47" s="12">
        <v>16.29</v>
      </c>
      <c r="I47" s="12">
        <v>16.39</v>
      </c>
      <c r="J47" s="13">
        <v>16.38</v>
      </c>
    </row>
    <row r="48" spans="2:10" ht="57.75" customHeight="1" x14ac:dyDescent="0.15">
      <c r="B48" s="14"/>
      <c r="C48" s="1228" t="s">
        <v>4</v>
      </c>
      <c r="D48" s="1228"/>
      <c r="E48" s="1229"/>
      <c r="F48" s="15">
        <v>2.83</v>
      </c>
      <c r="G48" s="16">
        <v>3.08</v>
      </c>
      <c r="H48" s="16">
        <v>2.14</v>
      </c>
      <c r="I48" s="16">
        <v>2.1800000000000002</v>
      </c>
      <c r="J48" s="17">
        <v>1.95</v>
      </c>
    </row>
    <row r="49" spans="2:10" ht="57.75" customHeight="1" thickBot="1" x14ac:dyDescent="0.2">
      <c r="B49" s="18"/>
      <c r="C49" s="1230" t="s">
        <v>5</v>
      </c>
      <c r="D49" s="1230"/>
      <c r="E49" s="1231"/>
      <c r="F49" s="19">
        <v>0.51</v>
      </c>
      <c r="G49" s="20">
        <v>0.39</v>
      </c>
      <c r="H49" s="20" t="s">
        <v>562</v>
      </c>
      <c r="I49" s="20">
        <v>7.0000000000000007E-2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4xH3NvAnFsBgbEP50rJvQiqqz8xKofWeHWBqmSPetj407X5sOksi7spJkED1psE2EPV+T9EjeV5bM9Rcmin6w==" saltValue="8wrBgfaODp/0Oco92Myt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38" t="s">
        <v>564</v>
      </c>
      <c r="D34" s="1238"/>
      <c r="E34" s="1239"/>
      <c r="F34" s="32">
        <v>11.45</v>
      </c>
      <c r="G34" s="33">
        <v>12.27</v>
      </c>
      <c r="H34" s="33">
        <v>13.54</v>
      </c>
      <c r="I34" s="33">
        <v>14.53</v>
      </c>
      <c r="J34" s="34">
        <v>15.2</v>
      </c>
      <c r="K34" s="22"/>
      <c r="L34" s="22"/>
      <c r="M34" s="22"/>
      <c r="N34" s="22"/>
      <c r="O34" s="22"/>
      <c r="P34" s="22"/>
    </row>
    <row r="35" spans="1:16" ht="39" customHeight="1" x14ac:dyDescent="0.15">
      <c r="A35" s="22"/>
      <c r="B35" s="35"/>
      <c r="C35" s="1232" t="s">
        <v>565</v>
      </c>
      <c r="D35" s="1233"/>
      <c r="E35" s="1234"/>
      <c r="F35" s="36">
        <v>1.25</v>
      </c>
      <c r="G35" s="37">
        <v>0.97</v>
      </c>
      <c r="H35" s="37">
        <v>0.78</v>
      </c>
      <c r="I35" s="37">
        <v>1.27</v>
      </c>
      <c r="J35" s="38">
        <v>2.14</v>
      </c>
      <c r="K35" s="22"/>
      <c r="L35" s="22"/>
      <c r="M35" s="22"/>
      <c r="N35" s="22"/>
      <c r="O35" s="22"/>
      <c r="P35" s="22"/>
    </row>
    <row r="36" spans="1:16" ht="39" customHeight="1" x14ac:dyDescent="0.15">
      <c r="A36" s="22"/>
      <c r="B36" s="35"/>
      <c r="C36" s="1232" t="s">
        <v>566</v>
      </c>
      <c r="D36" s="1233"/>
      <c r="E36" s="1234"/>
      <c r="F36" s="36">
        <v>2.83</v>
      </c>
      <c r="G36" s="37">
        <v>3.07</v>
      </c>
      <c r="H36" s="37">
        <v>2.13</v>
      </c>
      <c r="I36" s="37">
        <v>2.17</v>
      </c>
      <c r="J36" s="38">
        <v>1.94</v>
      </c>
      <c r="K36" s="22"/>
      <c r="L36" s="22"/>
      <c r="M36" s="22"/>
      <c r="N36" s="22"/>
      <c r="O36" s="22"/>
      <c r="P36" s="22"/>
    </row>
    <row r="37" spans="1:16" ht="39" customHeight="1" x14ac:dyDescent="0.15">
      <c r="A37" s="22"/>
      <c r="B37" s="35"/>
      <c r="C37" s="1232" t="s">
        <v>567</v>
      </c>
      <c r="D37" s="1233"/>
      <c r="E37" s="1234"/>
      <c r="F37" s="36">
        <v>0.94</v>
      </c>
      <c r="G37" s="37">
        <v>1.1599999999999999</v>
      </c>
      <c r="H37" s="37">
        <v>1.41</v>
      </c>
      <c r="I37" s="37">
        <v>1.61</v>
      </c>
      <c r="J37" s="38">
        <v>1.85</v>
      </c>
      <c r="K37" s="22"/>
      <c r="L37" s="22"/>
      <c r="M37" s="22"/>
      <c r="N37" s="22"/>
      <c r="O37" s="22"/>
      <c r="P37" s="22"/>
    </row>
    <row r="38" spans="1:16" ht="39" customHeight="1" x14ac:dyDescent="0.15">
      <c r="A38" s="22"/>
      <c r="B38" s="35"/>
      <c r="C38" s="1232" t="s">
        <v>568</v>
      </c>
      <c r="D38" s="1233"/>
      <c r="E38" s="1234"/>
      <c r="F38" s="36">
        <v>0.7</v>
      </c>
      <c r="G38" s="37">
        <v>0.64</v>
      </c>
      <c r="H38" s="37">
        <v>1.05</v>
      </c>
      <c r="I38" s="37">
        <v>1.06</v>
      </c>
      <c r="J38" s="38">
        <v>1.1299999999999999</v>
      </c>
      <c r="K38" s="22"/>
      <c r="L38" s="22"/>
      <c r="M38" s="22"/>
      <c r="N38" s="22"/>
      <c r="O38" s="22"/>
      <c r="P38" s="22"/>
    </row>
    <row r="39" spans="1:16" ht="39" customHeight="1" x14ac:dyDescent="0.15">
      <c r="A39" s="22"/>
      <c r="B39" s="35"/>
      <c r="C39" s="1232" t="s">
        <v>569</v>
      </c>
      <c r="D39" s="1233"/>
      <c r="E39" s="1234"/>
      <c r="F39" s="36">
        <v>0.06</v>
      </c>
      <c r="G39" s="37">
        <v>0.06</v>
      </c>
      <c r="H39" s="37">
        <v>0.08</v>
      </c>
      <c r="I39" s="37">
        <v>0.02</v>
      </c>
      <c r="J39" s="38">
        <v>0.03</v>
      </c>
      <c r="K39" s="22"/>
      <c r="L39" s="22"/>
      <c r="M39" s="22"/>
      <c r="N39" s="22"/>
      <c r="O39" s="22"/>
      <c r="P39" s="22"/>
    </row>
    <row r="40" spans="1:16" ht="39" customHeight="1" x14ac:dyDescent="0.15">
      <c r="A40" s="22"/>
      <c r="B40" s="35"/>
      <c r="C40" s="1232" t="s">
        <v>570</v>
      </c>
      <c r="D40" s="1233"/>
      <c r="E40" s="1234"/>
      <c r="F40" s="36">
        <v>0.03</v>
      </c>
      <c r="G40" s="37">
        <v>0.03</v>
      </c>
      <c r="H40" s="37">
        <v>0.05</v>
      </c>
      <c r="I40" s="37">
        <v>0.03</v>
      </c>
      <c r="J40" s="38">
        <v>0.02</v>
      </c>
      <c r="K40" s="22"/>
      <c r="L40" s="22"/>
      <c r="M40" s="22"/>
      <c r="N40" s="22"/>
      <c r="O40" s="22"/>
      <c r="P40" s="22"/>
    </row>
    <row r="41" spans="1:16" ht="39" customHeight="1" x14ac:dyDescent="0.15">
      <c r="A41" s="22"/>
      <c r="B41" s="35"/>
      <c r="C41" s="1232"/>
      <c r="D41" s="1233"/>
      <c r="E41" s="1234"/>
      <c r="F41" s="36"/>
      <c r="G41" s="37"/>
      <c r="H41" s="37"/>
      <c r="I41" s="37"/>
      <c r="J41" s="38"/>
      <c r="K41" s="22"/>
      <c r="L41" s="22"/>
      <c r="M41" s="22"/>
      <c r="N41" s="22"/>
      <c r="O41" s="22"/>
      <c r="P41" s="22"/>
    </row>
    <row r="42" spans="1:16" ht="39" customHeight="1" x14ac:dyDescent="0.15">
      <c r="A42" s="22"/>
      <c r="B42" s="39"/>
      <c r="C42" s="1232" t="s">
        <v>571</v>
      </c>
      <c r="D42" s="1233"/>
      <c r="E42" s="1234"/>
      <c r="F42" s="36" t="s">
        <v>515</v>
      </c>
      <c r="G42" s="37" t="s">
        <v>515</v>
      </c>
      <c r="H42" s="37" t="s">
        <v>515</v>
      </c>
      <c r="I42" s="37" t="s">
        <v>515</v>
      </c>
      <c r="J42" s="38" t="s">
        <v>515</v>
      </c>
      <c r="K42" s="22"/>
      <c r="L42" s="22"/>
      <c r="M42" s="22"/>
      <c r="N42" s="22"/>
      <c r="O42" s="22"/>
      <c r="P42" s="22"/>
    </row>
    <row r="43" spans="1:16" ht="39" customHeight="1" thickBot="1" x14ac:dyDescent="0.2">
      <c r="A43" s="22"/>
      <c r="B43" s="40"/>
      <c r="C43" s="1235" t="s">
        <v>572</v>
      </c>
      <c r="D43" s="1236"/>
      <c r="E43" s="1237"/>
      <c r="F43" s="41">
        <v>0</v>
      </c>
      <c r="G43" s="42">
        <v>0</v>
      </c>
      <c r="H43" s="42">
        <v>0</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UVhkt1uYANFhVDTwyAJmg2SM8Xwv9HzDWs3N/+f7dOMt+i05gRKTK6SlgPfwan0bdjTCFwPzTVWqWhcrYnTvw==" saltValue="JpXXT5CJ3OVI8zrl3/PJ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0" t="s">
        <v>11</v>
      </c>
      <c r="C45" s="1241"/>
      <c r="D45" s="58"/>
      <c r="E45" s="1246" t="s">
        <v>12</v>
      </c>
      <c r="F45" s="1246"/>
      <c r="G45" s="1246"/>
      <c r="H45" s="1246"/>
      <c r="I45" s="1246"/>
      <c r="J45" s="1247"/>
      <c r="K45" s="59">
        <v>709</v>
      </c>
      <c r="L45" s="60">
        <v>688</v>
      </c>
      <c r="M45" s="60">
        <v>677</v>
      </c>
      <c r="N45" s="60">
        <v>662</v>
      </c>
      <c r="O45" s="61">
        <v>648</v>
      </c>
      <c r="P45" s="48"/>
      <c r="Q45" s="48"/>
      <c r="R45" s="48"/>
      <c r="S45" s="48"/>
      <c r="T45" s="48"/>
      <c r="U45" s="48"/>
    </row>
    <row r="46" spans="1:21" ht="30.75" customHeight="1" x14ac:dyDescent="0.15">
      <c r="A46" s="48"/>
      <c r="B46" s="1242"/>
      <c r="C46" s="1243"/>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42"/>
      <c r="C47" s="1243"/>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42"/>
      <c r="C48" s="1243"/>
      <c r="D48" s="62"/>
      <c r="E48" s="1248" t="s">
        <v>15</v>
      </c>
      <c r="F48" s="1248"/>
      <c r="G48" s="1248"/>
      <c r="H48" s="1248"/>
      <c r="I48" s="1248"/>
      <c r="J48" s="1249"/>
      <c r="K48" s="63">
        <v>142</v>
      </c>
      <c r="L48" s="64">
        <v>148</v>
      </c>
      <c r="M48" s="64">
        <v>149</v>
      </c>
      <c r="N48" s="64">
        <v>173</v>
      </c>
      <c r="O48" s="65">
        <v>182</v>
      </c>
      <c r="P48" s="48"/>
      <c r="Q48" s="48"/>
      <c r="R48" s="48"/>
      <c r="S48" s="48"/>
      <c r="T48" s="48"/>
      <c r="U48" s="48"/>
    </row>
    <row r="49" spans="1:21" ht="30.75" customHeight="1" x14ac:dyDescent="0.15">
      <c r="A49" s="48"/>
      <c r="B49" s="1242"/>
      <c r="C49" s="1243"/>
      <c r="D49" s="62"/>
      <c r="E49" s="1248" t="s">
        <v>16</v>
      </c>
      <c r="F49" s="1248"/>
      <c r="G49" s="1248"/>
      <c r="H49" s="1248"/>
      <c r="I49" s="1248"/>
      <c r="J49" s="1249"/>
      <c r="K49" s="63">
        <v>35</v>
      </c>
      <c r="L49" s="64">
        <v>35</v>
      </c>
      <c r="M49" s="64" t="s">
        <v>515</v>
      </c>
      <c r="N49" s="64" t="s">
        <v>515</v>
      </c>
      <c r="O49" s="65" t="s">
        <v>515</v>
      </c>
      <c r="P49" s="48"/>
      <c r="Q49" s="48"/>
      <c r="R49" s="48"/>
      <c r="S49" s="48"/>
      <c r="T49" s="48"/>
      <c r="U49" s="48"/>
    </row>
    <row r="50" spans="1:21" ht="30.75" customHeight="1" x14ac:dyDescent="0.15">
      <c r="A50" s="48"/>
      <c r="B50" s="1242"/>
      <c r="C50" s="1243"/>
      <c r="D50" s="62"/>
      <c r="E50" s="1248" t="s">
        <v>17</v>
      </c>
      <c r="F50" s="1248"/>
      <c r="G50" s="1248"/>
      <c r="H50" s="1248"/>
      <c r="I50" s="1248"/>
      <c r="J50" s="1249"/>
      <c r="K50" s="63" t="s">
        <v>515</v>
      </c>
      <c r="L50" s="64" t="s">
        <v>515</v>
      </c>
      <c r="M50" s="64" t="s">
        <v>515</v>
      </c>
      <c r="N50" s="64" t="s">
        <v>515</v>
      </c>
      <c r="O50" s="65" t="s">
        <v>515</v>
      </c>
      <c r="P50" s="48"/>
      <c r="Q50" s="48"/>
      <c r="R50" s="48"/>
      <c r="S50" s="48"/>
      <c r="T50" s="48"/>
      <c r="U50" s="48"/>
    </row>
    <row r="51" spans="1:21" ht="30.75" customHeight="1" x14ac:dyDescent="0.15">
      <c r="A51" s="48"/>
      <c r="B51" s="1244"/>
      <c r="C51" s="1245"/>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50" t="s">
        <v>19</v>
      </c>
      <c r="C52" s="1251"/>
      <c r="D52" s="66"/>
      <c r="E52" s="1248" t="s">
        <v>20</v>
      </c>
      <c r="F52" s="1248"/>
      <c r="G52" s="1248"/>
      <c r="H52" s="1248"/>
      <c r="I52" s="1248"/>
      <c r="J52" s="1249"/>
      <c r="K52" s="63">
        <v>488</v>
      </c>
      <c r="L52" s="64">
        <v>476</v>
      </c>
      <c r="M52" s="64">
        <v>486</v>
      </c>
      <c r="N52" s="64">
        <v>501</v>
      </c>
      <c r="O52" s="65">
        <v>501</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398</v>
      </c>
      <c r="L53" s="69">
        <v>395</v>
      </c>
      <c r="M53" s="69">
        <v>340</v>
      </c>
      <c r="N53" s="69">
        <v>334</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thickBot="1" x14ac:dyDescent="0.2">
      <c r="B57" s="1256" t="s">
        <v>25</v>
      </c>
      <c r="C57" s="1257"/>
      <c r="D57" s="1260" t="s">
        <v>26</v>
      </c>
      <c r="E57" s="1261"/>
      <c r="F57" s="1261"/>
      <c r="G57" s="1261"/>
      <c r="H57" s="1261"/>
      <c r="I57" s="1261"/>
      <c r="J57" s="1262"/>
      <c r="K57" s="82" t="s">
        <v>593</v>
      </c>
      <c r="L57" s="82" t="s">
        <v>593</v>
      </c>
      <c r="M57" s="82" t="s">
        <v>593</v>
      </c>
      <c r="N57" s="82" t="s">
        <v>593</v>
      </c>
      <c r="O57" s="82" t="s">
        <v>593</v>
      </c>
    </row>
    <row r="58" spans="1:21" ht="31.5" customHeight="1" thickBot="1" x14ac:dyDescent="0.2">
      <c r="B58" s="1258"/>
      <c r="C58" s="1259"/>
      <c r="D58" s="1263" t="s">
        <v>27</v>
      </c>
      <c r="E58" s="1264"/>
      <c r="F58" s="1264"/>
      <c r="G58" s="1264"/>
      <c r="H58" s="1264"/>
      <c r="I58" s="1264"/>
      <c r="J58" s="1265"/>
      <c r="K58" s="82" t="s">
        <v>593</v>
      </c>
      <c r="L58" s="82" t="s">
        <v>593</v>
      </c>
      <c r="M58" s="82" t="s">
        <v>593</v>
      </c>
      <c r="N58" s="82" t="s">
        <v>593</v>
      </c>
      <c r="O58" s="82" t="s">
        <v>593</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q6u+Tm+D1i8diLDPuyHQmfm+95KG2YnByizYAR5f6QPJlS5XNhvF+qmcLv+bJ/jY2uz8nj91OytbxFAMofNXQ==" saltValue="aAEBBNnmwkh/mALZKFNk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557</v>
      </c>
      <c r="J40" s="94" t="s">
        <v>558</v>
      </c>
      <c r="K40" s="94" t="s">
        <v>559</v>
      </c>
      <c r="L40" s="94" t="s">
        <v>560</v>
      </c>
      <c r="M40" s="95" t="s">
        <v>561</v>
      </c>
    </row>
    <row r="41" spans="2:13" ht="27.75" customHeight="1" x14ac:dyDescent="0.15">
      <c r="B41" s="1266" t="s">
        <v>30</v>
      </c>
      <c r="C41" s="1267"/>
      <c r="D41" s="96"/>
      <c r="E41" s="1272" t="s">
        <v>31</v>
      </c>
      <c r="F41" s="1272"/>
      <c r="G41" s="1272"/>
      <c r="H41" s="1273"/>
      <c r="I41" s="97">
        <v>6546</v>
      </c>
      <c r="J41" s="98">
        <v>6373</v>
      </c>
      <c r="K41" s="98">
        <v>6164</v>
      </c>
      <c r="L41" s="98">
        <v>5998</v>
      </c>
      <c r="M41" s="99">
        <v>5901</v>
      </c>
    </row>
    <row r="42" spans="2:13" ht="27.75" customHeight="1" x14ac:dyDescent="0.15">
      <c r="B42" s="1268"/>
      <c r="C42" s="1269"/>
      <c r="D42" s="100"/>
      <c r="E42" s="1274" t="s">
        <v>32</v>
      </c>
      <c r="F42" s="1274"/>
      <c r="G42" s="1274"/>
      <c r="H42" s="1275"/>
      <c r="I42" s="101" t="s">
        <v>515</v>
      </c>
      <c r="J42" s="102" t="s">
        <v>515</v>
      </c>
      <c r="K42" s="102" t="s">
        <v>515</v>
      </c>
      <c r="L42" s="102" t="s">
        <v>515</v>
      </c>
      <c r="M42" s="103" t="s">
        <v>515</v>
      </c>
    </row>
    <row r="43" spans="2:13" ht="27.75" customHeight="1" x14ac:dyDescent="0.15">
      <c r="B43" s="1268"/>
      <c r="C43" s="1269"/>
      <c r="D43" s="100"/>
      <c r="E43" s="1274" t="s">
        <v>33</v>
      </c>
      <c r="F43" s="1274"/>
      <c r="G43" s="1274"/>
      <c r="H43" s="1275"/>
      <c r="I43" s="101">
        <v>2935</v>
      </c>
      <c r="J43" s="102">
        <v>2683</v>
      </c>
      <c r="K43" s="102">
        <v>2613</v>
      </c>
      <c r="L43" s="102">
        <v>2403</v>
      </c>
      <c r="M43" s="103">
        <v>2644</v>
      </c>
    </row>
    <row r="44" spans="2:13" ht="27.75" customHeight="1" x14ac:dyDescent="0.15">
      <c r="B44" s="1268"/>
      <c r="C44" s="1269"/>
      <c r="D44" s="100"/>
      <c r="E44" s="1274" t="s">
        <v>34</v>
      </c>
      <c r="F44" s="1274"/>
      <c r="G44" s="1274"/>
      <c r="H44" s="1275"/>
      <c r="I44" s="101">
        <v>116</v>
      </c>
      <c r="J44" s="102">
        <v>30</v>
      </c>
      <c r="K44" s="102">
        <v>174</v>
      </c>
      <c r="L44" s="102">
        <v>1522</v>
      </c>
      <c r="M44" s="103">
        <v>1710</v>
      </c>
    </row>
    <row r="45" spans="2:13" ht="27.75" customHeight="1" x14ac:dyDescent="0.15">
      <c r="B45" s="1268"/>
      <c r="C45" s="1269"/>
      <c r="D45" s="100"/>
      <c r="E45" s="1274" t="s">
        <v>35</v>
      </c>
      <c r="F45" s="1274"/>
      <c r="G45" s="1274"/>
      <c r="H45" s="1275"/>
      <c r="I45" s="101">
        <v>598</v>
      </c>
      <c r="J45" s="102">
        <v>576</v>
      </c>
      <c r="K45" s="102">
        <v>571</v>
      </c>
      <c r="L45" s="102">
        <v>565</v>
      </c>
      <c r="M45" s="103">
        <v>504</v>
      </c>
    </row>
    <row r="46" spans="2:13" ht="27.75" customHeight="1" x14ac:dyDescent="0.15">
      <c r="B46" s="1268"/>
      <c r="C46" s="1269"/>
      <c r="D46" s="104"/>
      <c r="E46" s="1274" t="s">
        <v>36</v>
      </c>
      <c r="F46" s="1274"/>
      <c r="G46" s="1274"/>
      <c r="H46" s="1275"/>
      <c r="I46" s="101">
        <v>7</v>
      </c>
      <c r="J46" s="102">
        <v>6</v>
      </c>
      <c r="K46" s="102">
        <v>6</v>
      </c>
      <c r="L46" s="102">
        <v>6</v>
      </c>
      <c r="M46" s="103">
        <v>5</v>
      </c>
    </row>
    <row r="47" spans="2:13" ht="27.75" customHeight="1" x14ac:dyDescent="0.15">
      <c r="B47" s="1268"/>
      <c r="C47" s="1269"/>
      <c r="D47" s="105"/>
      <c r="E47" s="1276" t="s">
        <v>37</v>
      </c>
      <c r="F47" s="1277"/>
      <c r="G47" s="1277"/>
      <c r="H47" s="1278"/>
      <c r="I47" s="101" t="s">
        <v>515</v>
      </c>
      <c r="J47" s="102" t="s">
        <v>515</v>
      </c>
      <c r="K47" s="102" t="s">
        <v>515</v>
      </c>
      <c r="L47" s="102" t="s">
        <v>515</v>
      </c>
      <c r="M47" s="103" t="s">
        <v>515</v>
      </c>
    </row>
    <row r="48" spans="2:13" ht="27.75" customHeight="1" x14ac:dyDescent="0.15">
      <c r="B48" s="1268"/>
      <c r="C48" s="1269"/>
      <c r="D48" s="100"/>
      <c r="E48" s="1274" t="s">
        <v>38</v>
      </c>
      <c r="F48" s="1274"/>
      <c r="G48" s="1274"/>
      <c r="H48" s="1275"/>
      <c r="I48" s="101" t="s">
        <v>515</v>
      </c>
      <c r="J48" s="102" t="s">
        <v>515</v>
      </c>
      <c r="K48" s="102" t="s">
        <v>515</v>
      </c>
      <c r="L48" s="102" t="s">
        <v>515</v>
      </c>
      <c r="M48" s="103" t="s">
        <v>515</v>
      </c>
    </row>
    <row r="49" spans="2:13" ht="27.75" customHeight="1" x14ac:dyDescent="0.15">
      <c r="B49" s="1270"/>
      <c r="C49" s="1271"/>
      <c r="D49" s="100"/>
      <c r="E49" s="1274" t="s">
        <v>39</v>
      </c>
      <c r="F49" s="1274"/>
      <c r="G49" s="1274"/>
      <c r="H49" s="1275"/>
      <c r="I49" s="101" t="s">
        <v>515</v>
      </c>
      <c r="J49" s="102" t="s">
        <v>515</v>
      </c>
      <c r="K49" s="102" t="s">
        <v>515</v>
      </c>
      <c r="L49" s="102" t="s">
        <v>515</v>
      </c>
      <c r="M49" s="103" t="s">
        <v>515</v>
      </c>
    </row>
    <row r="50" spans="2:13" ht="27.75" customHeight="1" x14ac:dyDescent="0.15">
      <c r="B50" s="1279" t="s">
        <v>40</v>
      </c>
      <c r="C50" s="1280"/>
      <c r="D50" s="106"/>
      <c r="E50" s="1274" t="s">
        <v>41</v>
      </c>
      <c r="F50" s="1274"/>
      <c r="G50" s="1274"/>
      <c r="H50" s="1275"/>
      <c r="I50" s="101">
        <v>3165</v>
      </c>
      <c r="J50" s="102">
        <v>3292</v>
      </c>
      <c r="K50" s="102">
        <v>3385</v>
      </c>
      <c r="L50" s="102">
        <v>3653</v>
      </c>
      <c r="M50" s="103">
        <v>3993</v>
      </c>
    </row>
    <row r="51" spans="2:13" ht="27.75" customHeight="1" x14ac:dyDescent="0.15">
      <c r="B51" s="1268"/>
      <c r="C51" s="1269"/>
      <c r="D51" s="100"/>
      <c r="E51" s="1274" t="s">
        <v>42</v>
      </c>
      <c r="F51" s="1274"/>
      <c r="G51" s="1274"/>
      <c r="H51" s="1275"/>
      <c r="I51" s="101">
        <v>1234</v>
      </c>
      <c r="J51" s="102">
        <v>1222</v>
      </c>
      <c r="K51" s="102">
        <v>1192</v>
      </c>
      <c r="L51" s="102">
        <v>1134</v>
      </c>
      <c r="M51" s="103">
        <v>1072</v>
      </c>
    </row>
    <row r="52" spans="2:13" ht="27.75" customHeight="1" x14ac:dyDescent="0.15">
      <c r="B52" s="1270"/>
      <c r="C52" s="1271"/>
      <c r="D52" s="100"/>
      <c r="E52" s="1274" t="s">
        <v>43</v>
      </c>
      <c r="F52" s="1274"/>
      <c r="G52" s="1274"/>
      <c r="H52" s="1275"/>
      <c r="I52" s="101">
        <v>5066</v>
      </c>
      <c r="J52" s="102">
        <v>4968</v>
      </c>
      <c r="K52" s="102">
        <v>5122</v>
      </c>
      <c r="L52" s="102">
        <v>5384</v>
      </c>
      <c r="M52" s="103">
        <v>5384</v>
      </c>
    </row>
    <row r="53" spans="2:13" ht="27.75" customHeight="1" thickBot="1" x14ac:dyDescent="0.2">
      <c r="B53" s="1281" t="s">
        <v>44</v>
      </c>
      <c r="C53" s="1282"/>
      <c r="D53" s="107"/>
      <c r="E53" s="1283" t="s">
        <v>45</v>
      </c>
      <c r="F53" s="1283"/>
      <c r="G53" s="1283"/>
      <c r="H53" s="1284"/>
      <c r="I53" s="108">
        <v>736</v>
      </c>
      <c r="J53" s="109">
        <v>187</v>
      </c>
      <c r="K53" s="109">
        <v>-170</v>
      </c>
      <c r="L53" s="109">
        <v>323</v>
      </c>
      <c r="M53" s="110">
        <v>316</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R8dDu8wkUVcopL16g4sZghOuIY1hOrkDADZKIIKpkzlW6HqSulAzgzuo/204sjVWHqDx2w8IPG+wuaeqlx1CQ==" saltValue="c0nqRhBvjM6VZnywGKgb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93" t="s">
        <v>48</v>
      </c>
      <c r="D55" s="1293"/>
      <c r="E55" s="1294"/>
      <c r="F55" s="122">
        <v>586</v>
      </c>
      <c r="G55" s="122">
        <v>588</v>
      </c>
      <c r="H55" s="123">
        <v>589</v>
      </c>
    </row>
    <row r="56" spans="2:8" ht="52.5" customHeight="1" x14ac:dyDescent="0.15">
      <c r="B56" s="124"/>
      <c r="C56" s="1295" t="s">
        <v>49</v>
      </c>
      <c r="D56" s="1295"/>
      <c r="E56" s="1296"/>
      <c r="F56" s="125">
        <v>317</v>
      </c>
      <c r="G56" s="125">
        <v>274</v>
      </c>
      <c r="H56" s="126">
        <v>274</v>
      </c>
    </row>
    <row r="57" spans="2:8" ht="53.25" customHeight="1" x14ac:dyDescent="0.15">
      <c r="B57" s="124"/>
      <c r="C57" s="1297" t="s">
        <v>50</v>
      </c>
      <c r="D57" s="1297"/>
      <c r="E57" s="1298"/>
      <c r="F57" s="127">
        <v>1985</v>
      </c>
      <c r="G57" s="127">
        <v>2295</v>
      </c>
      <c r="H57" s="128">
        <v>2590</v>
      </c>
    </row>
    <row r="58" spans="2:8" ht="45.75" customHeight="1" x14ac:dyDescent="0.15">
      <c r="B58" s="129"/>
      <c r="C58" s="1285" t="s">
        <v>588</v>
      </c>
      <c r="D58" s="1286"/>
      <c r="E58" s="1287"/>
      <c r="F58" s="130">
        <v>764</v>
      </c>
      <c r="G58" s="130">
        <v>764</v>
      </c>
      <c r="H58" s="131">
        <v>765</v>
      </c>
    </row>
    <row r="59" spans="2:8" ht="45.75" customHeight="1" x14ac:dyDescent="0.15">
      <c r="B59" s="129"/>
      <c r="C59" s="1285" t="s">
        <v>589</v>
      </c>
      <c r="D59" s="1286"/>
      <c r="E59" s="1287"/>
      <c r="F59" s="130">
        <v>481</v>
      </c>
      <c r="G59" s="130">
        <v>561</v>
      </c>
      <c r="H59" s="131">
        <v>662</v>
      </c>
    </row>
    <row r="60" spans="2:8" ht="45.75" customHeight="1" x14ac:dyDescent="0.15">
      <c r="B60" s="129"/>
      <c r="C60" s="1285" t="s">
        <v>590</v>
      </c>
      <c r="D60" s="1286"/>
      <c r="E60" s="1287"/>
      <c r="F60" s="130">
        <v>41</v>
      </c>
      <c r="G60" s="130">
        <v>276</v>
      </c>
      <c r="H60" s="131">
        <v>580</v>
      </c>
    </row>
    <row r="61" spans="2:8" ht="45.75" customHeight="1" x14ac:dyDescent="0.15">
      <c r="B61" s="129"/>
      <c r="C61" s="1285" t="s">
        <v>591</v>
      </c>
      <c r="D61" s="1286"/>
      <c r="E61" s="1287"/>
      <c r="F61" s="130">
        <v>213</v>
      </c>
      <c r="G61" s="130">
        <v>207</v>
      </c>
      <c r="H61" s="131">
        <v>154</v>
      </c>
    </row>
    <row r="62" spans="2:8" ht="45.75" customHeight="1" thickBot="1" x14ac:dyDescent="0.2">
      <c r="B62" s="132"/>
      <c r="C62" s="1288" t="s">
        <v>592</v>
      </c>
      <c r="D62" s="1289"/>
      <c r="E62" s="1290"/>
      <c r="F62" s="133">
        <v>200</v>
      </c>
      <c r="G62" s="133">
        <v>200</v>
      </c>
      <c r="H62" s="134">
        <v>150</v>
      </c>
    </row>
    <row r="63" spans="2:8" ht="52.5" customHeight="1" thickBot="1" x14ac:dyDescent="0.2">
      <c r="B63" s="135"/>
      <c r="C63" s="1291" t="s">
        <v>51</v>
      </c>
      <c r="D63" s="1291"/>
      <c r="E63" s="1292"/>
      <c r="F63" s="136">
        <v>2888</v>
      </c>
      <c r="G63" s="136">
        <v>3157</v>
      </c>
      <c r="H63" s="137">
        <v>3454</v>
      </c>
    </row>
    <row r="64" spans="2:8" ht="15" customHeight="1" x14ac:dyDescent="0.15"/>
    <row r="65" ht="0" hidden="1" customHeight="1" x14ac:dyDescent="0.15"/>
    <row r="66" ht="0" hidden="1" customHeight="1" x14ac:dyDescent="0.15"/>
  </sheetData>
  <sheetProtection algorithmName="SHA-512" hashValue="1VL2MRST5mQg8ktZpSsIUQYPDAuT/U1Fazd0dG8EK4trp8hLJQVhdNWLK7xGrm9WBRCmEADvEyjy59A0e8fvfw==" saltValue="c+MK5FlMfgXfsy86LFor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0C72D-2E04-4C5A-8B5B-6F1CB1FDE899}">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2" customWidth="1"/>
    <col min="2" max="107" width="2.5" style="382" customWidth="1"/>
    <col min="108" max="108" width="6.125" style="390" customWidth="1"/>
    <col min="109" max="109" width="5.875" style="389" customWidth="1"/>
    <col min="110" max="110" width="19.125" style="382" hidden="1"/>
    <col min="111" max="115" width="12.625" style="382" hidden="1"/>
    <col min="116" max="349" width="8.625" style="382" hidden="1"/>
    <col min="350" max="355" width="14.875" style="382" hidden="1"/>
    <col min="356" max="357" width="15.875" style="382" hidden="1"/>
    <col min="358" max="363" width="16.125" style="382" hidden="1"/>
    <col min="364" max="364" width="6.125" style="382" hidden="1"/>
    <col min="365" max="365" width="3" style="382" hidden="1"/>
    <col min="366" max="605" width="8.625" style="382" hidden="1"/>
    <col min="606" max="611" width="14.875" style="382" hidden="1"/>
    <col min="612" max="613" width="15.875" style="382" hidden="1"/>
    <col min="614" max="619" width="16.125" style="382" hidden="1"/>
    <col min="620" max="620" width="6.125" style="382" hidden="1"/>
    <col min="621" max="621" width="3" style="382" hidden="1"/>
    <col min="622" max="861" width="8.625" style="382" hidden="1"/>
    <col min="862" max="867" width="14.875" style="382" hidden="1"/>
    <col min="868" max="869" width="15.875" style="382" hidden="1"/>
    <col min="870" max="875" width="16.125" style="382" hidden="1"/>
    <col min="876" max="876" width="6.125" style="382" hidden="1"/>
    <col min="877" max="877" width="3" style="382" hidden="1"/>
    <col min="878" max="1117" width="8.625" style="382" hidden="1"/>
    <col min="1118" max="1123" width="14.875" style="382" hidden="1"/>
    <col min="1124" max="1125" width="15.875" style="382" hidden="1"/>
    <col min="1126" max="1131" width="16.125" style="382" hidden="1"/>
    <col min="1132" max="1132" width="6.125" style="382" hidden="1"/>
    <col min="1133" max="1133" width="3" style="382" hidden="1"/>
    <col min="1134" max="1373" width="8.625" style="382" hidden="1"/>
    <col min="1374" max="1379" width="14.875" style="382" hidden="1"/>
    <col min="1380" max="1381" width="15.875" style="382" hidden="1"/>
    <col min="1382" max="1387" width="16.125" style="382" hidden="1"/>
    <col min="1388" max="1388" width="6.125" style="382" hidden="1"/>
    <col min="1389" max="1389" width="3" style="382" hidden="1"/>
    <col min="1390" max="1629" width="8.625" style="382" hidden="1"/>
    <col min="1630" max="1635" width="14.875" style="382" hidden="1"/>
    <col min="1636" max="1637" width="15.875" style="382" hidden="1"/>
    <col min="1638" max="1643" width="16.125" style="382" hidden="1"/>
    <col min="1644" max="1644" width="6.125" style="382" hidden="1"/>
    <col min="1645" max="1645" width="3" style="382" hidden="1"/>
    <col min="1646" max="1885" width="8.625" style="382" hidden="1"/>
    <col min="1886" max="1891" width="14.875" style="382" hidden="1"/>
    <col min="1892" max="1893" width="15.875" style="382" hidden="1"/>
    <col min="1894" max="1899" width="16.125" style="382" hidden="1"/>
    <col min="1900" max="1900" width="6.125" style="382" hidden="1"/>
    <col min="1901" max="1901" width="3" style="382" hidden="1"/>
    <col min="1902" max="2141" width="8.625" style="382" hidden="1"/>
    <col min="2142" max="2147" width="14.875" style="382" hidden="1"/>
    <col min="2148" max="2149" width="15.875" style="382" hidden="1"/>
    <col min="2150" max="2155" width="16.125" style="382" hidden="1"/>
    <col min="2156" max="2156" width="6.125" style="382" hidden="1"/>
    <col min="2157" max="2157" width="3" style="382" hidden="1"/>
    <col min="2158" max="2397" width="8.625" style="382" hidden="1"/>
    <col min="2398" max="2403" width="14.875" style="382" hidden="1"/>
    <col min="2404" max="2405" width="15.875" style="382" hidden="1"/>
    <col min="2406" max="2411" width="16.125" style="382" hidden="1"/>
    <col min="2412" max="2412" width="6.125" style="382" hidden="1"/>
    <col min="2413" max="2413" width="3" style="382" hidden="1"/>
    <col min="2414" max="2653" width="8.625" style="382" hidden="1"/>
    <col min="2654" max="2659" width="14.875" style="382" hidden="1"/>
    <col min="2660" max="2661" width="15.875" style="382" hidden="1"/>
    <col min="2662" max="2667" width="16.125" style="382" hidden="1"/>
    <col min="2668" max="2668" width="6.125" style="382" hidden="1"/>
    <col min="2669" max="2669" width="3" style="382" hidden="1"/>
    <col min="2670" max="2909" width="8.625" style="382" hidden="1"/>
    <col min="2910" max="2915" width="14.875" style="382" hidden="1"/>
    <col min="2916" max="2917" width="15.875" style="382" hidden="1"/>
    <col min="2918" max="2923" width="16.125" style="382" hidden="1"/>
    <col min="2924" max="2924" width="6.125" style="382" hidden="1"/>
    <col min="2925" max="2925" width="3" style="382" hidden="1"/>
    <col min="2926" max="3165" width="8.625" style="382" hidden="1"/>
    <col min="3166" max="3171" width="14.875" style="382" hidden="1"/>
    <col min="3172" max="3173" width="15.875" style="382" hidden="1"/>
    <col min="3174" max="3179" width="16.125" style="382" hidden="1"/>
    <col min="3180" max="3180" width="6.125" style="382" hidden="1"/>
    <col min="3181" max="3181" width="3" style="382" hidden="1"/>
    <col min="3182" max="3421" width="8.625" style="382" hidden="1"/>
    <col min="3422" max="3427" width="14.875" style="382" hidden="1"/>
    <col min="3428" max="3429" width="15.875" style="382" hidden="1"/>
    <col min="3430" max="3435" width="16.125" style="382" hidden="1"/>
    <col min="3436" max="3436" width="6.125" style="382" hidden="1"/>
    <col min="3437" max="3437" width="3" style="382" hidden="1"/>
    <col min="3438" max="3677" width="8.625" style="382" hidden="1"/>
    <col min="3678" max="3683" width="14.875" style="382" hidden="1"/>
    <col min="3684" max="3685" width="15.875" style="382" hidden="1"/>
    <col min="3686" max="3691" width="16.125" style="382" hidden="1"/>
    <col min="3692" max="3692" width="6.125" style="382" hidden="1"/>
    <col min="3693" max="3693" width="3" style="382" hidden="1"/>
    <col min="3694" max="3933" width="8.625" style="382" hidden="1"/>
    <col min="3934" max="3939" width="14.875" style="382" hidden="1"/>
    <col min="3940" max="3941" width="15.875" style="382" hidden="1"/>
    <col min="3942" max="3947" width="16.125" style="382" hidden="1"/>
    <col min="3948" max="3948" width="6.125" style="382" hidden="1"/>
    <col min="3949" max="3949" width="3" style="382" hidden="1"/>
    <col min="3950" max="4189" width="8.625" style="382" hidden="1"/>
    <col min="4190" max="4195" width="14.875" style="382" hidden="1"/>
    <col min="4196" max="4197" width="15.875" style="382" hidden="1"/>
    <col min="4198" max="4203" width="16.125" style="382" hidden="1"/>
    <col min="4204" max="4204" width="6.125" style="382" hidden="1"/>
    <col min="4205" max="4205" width="3" style="382" hidden="1"/>
    <col min="4206" max="4445" width="8.625" style="382" hidden="1"/>
    <col min="4446" max="4451" width="14.875" style="382" hidden="1"/>
    <col min="4452" max="4453" width="15.875" style="382" hidden="1"/>
    <col min="4454" max="4459" width="16.125" style="382" hidden="1"/>
    <col min="4460" max="4460" width="6.125" style="382" hidden="1"/>
    <col min="4461" max="4461" width="3" style="382" hidden="1"/>
    <col min="4462" max="4701" width="8.625" style="382" hidden="1"/>
    <col min="4702" max="4707" width="14.875" style="382" hidden="1"/>
    <col min="4708" max="4709" width="15.875" style="382" hidden="1"/>
    <col min="4710" max="4715" width="16.125" style="382" hidden="1"/>
    <col min="4716" max="4716" width="6.125" style="382" hidden="1"/>
    <col min="4717" max="4717" width="3" style="382" hidden="1"/>
    <col min="4718" max="4957" width="8.625" style="382" hidden="1"/>
    <col min="4958" max="4963" width="14.875" style="382" hidden="1"/>
    <col min="4964" max="4965" width="15.875" style="382" hidden="1"/>
    <col min="4966" max="4971" width="16.125" style="382" hidden="1"/>
    <col min="4972" max="4972" width="6.125" style="382" hidden="1"/>
    <col min="4973" max="4973" width="3" style="382" hidden="1"/>
    <col min="4974" max="5213" width="8.625" style="382" hidden="1"/>
    <col min="5214" max="5219" width="14.875" style="382" hidden="1"/>
    <col min="5220" max="5221" width="15.875" style="382" hidden="1"/>
    <col min="5222" max="5227" width="16.125" style="382" hidden="1"/>
    <col min="5228" max="5228" width="6.125" style="382" hidden="1"/>
    <col min="5229" max="5229" width="3" style="382" hidden="1"/>
    <col min="5230" max="5469" width="8.625" style="382" hidden="1"/>
    <col min="5470" max="5475" width="14.875" style="382" hidden="1"/>
    <col min="5476" max="5477" width="15.875" style="382" hidden="1"/>
    <col min="5478" max="5483" width="16.125" style="382" hidden="1"/>
    <col min="5484" max="5484" width="6.125" style="382" hidden="1"/>
    <col min="5485" max="5485" width="3" style="382" hidden="1"/>
    <col min="5486" max="5725" width="8.625" style="382" hidden="1"/>
    <col min="5726" max="5731" width="14.875" style="382" hidden="1"/>
    <col min="5732" max="5733" width="15.875" style="382" hidden="1"/>
    <col min="5734" max="5739" width="16.125" style="382" hidden="1"/>
    <col min="5740" max="5740" width="6.125" style="382" hidden="1"/>
    <col min="5741" max="5741" width="3" style="382" hidden="1"/>
    <col min="5742" max="5981" width="8.625" style="382" hidden="1"/>
    <col min="5982" max="5987" width="14.875" style="382" hidden="1"/>
    <col min="5988" max="5989" width="15.875" style="382" hidden="1"/>
    <col min="5990" max="5995" width="16.125" style="382" hidden="1"/>
    <col min="5996" max="5996" width="6.125" style="382" hidden="1"/>
    <col min="5997" max="5997" width="3" style="382" hidden="1"/>
    <col min="5998" max="6237" width="8.625" style="382" hidden="1"/>
    <col min="6238" max="6243" width="14.875" style="382" hidden="1"/>
    <col min="6244" max="6245" width="15.875" style="382" hidden="1"/>
    <col min="6246" max="6251" width="16.125" style="382" hidden="1"/>
    <col min="6252" max="6252" width="6.125" style="382" hidden="1"/>
    <col min="6253" max="6253" width="3" style="382" hidden="1"/>
    <col min="6254" max="6493" width="8.625" style="382" hidden="1"/>
    <col min="6494" max="6499" width="14.875" style="382" hidden="1"/>
    <col min="6500" max="6501" width="15.875" style="382" hidden="1"/>
    <col min="6502" max="6507" width="16.125" style="382" hidden="1"/>
    <col min="6508" max="6508" width="6.125" style="382" hidden="1"/>
    <col min="6509" max="6509" width="3" style="382" hidden="1"/>
    <col min="6510" max="6749" width="8.625" style="382" hidden="1"/>
    <col min="6750" max="6755" width="14.875" style="382" hidden="1"/>
    <col min="6756" max="6757" width="15.875" style="382" hidden="1"/>
    <col min="6758" max="6763" width="16.125" style="382" hidden="1"/>
    <col min="6764" max="6764" width="6.125" style="382" hidden="1"/>
    <col min="6765" max="6765" width="3" style="382" hidden="1"/>
    <col min="6766" max="7005" width="8.625" style="382" hidden="1"/>
    <col min="7006" max="7011" width="14.875" style="382" hidden="1"/>
    <col min="7012" max="7013" width="15.875" style="382" hidden="1"/>
    <col min="7014" max="7019" width="16.125" style="382" hidden="1"/>
    <col min="7020" max="7020" width="6.125" style="382" hidden="1"/>
    <col min="7021" max="7021" width="3" style="382" hidden="1"/>
    <col min="7022" max="7261" width="8.625" style="382" hidden="1"/>
    <col min="7262" max="7267" width="14.875" style="382" hidden="1"/>
    <col min="7268" max="7269" width="15.875" style="382" hidden="1"/>
    <col min="7270" max="7275" width="16.125" style="382" hidden="1"/>
    <col min="7276" max="7276" width="6.125" style="382" hidden="1"/>
    <col min="7277" max="7277" width="3" style="382" hidden="1"/>
    <col min="7278" max="7517" width="8.625" style="382" hidden="1"/>
    <col min="7518" max="7523" width="14.875" style="382" hidden="1"/>
    <col min="7524" max="7525" width="15.875" style="382" hidden="1"/>
    <col min="7526" max="7531" width="16.125" style="382" hidden="1"/>
    <col min="7532" max="7532" width="6.125" style="382" hidden="1"/>
    <col min="7533" max="7533" width="3" style="382" hidden="1"/>
    <col min="7534" max="7773" width="8.625" style="382" hidden="1"/>
    <col min="7774" max="7779" width="14.875" style="382" hidden="1"/>
    <col min="7780" max="7781" width="15.875" style="382" hidden="1"/>
    <col min="7782" max="7787" width="16.125" style="382" hidden="1"/>
    <col min="7788" max="7788" width="6.125" style="382" hidden="1"/>
    <col min="7789" max="7789" width="3" style="382" hidden="1"/>
    <col min="7790" max="8029" width="8.625" style="382" hidden="1"/>
    <col min="8030" max="8035" width="14.875" style="382" hidden="1"/>
    <col min="8036" max="8037" width="15.875" style="382" hidden="1"/>
    <col min="8038" max="8043" width="16.125" style="382" hidden="1"/>
    <col min="8044" max="8044" width="6.125" style="382" hidden="1"/>
    <col min="8045" max="8045" width="3" style="382" hidden="1"/>
    <col min="8046" max="8285" width="8.625" style="382" hidden="1"/>
    <col min="8286" max="8291" width="14.875" style="382" hidden="1"/>
    <col min="8292" max="8293" width="15.875" style="382" hidden="1"/>
    <col min="8294" max="8299" width="16.125" style="382" hidden="1"/>
    <col min="8300" max="8300" width="6.125" style="382" hidden="1"/>
    <col min="8301" max="8301" width="3" style="382" hidden="1"/>
    <col min="8302" max="8541" width="8.625" style="382" hidden="1"/>
    <col min="8542" max="8547" width="14.875" style="382" hidden="1"/>
    <col min="8548" max="8549" width="15.875" style="382" hidden="1"/>
    <col min="8550" max="8555" width="16.125" style="382" hidden="1"/>
    <col min="8556" max="8556" width="6.125" style="382" hidden="1"/>
    <col min="8557" max="8557" width="3" style="382" hidden="1"/>
    <col min="8558" max="8797" width="8.625" style="382" hidden="1"/>
    <col min="8798" max="8803" width="14.875" style="382" hidden="1"/>
    <col min="8804" max="8805" width="15.875" style="382" hidden="1"/>
    <col min="8806" max="8811" width="16.125" style="382" hidden="1"/>
    <col min="8812" max="8812" width="6.125" style="382" hidden="1"/>
    <col min="8813" max="8813" width="3" style="382" hidden="1"/>
    <col min="8814" max="9053" width="8.625" style="382" hidden="1"/>
    <col min="9054" max="9059" width="14.875" style="382" hidden="1"/>
    <col min="9060" max="9061" width="15.875" style="382" hidden="1"/>
    <col min="9062" max="9067" width="16.125" style="382" hidden="1"/>
    <col min="9068" max="9068" width="6.125" style="382" hidden="1"/>
    <col min="9069" max="9069" width="3" style="382" hidden="1"/>
    <col min="9070" max="9309" width="8.625" style="382" hidden="1"/>
    <col min="9310" max="9315" width="14.875" style="382" hidden="1"/>
    <col min="9316" max="9317" width="15.875" style="382" hidden="1"/>
    <col min="9318" max="9323" width="16.125" style="382" hidden="1"/>
    <col min="9324" max="9324" width="6.125" style="382" hidden="1"/>
    <col min="9325" max="9325" width="3" style="382" hidden="1"/>
    <col min="9326" max="9565" width="8.625" style="382" hidden="1"/>
    <col min="9566" max="9571" width="14.875" style="382" hidden="1"/>
    <col min="9572" max="9573" width="15.875" style="382" hidden="1"/>
    <col min="9574" max="9579" width="16.125" style="382" hidden="1"/>
    <col min="9580" max="9580" width="6.125" style="382" hidden="1"/>
    <col min="9581" max="9581" width="3" style="382" hidden="1"/>
    <col min="9582" max="9821" width="8.625" style="382" hidden="1"/>
    <col min="9822" max="9827" width="14.875" style="382" hidden="1"/>
    <col min="9828" max="9829" width="15.875" style="382" hidden="1"/>
    <col min="9830" max="9835" width="16.125" style="382" hidden="1"/>
    <col min="9836" max="9836" width="6.125" style="382" hidden="1"/>
    <col min="9837" max="9837" width="3" style="382" hidden="1"/>
    <col min="9838" max="10077" width="8.625" style="382" hidden="1"/>
    <col min="10078" max="10083" width="14.875" style="382" hidden="1"/>
    <col min="10084" max="10085" width="15.875" style="382" hidden="1"/>
    <col min="10086" max="10091" width="16.125" style="382" hidden="1"/>
    <col min="10092" max="10092" width="6.125" style="382" hidden="1"/>
    <col min="10093" max="10093" width="3" style="382" hidden="1"/>
    <col min="10094" max="10333" width="8.625" style="382" hidden="1"/>
    <col min="10334" max="10339" width="14.875" style="382" hidden="1"/>
    <col min="10340" max="10341" width="15.875" style="382" hidden="1"/>
    <col min="10342" max="10347" width="16.125" style="382" hidden="1"/>
    <col min="10348" max="10348" width="6.125" style="382" hidden="1"/>
    <col min="10349" max="10349" width="3" style="382" hidden="1"/>
    <col min="10350" max="10589" width="8.625" style="382" hidden="1"/>
    <col min="10590" max="10595" width="14.875" style="382" hidden="1"/>
    <col min="10596" max="10597" width="15.875" style="382" hidden="1"/>
    <col min="10598" max="10603" width="16.125" style="382" hidden="1"/>
    <col min="10604" max="10604" width="6.125" style="382" hidden="1"/>
    <col min="10605" max="10605" width="3" style="382" hidden="1"/>
    <col min="10606" max="10845" width="8.625" style="382" hidden="1"/>
    <col min="10846" max="10851" width="14.875" style="382" hidden="1"/>
    <col min="10852" max="10853" width="15.875" style="382" hidden="1"/>
    <col min="10854" max="10859" width="16.125" style="382" hidden="1"/>
    <col min="10860" max="10860" width="6.125" style="382" hidden="1"/>
    <col min="10861" max="10861" width="3" style="382" hidden="1"/>
    <col min="10862" max="11101" width="8.625" style="382" hidden="1"/>
    <col min="11102" max="11107" width="14.875" style="382" hidden="1"/>
    <col min="11108" max="11109" width="15.875" style="382" hidden="1"/>
    <col min="11110" max="11115" width="16.125" style="382" hidden="1"/>
    <col min="11116" max="11116" width="6.125" style="382" hidden="1"/>
    <col min="11117" max="11117" width="3" style="382" hidden="1"/>
    <col min="11118" max="11357" width="8.625" style="382" hidden="1"/>
    <col min="11358" max="11363" width="14.875" style="382" hidden="1"/>
    <col min="11364" max="11365" width="15.875" style="382" hidden="1"/>
    <col min="11366" max="11371" width="16.125" style="382" hidden="1"/>
    <col min="11372" max="11372" width="6.125" style="382" hidden="1"/>
    <col min="11373" max="11373" width="3" style="382" hidden="1"/>
    <col min="11374" max="11613" width="8.625" style="382" hidden="1"/>
    <col min="11614" max="11619" width="14.875" style="382" hidden="1"/>
    <col min="11620" max="11621" width="15.875" style="382" hidden="1"/>
    <col min="11622" max="11627" width="16.125" style="382" hidden="1"/>
    <col min="11628" max="11628" width="6.125" style="382" hidden="1"/>
    <col min="11629" max="11629" width="3" style="382" hidden="1"/>
    <col min="11630" max="11869" width="8.625" style="382" hidden="1"/>
    <col min="11870" max="11875" width="14.875" style="382" hidden="1"/>
    <col min="11876" max="11877" width="15.875" style="382" hidden="1"/>
    <col min="11878" max="11883" width="16.125" style="382" hidden="1"/>
    <col min="11884" max="11884" width="6.125" style="382" hidden="1"/>
    <col min="11885" max="11885" width="3" style="382" hidden="1"/>
    <col min="11886" max="12125" width="8.625" style="382" hidden="1"/>
    <col min="12126" max="12131" width="14.875" style="382" hidden="1"/>
    <col min="12132" max="12133" width="15.875" style="382" hidden="1"/>
    <col min="12134" max="12139" width="16.125" style="382" hidden="1"/>
    <col min="12140" max="12140" width="6.125" style="382" hidden="1"/>
    <col min="12141" max="12141" width="3" style="382" hidden="1"/>
    <col min="12142" max="12381" width="8.625" style="382" hidden="1"/>
    <col min="12382" max="12387" width="14.875" style="382" hidden="1"/>
    <col min="12388" max="12389" width="15.875" style="382" hidden="1"/>
    <col min="12390" max="12395" width="16.125" style="382" hidden="1"/>
    <col min="12396" max="12396" width="6.125" style="382" hidden="1"/>
    <col min="12397" max="12397" width="3" style="382" hidden="1"/>
    <col min="12398" max="12637" width="8.625" style="382" hidden="1"/>
    <col min="12638" max="12643" width="14.875" style="382" hidden="1"/>
    <col min="12644" max="12645" width="15.875" style="382" hidden="1"/>
    <col min="12646" max="12651" width="16.125" style="382" hidden="1"/>
    <col min="12652" max="12652" width="6.125" style="382" hidden="1"/>
    <col min="12653" max="12653" width="3" style="382" hidden="1"/>
    <col min="12654" max="12893" width="8.625" style="382" hidden="1"/>
    <col min="12894" max="12899" width="14.875" style="382" hidden="1"/>
    <col min="12900" max="12901" width="15.875" style="382" hidden="1"/>
    <col min="12902" max="12907" width="16.125" style="382" hidden="1"/>
    <col min="12908" max="12908" width="6.125" style="382" hidden="1"/>
    <col min="12909" max="12909" width="3" style="382" hidden="1"/>
    <col min="12910" max="13149" width="8.625" style="382" hidden="1"/>
    <col min="13150" max="13155" width="14.875" style="382" hidden="1"/>
    <col min="13156" max="13157" width="15.875" style="382" hidden="1"/>
    <col min="13158" max="13163" width="16.125" style="382" hidden="1"/>
    <col min="13164" max="13164" width="6.125" style="382" hidden="1"/>
    <col min="13165" max="13165" width="3" style="382" hidden="1"/>
    <col min="13166" max="13405" width="8.625" style="382" hidden="1"/>
    <col min="13406" max="13411" width="14.875" style="382" hidden="1"/>
    <col min="13412" max="13413" width="15.875" style="382" hidden="1"/>
    <col min="13414" max="13419" width="16.125" style="382" hidden="1"/>
    <col min="13420" max="13420" width="6.125" style="382" hidden="1"/>
    <col min="13421" max="13421" width="3" style="382" hidden="1"/>
    <col min="13422" max="13661" width="8.625" style="382" hidden="1"/>
    <col min="13662" max="13667" width="14.875" style="382" hidden="1"/>
    <col min="13668" max="13669" width="15.875" style="382" hidden="1"/>
    <col min="13670" max="13675" width="16.125" style="382" hidden="1"/>
    <col min="13676" max="13676" width="6.125" style="382" hidden="1"/>
    <col min="13677" max="13677" width="3" style="382" hidden="1"/>
    <col min="13678" max="13917" width="8.625" style="382" hidden="1"/>
    <col min="13918" max="13923" width="14.875" style="382" hidden="1"/>
    <col min="13924" max="13925" width="15.875" style="382" hidden="1"/>
    <col min="13926" max="13931" width="16.125" style="382" hidden="1"/>
    <col min="13932" max="13932" width="6.125" style="382" hidden="1"/>
    <col min="13933" max="13933" width="3" style="382" hidden="1"/>
    <col min="13934" max="14173" width="8.625" style="382" hidden="1"/>
    <col min="14174" max="14179" width="14.875" style="382" hidden="1"/>
    <col min="14180" max="14181" width="15.875" style="382" hidden="1"/>
    <col min="14182" max="14187" width="16.125" style="382" hidden="1"/>
    <col min="14188" max="14188" width="6.125" style="382" hidden="1"/>
    <col min="14189" max="14189" width="3" style="382" hidden="1"/>
    <col min="14190" max="14429" width="8.625" style="382" hidden="1"/>
    <col min="14430" max="14435" width="14.875" style="382" hidden="1"/>
    <col min="14436" max="14437" width="15.875" style="382" hidden="1"/>
    <col min="14438" max="14443" width="16.125" style="382" hidden="1"/>
    <col min="14444" max="14444" width="6.125" style="382" hidden="1"/>
    <col min="14445" max="14445" width="3" style="382" hidden="1"/>
    <col min="14446" max="14685" width="8.625" style="382" hidden="1"/>
    <col min="14686" max="14691" width="14.875" style="382" hidden="1"/>
    <col min="14692" max="14693" width="15.875" style="382" hidden="1"/>
    <col min="14694" max="14699" width="16.125" style="382" hidden="1"/>
    <col min="14700" max="14700" width="6.125" style="382" hidden="1"/>
    <col min="14701" max="14701" width="3" style="382" hidden="1"/>
    <col min="14702" max="14941" width="8.625" style="382" hidden="1"/>
    <col min="14942" max="14947" width="14.875" style="382" hidden="1"/>
    <col min="14948" max="14949" width="15.875" style="382" hidden="1"/>
    <col min="14950" max="14955" width="16.125" style="382" hidden="1"/>
    <col min="14956" max="14956" width="6.125" style="382" hidden="1"/>
    <col min="14957" max="14957" width="3" style="382" hidden="1"/>
    <col min="14958" max="15197" width="8.625" style="382" hidden="1"/>
    <col min="15198" max="15203" width="14.875" style="382" hidden="1"/>
    <col min="15204" max="15205" width="15.875" style="382" hidden="1"/>
    <col min="15206" max="15211" width="16.125" style="382" hidden="1"/>
    <col min="15212" max="15212" width="6.125" style="382" hidden="1"/>
    <col min="15213" max="15213" width="3" style="382" hidden="1"/>
    <col min="15214" max="15453" width="8.625" style="382" hidden="1"/>
    <col min="15454" max="15459" width="14.875" style="382" hidden="1"/>
    <col min="15460" max="15461" width="15.875" style="382" hidden="1"/>
    <col min="15462" max="15467" width="16.125" style="382" hidden="1"/>
    <col min="15468" max="15468" width="6.125" style="382" hidden="1"/>
    <col min="15469" max="15469" width="3" style="382" hidden="1"/>
    <col min="15470" max="15709" width="8.625" style="382" hidden="1"/>
    <col min="15710" max="15715" width="14.875" style="382" hidden="1"/>
    <col min="15716" max="15717" width="15.875" style="382" hidden="1"/>
    <col min="15718" max="15723" width="16.125" style="382" hidden="1"/>
    <col min="15724" max="15724" width="6.125" style="382" hidden="1"/>
    <col min="15725" max="15725" width="3" style="382" hidden="1"/>
    <col min="15726" max="15965" width="8.625" style="382" hidden="1"/>
    <col min="15966" max="15971" width="14.875" style="382" hidden="1"/>
    <col min="15972" max="15973" width="15.875" style="382" hidden="1"/>
    <col min="15974" max="15979" width="16.125" style="382" hidden="1"/>
    <col min="15980" max="15980" width="6.125" style="382" hidden="1"/>
    <col min="15981" max="15981" width="3" style="382" hidden="1"/>
    <col min="15982" max="16221" width="8.625" style="382" hidden="1"/>
    <col min="16222" max="16227" width="14.875" style="382" hidden="1"/>
    <col min="16228" max="16229" width="15.875" style="382" hidden="1"/>
    <col min="16230" max="16235" width="16.125" style="382" hidden="1"/>
    <col min="16236" max="16236" width="6.125" style="382" hidden="1"/>
    <col min="16237" max="16237" width="3" style="382" hidden="1"/>
    <col min="16238" max="16384" width="8.625" style="382" hidden="1"/>
  </cols>
  <sheetData>
    <row r="1" spans="1:143" ht="42.75" customHeight="1" x14ac:dyDescent="0.15">
      <c r="A1" s="380"/>
      <c r="B1" s="381"/>
      <c r="DD1" s="382"/>
      <c r="DE1" s="382"/>
    </row>
    <row r="2" spans="1:143" ht="25.5" customHeight="1" x14ac:dyDescent="0.15">
      <c r="A2" s="383"/>
      <c r="C2" s="383"/>
      <c r="O2" s="383"/>
      <c r="P2" s="383"/>
      <c r="Q2" s="383"/>
      <c r="R2" s="383"/>
      <c r="S2" s="383"/>
      <c r="T2" s="383"/>
      <c r="U2" s="383"/>
      <c r="V2" s="383"/>
      <c r="W2" s="383"/>
      <c r="X2" s="383"/>
      <c r="Y2" s="383"/>
      <c r="Z2" s="383"/>
      <c r="AA2" s="383"/>
      <c r="AB2" s="383"/>
      <c r="AC2" s="383"/>
      <c r="AD2" s="383"/>
      <c r="AE2" s="383"/>
      <c r="AF2" s="383"/>
      <c r="AG2" s="383"/>
      <c r="AH2" s="383"/>
      <c r="AI2" s="383"/>
      <c r="AU2" s="383"/>
      <c r="BG2" s="383"/>
      <c r="BS2" s="383"/>
      <c r="CE2" s="383"/>
      <c r="CQ2" s="383"/>
      <c r="DD2" s="382"/>
      <c r="DE2" s="382"/>
    </row>
    <row r="3" spans="1:143" ht="25.5" customHeight="1" x14ac:dyDescent="0.15">
      <c r="A3" s="383"/>
      <c r="C3" s="383"/>
      <c r="O3" s="383"/>
      <c r="P3" s="383"/>
      <c r="Q3" s="383"/>
      <c r="R3" s="383"/>
      <c r="S3" s="383"/>
      <c r="T3" s="383"/>
      <c r="U3" s="383"/>
      <c r="V3" s="383"/>
      <c r="W3" s="383"/>
      <c r="X3" s="383"/>
      <c r="Y3" s="383"/>
      <c r="Z3" s="383"/>
      <c r="AA3" s="383"/>
      <c r="AB3" s="383"/>
      <c r="AC3" s="383"/>
      <c r="AD3" s="383"/>
      <c r="AE3" s="383"/>
      <c r="AF3" s="383"/>
      <c r="AG3" s="383"/>
      <c r="AH3" s="383"/>
      <c r="AI3" s="383"/>
      <c r="AU3" s="383"/>
      <c r="BG3" s="383"/>
      <c r="BS3" s="383"/>
      <c r="CE3" s="383"/>
      <c r="CQ3" s="383"/>
      <c r="DD3" s="382"/>
      <c r="DE3" s="382"/>
    </row>
    <row r="4" spans="1:143" s="285" customFormat="1" x14ac:dyDescent="0.15">
      <c r="A4" s="383"/>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3"/>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286"/>
      <c r="DG10" s="286"/>
      <c r="DH10" s="286"/>
      <c r="DI10" s="286"/>
      <c r="DJ10" s="286"/>
      <c r="DK10" s="286"/>
      <c r="DL10" s="286"/>
      <c r="DM10" s="286"/>
      <c r="DN10" s="286"/>
      <c r="DO10" s="286"/>
      <c r="DP10" s="286"/>
      <c r="DQ10" s="286"/>
      <c r="DR10" s="286"/>
      <c r="DS10" s="286"/>
      <c r="DT10" s="286"/>
      <c r="DU10" s="286"/>
      <c r="DV10" s="286"/>
      <c r="DW10" s="286"/>
      <c r="EM10" s="285" t="s">
        <v>596</v>
      </c>
    </row>
    <row r="11" spans="1:143" s="285" customForma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3"/>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286"/>
      <c r="DG12" s="286"/>
      <c r="DH12" s="286"/>
      <c r="DI12" s="286"/>
      <c r="DJ12" s="286"/>
      <c r="DK12" s="286"/>
      <c r="DL12" s="286"/>
      <c r="DM12" s="286"/>
      <c r="DN12" s="286"/>
      <c r="DO12" s="286"/>
      <c r="DP12" s="286"/>
      <c r="DQ12" s="286"/>
      <c r="DR12" s="286"/>
      <c r="DS12" s="286"/>
      <c r="DT12" s="286"/>
      <c r="DU12" s="286"/>
      <c r="DV12" s="286"/>
      <c r="DW12" s="286"/>
      <c r="EM12" s="285" t="s">
        <v>596</v>
      </c>
    </row>
    <row r="13" spans="1:143" s="285" customFormat="1" x14ac:dyDescent="0.15">
      <c r="A13" s="383"/>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3"/>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2"/>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2"/>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3"/>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2"/>
      <c r="DE19" s="382"/>
    </row>
    <row r="20" spans="1:351" x14ac:dyDescent="0.15">
      <c r="DD20" s="382"/>
      <c r="DE20" s="382"/>
    </row>
    <row r="21" spans="1:351" ht="17.25" x14ac:dyDescent="0.15">
      <c r="B21" s="384"/>
      <c r="C21" s="385"/>
      <c r="D21" s="385"/>
      <c r="E21" s="385"/>
      <c r="F21" s="385"/>
      <c r="G21" s="385"/>
      <c r="H21" s="385"/>
      <c r="I21" s="385"/>
      <c r="J21" s="385"/>
      <c r="K21" s="385"/>
      <c r="L21" s="385"/>
      <c r="M21" s="385"/>
      <c r="N21" s="386"/>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385"/>
      <c r="CF21" s="385"/>
      <c r="CG21" s="385"/>
      <c r="CH21" s="385"/>
      <c r="CI21" s="385"/>
      <c r="CJ21" s="385"/>
      <c r="CK21" s="385"/>
      <c r="CL21" s="385"/>
      <c r="CM21" s="385"/>
      <c r="CN21" s="385"/>
      <c r="CO21" s="385"/>
      <c r="CP21" s="386"/>
      <c r="CQ21" s="385"/>
      <c r="CR21" s="385"/>
      <c r="CS21" s="385"/>
      <c r="CT21" s="385"/>
      <c r="CU21" s="385"/>
      <c r="CV21" s="385"/>
      <c r="CW21" s="385"/>
      <c r="CX21" s="385"/>
      <c r="CY21" s="385"/>
      <c r="CZ21" s="385"/>
      <c r="DA21" s="385"/>
      <c r="DB21" s="386"/>
      <c r="DC21" s="385"/>
      <c r="DD21" s="387"/>
      <c r="DE21" s="382"/>
      <c r="MM21" s="388"/>
    </row>
    <row r="22" spans="1:351" ht="17.25" x14ac:dyDescent="0.15">
      <c r="B22" s="389"/>
      <c r="MM22" s="388"/>
    </row>
    <row r="23" spans="1:351" x14ac:dyDescent="0.15">
      <c r="B23" s="389"/>
    </row>
    <row r="24" spans="1:351" x14ac:dyDescent="0.15">
      <c r="B24" s="389"/>
    </row>
    <row r="25" spans="1:351" x14ac:dyDescent="0.15">
      <c r="B25" s="389"/>
    </row>
    <row r="26" spans="1:351" x14ac:dyDescent="0.15">
      <c r="B26" s="389"/>
    </row>
    <row r="27" spans="1:351" x14ac:dyDescent="0.15">
      <c r="B27" s="389"/>
    </row>
    <row r="28" spans="1:351" x14ac:dyDescent="0.15">
      <c r="B28" s="389"/>
    </row>
    <row r="29" spans="1:351" x14ac:dyDescent="0.15">
      <c r="B29" s="389"/>
    </row>
    <row r="30" spans="1:351" x14ac:dyDescent="0.15">
      <c r="B30" s="389"/>
    </row>
    <row r="31" spans="1:351" x14ac:dyDescent="0.15">
      <c r="B31" s="389"/>
    </row>
    <row r="32" spans="1:351" x14ac:dyDescent="0.15">
      <c r="B32" s="389"/>
    </row>
    <row r="33" spans="2:109" x14ac:dyDescent="0.15">
      <c r="B33" s="389"/>
    </row>
    <row r="34" spans="2:109" x14ac:dyDescent="0.15">
      <c r="B34" s="389"/>
    </row>
    <row r="35" spans="2:109" x14ac:dyDescent="0.15">
      <c r="B35" s="389"/>
    </row>
    <row r="36" spans="2:109" x14ac:dyDescent="0.15">
      <c r="B36" s="389"/>
    </row>
    <row r="37" spans="2:109" x14ac:dyDescent="0.15">
      <c r="B37" s="389"/>
    </row>
    <row r="38" spans="2:109" x14ac:dyDescent="0.15">
      <c r="B38" s="389"/>
    </row>
    <row r="39" spans="2:109" x14ac:dyDescent="0.15">
      <c r="B39" s="391"/>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3"/>
    </row>
    <row r="40" spans="2:109" x14ac:dyDescent="0.15">
      <c r="B40" s="394"/>
      <c r="DD40" s="394"/>
      <c r="DE40" s="382"/>
    </row>
    <row r="41" spans="2:109" ht="17.25" x14ac:dyDescent="0.15">
      <c r="B41" s="395" t="s">
        <v>597</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7"/>
    </row>
    <row r="42" spans="2:109" x14ac:dyDescent="0.15">
      <c r="B42" s="389"/>
      <c r="G42" s="396"/>
      <c r="I42" s="397"/>
      <c r="J42" s="397"/>
      <c r="K42" s="397"/>
      <c r="AM42" s="396"/>
      <c r="AN42" s="396" t="s">
        <v>598</v>
      </c>
      <c r="AP42" s="397"/>
      <c r="AQ42" s="397"/>
      <c r="AR42" s="397"/>
      <c r="AY42" s="396"/>
      <c r="BA42" s="397"/>
      <c r="BB42" s="397"/>
      <c r="BC42" s="397"/>
      <c r="BK42" s="396"/>
      <c r="BM42" s="397"/>
      <c r="BN42" s="397"/>
      <c r="BO42" s="397"/>
      <c r="BW42" s="396"/>
      <c r="BY42" s="397"/>
      <c r="BZ42" s="397"/>
      <c r="CA42" s="397"/>
      <c r="CI42" s="396"/>
      <c r="CK42" s="397"/>
      <c r="CL42" s="397"/>
      <c r="CM42" s="397"/>
      <c r="CU42" s="396"/>
      <c r="CW42" s="397"/>
      <c r="CX42" s="397"/>
      <c r="CY42" s="397"/>
    </row>
    <row r="43" spans="2:109" ht="13.5" customHeight="1" x14ac:dyDescent="0.15">
      <c r="B43" s="389"/>
      <c r="AN43" s="1312" t="s">
        <v>599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89"/>
      <c r="H48" s="398"/>
      <c r="I48" s="398"/>
      <c r="J48" s="398"/>
      <c r="AN48" s="398"/>
      <c r="AO48" s="398"/>
      <c r="AP48" s="398"/>
      <c r="AZ48" s="398"/>
      <c r="BA48" s="398"/>
      <c r="BB48" s="398"/>
      <c r="BL48" s="398"/>
      <c r="BM48" s="398"/>
      <c r="BN48" s="398"/>
      <c r="BX48" s="398"/>
      <c r="BY48" s="398"/>
      <c r="BZ48" s="398"/>
      <c r="CJ48" s="398"/>
      <c r="CK48" s="398"/>
      <c r="CL48" s="398"/>
      <c r="CV48" s="398"/>
      <c r="CW48" s="398"/>
      <c r="CX48" s="398"/>
    </row>
    <row r="49" spans="1:109" x14ac:dyDescent="0.15">
      <c r="B49" s="389"/>
      <c r="AN49" s="382" t="s">
        <v>600</v>
      </c>
    </row>
    <row r="50" spans="1:109" x14ac:dyDescent="0.15">
      <c r="B50" s="389"/>
      <c r="G50" s="1305"/>
      <c r="H50" s="1305"/>
      <c r="I50" s="1305"/>
      <c r="J50" s="1305"/>
      <c r="K50" s="399"/>
      <c r="L50" s="399"/>
      <c r="M50" s="400"/>
      <c r="N50" s="400"/>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04" t="s">
        <v>557</v>
      </c>
      <c r="BQ50" s="1304"/>
      <c r="BR50" s="1304"/>
      <c r="BS50" s="1304"/>
      <c r="BT50" s="1304"/>
      <c r="BU50" s="1304"/>
      <c r="BV50" s="1304"/>
      <c r="BW50" s="1304"/>
      <c r="BX50" s="1304" t="s">
        <v>558</v>
      </c>
      <c r="BY50" s="1304"/>
      <c r="BZ50" s="1304"/>
      <c r="CA50" s="1304"/>
      <c r="CB50" s="1304"/>
      <c r="CC50" s="1304"/>
      <c r="CD50" s="1304"/>
      <c r="CE50" s="1304"/>
      <c r="CF50" s="1304" t="s">
        <v>559</v>
      </c>
      <c r="CG50" s="1304"/>
      <c r="CH50" s="1304"/>
      <c r="CI50" s="1304"/>
      <c r="CJ50" s="1304"/>
      <c r="CK50" s="1304"/>
      <c r="CL50" s="1304"/>
      <c r="CM50" s="1304"/>
      <c r="CN50" s="1304" t="s">
        <v>560</v>
      </c>
      <c r="CO50" s="1304"/>
      <c r="CP50" s="1304"/>
      <c r="CQ50" s="1304"/>
      <c r="CR50" s="1304"/>
      <c r="CS50" s="1304"/>
      <c r="CT50" s="1304"/>
      <c r="CU50" s="1304"/>
      <c r="CV50" s="1304" t="s">
        <v>561</v>
      </c>
      <c r="CW50" s="1304"/>
      <c r="CX50" s="1304"/>
      <c r="CY50" s="1304"/>
      <c r="CZ50" s="1304"/>
      <c r="DA50" s="1304"/>
      <c r="DB50" s="1304"/>
      <c r="DC50" s="1304"/>
    </row>
    <row r="51" spans="1:109" ht="13.5" customHeight="1" x14ac:dyDescent="0.15">
      <c r="B51" s="389"/>
      <c r="G51" s="1307"/>
      <c r="H51" s="1307"/>
      <c r="I51" s="1321"/>
      <c r="J51" s="1321"/>
      <c r="K51" s="1306"/>
      <c r="L51" s="1306"/>
      <c r="M51" s="1306"/>
      <c r="N51" s="1306"/>
      <c r="AM51" s="398"/>
      <c r="AN51" s="1302" t="s">
        <v>601</v>
      </c>
      <c r="AO51" s="1302"/>
      <c r="AP51" s="1302"/>
      <c r="AQ51" s="1302"/>
      <c r="AR51" s="1302"/>
      <c r="AS51" s="1302"/>
      <c r="AT51" s="1302"/>
      <c r="AU51" s="1302"/>
      <c r="AV51" s="1302"/>
      <c r="AW51" s="1302"/>
      <c r="AX51" s="1302"/>
      <c r="AY51" s="1302"/>
      <c r="AZ51" s="1302"/>
      <c r="BA51" s="1302"/>
      <c r="BB51" s="1302" t="s">
        <v>602</v>
      </c>
      <c r="BC51" s="1302"/>
      <c r="BD51" s="1302"/>
      <c r="BE51" s="1302"/>
      <c r="BF51" s="1302"/>
      <c r="BG51" s="1302"/>
      <c r="BH51" s="1302"/>
      <c r="BI51" s="1302"/>
      <c r="BJ51" s="1302"/>
      <c r="BK51" s="1302"/>
      <c r="BL51" s="1302"/>
      <c r="BM51" s="1302"/>
      <c r="BN51" s="1302"/>
      <c r="BO51" s="1302"/>
      <c r="BP51" s="1311"/>
      <c r="BQ51" s="1299"/>
      <c r="BR51" s="1299"/>
      <c r="BS51" s="1299"/>
      <c r="BT51" s="1299"/>
      <c r="BU51" s="1299"/>
      <c r="BV51" s="1299"/>
      <c r="BW51" s="1299"/>
      <c r="BX51" s="1299">
        <v>5.8</v>
      </c>
      <c r="BY51" s="1299"/>
      <c r="BZ51" s="1299"/>
      <c r="CA51" s="1299"/>
      <c r="CB51" s="1299"/>
      <c r="CC51" s="1299"/>
      <c r="CD51" s="1299"/>
      <c r="CE51" s="1299"/>
      <c r="CF51" s="1299"/>
      <c r="CG51" s="1299"/>
      <c r="CH51" s="1299"/>
      <c r="CI51" s="1299"/>
      <c r="CJ51" s="1299"/>
      <c r="CK51" s="1299"/>
      <c r="CL51" s="1299"/>
      <c r="CM51" s="1299"/>
      <c r="CN51" s="1299">
        <v>10.199999999999999</v>
      </c>
      <c r="CO51" s="1299"/>
      <c r="CP51" s="1299"/>
      <c r="CQ51" s="1299"/>
      <c r="CR51" s="1299"/>
      <c r="CS51" s="1299"/>
      <c r="CT51" s="1299"/>
      <c r="CU51" s="1299"/>
      <c r="CV51" s="1299">
        <v>9.9</v>
      </c>
      <c r="CW51" s="1299"/>
      <c r="CX51" s="1299"/>
      <c r="CY51" s="1299"/>
      <c r="CZ51" s="1299"/>
      <c r="DA51" s="1299"/>
      <c r="DB51" s="1299"/>
      <c r="DC51" s="1299"/>
    </row>
    <row r="52" spans="1:109" x14ac:dyDescent="0.15">
      <c r="B52" s="389"/>
      <c r="G52" s="1307"/>
      <c r="H52" s="1307"/>
      <c r="I52" s="1321"/>
      <c r="J52" s="1321"/>
      <c r="K52" s="1306"/>
      <c r="L52" s="1306"/>
      <c r="M52" s="1306"/>
      <c r="N52" s="1306"/>
      <c r="AM52" s="398"/>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299"/>
      <c r="BQ52" s="1299"/>
      <c r="BR52" s="1299"/>
      <c r="BS52" s="1299"/>
      <c r="BT52" s="1299"/>
      <c r="BU52" s="1299"/>
      <c r="BV52" s="1299"/>
      <c r="BW52" s="1299"/>
      <c r="BX52" s="1299"/>
      <c r="BY52" s="1299"/>
      <c r="BZ52" s="1299"/>
      <c r="CA52" s="1299"/>
      <c r="CB52" s="1299"/>
      <c r="CC52" s="1299"/>
      <c r="CD52" s="1299"/>
      <c r="CE52" s="1299"/>
      <c r="CF52" s="1299"/>
      <c r="CG52" s="1299"/>
      <c r="CH52" s="1299"/>
      <c r="CI52" s="1299"/>
      <c r="CJ52" s="1299"/>
      <c r="CK52" s="1299"/>
      <c r="CL52" s="1299"/>
      <c r="CM52" s="1299"/>
      <c r="CN52" s="1299"/>
      <c r="CO52" s="1299"/>
      <c r="CP52" s="1299"/>
      <c r="CQ52" s="1299"/>
      <c r="CR52" s="1299"/>
      <c r="CS52" s="1299"/>
      <c r="CT52" s="1299"/>
      <c r="CU52" s="1299"/>
      <c r="CV52" s="1299"/>
      <c r="CW52" s="1299"/>
      <c r="CX52" s="1299"/>
      <c r="CY52" s="1299"/>
      <c r="CZ52" s="1299"/>
      <c r="DA52" s="1299"/>
      <c r="DB52" s="1299"/>
      <c r="DC52" s="1299"/>
    </row>
    <row r="53" spans="1:109" x14ac:dyDescent="0.15">
      <c r="A53" s="397"/>
      <c r="B53" s="389"/>
      <c r="G53" s="1307"/>
      <c r="H53" s="1307"/>
      <c r="I53" s="1305"/>
      <c r="J53" s="1305"/>
      <c r="K53" s="1306"/>
      <c r="L53" s="1306"/>
      <c r="M53" s="1306"/>
      <c r="N53" s="1306"/>
      <c r="AM53" s="398"/>
      <c r="AN53" s="1302"/>
      <c r="AO53" s="1302"/>
      <c r="AP53" s="1302"/>
      <c r="AQ53" s="1302"/>
      <c r="AR53" s="1302"/>
      <c r="AS53" s="1302"/>
      <c r="AT53" s="1302"/>
      <c r="AU53" s="1302"/>
      <c r="AV53" s="1302"/>
      <c r="AW53" s="1302"/>
      <c r="AX53" s="1302"/>
      <c r="AY53" s="1302"/>
      <c r="AZ53" s="1302"/>
      <c r="BA53" s="1302"/>
      <c r="BB53" s="1302" t="s">
        <v>603</v>
      </c>
      <c r="BC53" s="1302"/>
      <c r="BD53" s="1302"/>
      <c r="BE53" s="1302"/>
      <c r="BF53" s="1302"/>
      <c r="BG53" s="1302"/>
      <c r="BH53" s="1302"/>
      <c r="BI53" s="1302"/>
      <c r="BJ53" s="1302"/>
      <c r="BK53" s="1302"/>
      <c r="BL53" s="1302"/>
      <c r="BM53" s="1302"/>
      <c r="BN53" s="1302"/>
      <c r="BO53" s="1302"/>
      <c r="BP53" s="1311"/>
      <c r="BQ53" s="1299"/>
      <c r="BR53" s="1299"/>
      <c r="BS53" s="1299"/>
      <c r="BT53" s="1299"/>
      <c r="BU53" s="1299"/>
      <c r="BV53" s="1299"/>
      <c r="BW53" s="1299"/>
      <c r="BX53" s="1299">
        <v>50.4</v>
      </c>
      <c r="BY53" s="1299"/>
      <c r="BZ53" s="1299"/>
      <c r="CA53" s="1299"/>
      <c r="CB53" s="1299"/>
      <c r="CC53" s="1299"/>
      <c r="CD53" s="1299"/>
      <c r="CE53" s="1299"/>
      <c r="CF53" s="1299">
        <v>61.3</v>
      </c>
      <c r="CG53" s="1299"/>
      <c r="CH53" s="1299"/>
      <c r="CI53" s="1299"/>
      <c r="CJ53" s="1299"/>
      <c r="CK53" s="1299"/>
      <c r="CL53" s="1299"/>
      <c r="CM53" s="1299"/>
      <c r="CN53" s="1299">
        <v>62.8</v>
      </c>
      <c r="CO53" s="1299"/>
      <c r="CP53" s="1299"/>
      <c r="CQ53" s="1299"/>
      <c r="CR53" s="1299"/>
      <c r="CS53" s="1299"/>
      <c r="CT53" s="1299"/>
      <c r="CU53" s="1299"/>
      <c r="CV53" s="1299">
        <v>63.7</v>
      </c>
      <c r="CW53" s="1299"/>
      <c r="CX53" s="1299"/>
      <c r="CY53" s="1299"/>
      <c r="CZ53" s="1299"/>
      <c r="DA53" s="1299"/>
      <c r="DB53" s="1299"/>
      <c r="DC53" s="1299"/>
    </row>
    <row r="54" spans="1:109" x14ac:dyDescent="0.15">
      <c r="A54" s="397"/>
      <c r="B54" s="389"/>
      <c r="G54" s="1307"/>
      <c r="H54" s="1307"/>
      <c r="I54" s="1305"/>
      <c r="J54" s="1305"/>
      <c r="K54" s="1306"/>
      <c r="L54" s="1306"/>
      <c r="M54" s="1306"/>
      <c r="N54" s="1306"/>
      <c r="AM54" s="398"/>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299"/>
      <c r="BQ54" s="1299"/>
      <c r="BR54" s="1299"/>
      <c r="BS54" s="1299"/>
      <c r="BT54" s="1299"/>
      <c r="BU54" s="1299"/>
      <c r="BV54" s="1299"/>
      <c r="BW54" s="1299"/>
      <c r="BX54" s="1299"/>
      <c r="BY54" s="1299"/>
      <c r="BZ54" s="1299"/>
      <c r="CA54" s="1299"/>
      <c r="CB54" s="1299"/>
      <c r="CC54" s="1299"/>
      <c r="CD54" s="1299"/>
      <c r="CE54" s="1299"/>
      <c r="CF54" s="1299"/>
      <c r="CG54" s="1299"/>
      <c r="CH54" s="1299"/>
      <c r="CI54" s="1299"/>
      <c r="CJ54" s="1299"/>
      <c r="CK54" s="1299"/>
      <c r="CL54" s="1299"/>
      <c r="CM54" s="1299"/>
      <c r="CN54" s="1299"/>
      <c r="CO54" s="1299"/>
      <c r="CP54" s="1299"/>
      <c r="CQ54" s="1299"/>
      <c r="CR54" s="1299"/>
      <c r="CS54" s="1299"/>
      <c r="CT54" s="1299"/>
      <c r="CU54" s="1299"/>
      <c r="CV54" s="1299"/>
      <c r="CW54" s="1299"/>
      <c r="CX54" s="1299"/>
      <c r="CY54" s="1299"/>
      <c r="CZ54" s="1299"/>
      <c r="DA54" s="1299"/>
      <c r="DB54" s="1299"/>
      <c r="DC54" s="1299"/>
    </row>
    <row r="55" spans="1:109" x14ac:dyDescent="0.15">
      <c r="A55" s="397"/>
      <c r="B55" s="389"/>
      <c r="G55" s="1305"/>
      <c r="H55" s="1305"/>
      <c r="I55" s="1305"/>
      <c r="J55" s="1305"/>
      <c r="K55" s="1306"/>
      <c r="L55" s="1306"/>
      <c r="M55" s="1306"/>
      <c r="N55" s="1306"/>
      <c r="AN55" s="1304" t="s">
        <v>604</v>
      </c>
      <c r="AO55" s="1304"/>
      <c r="AP55" s="1304"/>
      <c r="AQ55" s="1304"/>
      <c r="AR55" s="1304"/>
      <c r="AS55" s="1304"/>
      <c r="AT55" s="1304"/>
      <c r="AU55" s="1304"/>
      <c r="AV55" s="1304"/>
      <c r="AW55" s="1304"/>
      <c r="AX55" s="1304"/>
      <c r="AY55" s="1304"/>
      <c r="AZ55" s="1304"/>
      <c r="BA55" s="1304"/>
      <c r="BB55" s="1302" t="s">
        <v>602</v>
      </c>
      <c r="BC55" s="1302"/>
      <c r="BD55" s="1302"/>
      <c r="BE55" s="1302"/>
      <c r="BF55" s="1302"/>
      <c r="BG55" s="1302"/>
      <c r="BH55" s="1302"/>
      <c r="BI55" s="1302"/>
      <c r="BJ55" s="1302"/>
      <c r="BK55" s="1302"/>
      <c r="BL55" s="1302"/>
      <c r="BM55" s="1302"/>
      <c r="BN55" s="1302"/>
      <c r="BO55" s="1302"/>
      <c r="BP55" s="1311"/>
      <c r="BQ55" s="1299"/>
      <c r="BR55" s="1299"/>
      <c r="BS55" s="1299"/>
      <c r="BT55" s="1299"/>
      <c r="BU55" s="1299"/>
      <c r="BV55" s="1299"/>
      <c r="BW55" s="1299"/>
      <c r="BX55" s="1299">
        <v>20.2</v>
      </c>
      <c r="BY55" s="1299"/>
      <c r="BZ55" s="1299"/>
      <c r="CA55" s="1299"/>
      <c r="CB55" s="1299"/>
      <c r="CC55" s="1299"/>
      <c r="CD55" s="1299"/>
      <c r="CE55" s="1299"/>
      <c r="CF55" s="1299">
        <v>38.5</v>
      </c>
      <c r="CG55" s="1299"/>
      <c r="CH55" s="1299"/>
      <c r="CI55" s="1299"/>
      <c r="CJ55" s="1299"/>
      <c r="CK55" s="1299"/>
      <c r="CL55" s="1299"/>
      <c r="CM55" s="1299"/>
      <c r="CN55" s="1299">
        <v>32.799999999999997</v>
      </c>
      <c r="CO55" s="1299"/>
      <c r="CP55" s="1299"/>
      <c r="CQ55" s="1299"/>
      <c r="CR55" s="1299"/>
      <c r="CS55" s="1299"/>
      <c r="CT55" s="1299"/>
      <c r="CU55" s="1299"/>
      <c r="CV55" s="1299">
        <v>20.9</v>
      </c>
      <c r="CW55" s="1299"/>
      <c r="CX55" s="1299"/>
      <c r="CY55" s="1299"/>
      <c r="CZ55" s="1299"/>
      <c r="DA55" s="1299"/>
      <c r="DB55" s="1299"/>
      <c r="DC55" s="1299"/>
    </row>
    <row r="56" spans="1:109" x14ac:dyDescent="0.15">
      <c r="A56" s="397"/>
      <c r="B56" s="389"/>
      <c r="G56" s="1305"/>
      <c r="H56" s="1305"/>
      <c r="I56" s="1305"/>
      <c r="J56" s="1305"/>
      <c r="K56" s="1306"/>
      <c r="L56" s="1306"/>
      <c r="M56" s="1306"/>
      <c r="N56" s="1306"/>
      <c r="AN56" s="1304"/>
      <c r="AO56" s="1304"/>
      <c r="AP56" s="1304"/>
      <c r="AQ56" s="1304"/>
      <c r="AR56" s="1304"/>
      <c r="AS56" s="1304"/>
      <c r="AT56" s="1304"/>
      <c r="AU56" s="1304"/>
      <c r="AV56" s="1304"/>
      <c r="AW56" s="1304"/>
      <c r="AX56" s="1304"/>
      <c r="AY56" s="1304"/>
      <c r="AZ56" s="1304"/>
      <c r="BA56" s="1304"/>
      <c r="BB56" s="1302"/>
      <c r="BC56" s="1302"/>
      <c r="BD56" s="1302"/>
      <c r="BE56" s="1302"/>
      <c r="BF56" s="1302"/>
      <c r="BG56" s="1302"/>
      <c r="BH56" s="1302"/>
      <c r="BI56" s="1302"/>
      <c r="BJ56" s="1302"/>
      <c r="BK56" s="1302"/>
      <c r="BL56" s="1302"/>
      <c r="BM56" s="1302"/>
      <c r="BN56" s="1302"/>
      <c r="BO56" s="1302"/>
      <c r="BP56" s="1299"/>
      <c r="BQ56" s="1299"/>
      <c r="BR56" s="1299"/>
      <c r="BS56" s="1299"/>
      <c r="BT56" s="1299"/>
      <c r="BU56" s="1299"/>
      <c r="BV56" s="1299"/>
      <c r="BW56" s="1299"/>
      <c r="BX56" s="1299"/>
      <c r="BY56" s="1299"/>
      <c r="BZ56" s="1299"/>
      <c r="CA56" s="1299"/>
      <c r="CB56" s="1299"/>
      <c r="CC56" s="1299"/>
      <c r="CD56" s="1299"/>
      <c r="CE56" s="1299"/>
      <c r="CF56" s="1299"/>
      <c r="CG56" s="1299"/>
      <c r="CH56" s="1299"/>
      <c r="CI56" s="1299"/>
      <c r="CJ56" s="1299"/>
      <c r="CK56" s="1299"/>
      <c r="CL56" s="1299"/>
      <c r="CM56" s="1299"/>
      <c r="CN56" s="1299"/>
      <c r="CO56" s="1299"/>
      <c r="CP56" s="1299"/>
      <c r="CQ56" s="1299"/>
      <c r="CR56" s="1299"/>
      <c r="CS56" s="1299"/>
      <c r="CT56" s="1299"/>
      <c r="CU56" s="1299"/>
      <c r="CV56" s="1299"/>
      <c r="CW56" s="1299"/>
      <c r="CX56" s="1299"/>
      <c r="CY56" s="1299"/>
      <c r="CZ56" s="1299"/>
      <c r="DA56" s="1299"/>
      <c r="DB56" s="1299"/>
      <c r="DC56" s="1299"/>
    </row>
    <row r="57" spans="1:109" s="397" customFormat="1" x14ac:dyDescent="0.15">
      <c r="B57" s="401"/>
      <c r="G57" s="1305"/>
      <c r="H57" s="1305"/>
      <c r="I57" s="1300"/>
      <c r="J57" s="1300"/>
      <c r="K57" s="1306"/>
      <c r="L57" s="1306"/>
      <c r="M57" s="1306"/>
      <c r="N57" s="1306"/>
      <c r="AM57" s="382"/>
      <c r="AN57" s="1304"/>
      <c r="AO57" s="1304"/>
      <c r="AP57" s="1304"/>
      <c r="AQ57" s="1304"/>
      <c r="AR57" s="1304"/>
      <c r="AS57" s="1304"/>
      <c r="AT57" s="1304"/>
      <c r="AU57" s="1304"/>
      <c r="AV57" s="1304"/>
      <c r="AW57" s="1304"/>
      <c r="AX57" s="1304"/>
      <c r="AY57" s="1304"/>
      <c r="AZ57" s="1304"/>
      <c r="BA57" s="1304"/>
      <c r="BB57" s="1302" t="s">
        <v>603</v>
      </c>
      <c r="BC57" s="1302"/>
      <c r="BD57" s="1302"/>
      <c r="BE57" s="1302"/>
      <c r="BF57" s="1302"/>
      <c r="BG57" s="1302"/>
      <c r="BH57" s="1302"/>
      <c r="BI57" s="1302"/>
      <c r="BJ57" s="1302"/>
      <c r="BK57" s="1302"/>
      <c r="BL57" s="1302"/>
      <c r="BM57" s="1302"/>
      <c r="BN57" s="1302"/>
      <c r="BO57" s="1302"/>
      <c r="BP57" s="1311"/>
      <c r="BQ57" s="1299"/>
      <c r="BR57" s="1299"/>
      <c r="BS57" s="1299"/>
      <c r="BT57" s="1299"/>
      <c r="BU57" s="1299"/>
      <c r="BV57" s="1299"/>
      <c r="BW57" s="1299"/>
      <c r="BX57" s="1299">
        <v>55.8</v>
      </c>
      <c r="BY57" s="1299"/>
      <c r="BZ57" s="1299"/>
      <c r="CA57" s="1299"/>
      <c r="CB57" s="1299"/>
      <c r="CC57" s="1299"/>
      <c r="CD57" s="1299"/>
      <c r="CE57" s="1299"/>
      <c r="CF57" s="1299">
        <v>57.6</v>
      </c>
      <c r="CG57" s="1299"/>
      <c r="CH57" s="1299"/>
      <c r="CI57" s="1299"/>
      <c r="CJ57" s="1299"/>
      <c r="CK57" s="1299"/>
      <c r="CL57" s="1299"/>
      <c r="CM57" s="1299"/>
      <c r="CN57" s="1299">
        <v>58.9</v>
      </c>
      <c r="CO57" s="1299"/>
      <c r="CP57" s="1299"/>
      <c r="CQ57" s="1299"/>
      <c r="CR57" s="1299"/>
      <c r="CS57" s="1299"/>
      <c r="CT57" s="1299"/>
      <c r="CU57" s="1299"/>
      <c r="CV57" s="1299">
        <v>60.2</v>
      </c>
      <c r="CW57" s="1299"/>
      <c r="CX57" s="1299"/>
      <c r="CY57" s="1299"/>
      <c r="CZ57" s="1299"/>
      <c r="DA57" s="1299"/>
      <c r="DB57" s="1299"/>
      <c r="DC57" s="1299"/>
      <c r="DD57" s="402"/>
      <c r="DE57" s="401"/>
    </row>
    <row r="58" spans="1:109" s="397" customFormat="1" x14ac:dyDescent="0.15">
      <c r="A58" s="382"/>
      <c r="B58" s="401"/>
      <c r="G58" s="1305"/>
      <c r="H58" s="1305"/>
      <c r="I58" s="1300"/>
      <c r="J58" s="1300"/>
      <c r="K58" s="1306"/>
      <c r="L58" s="1306"/>
      <c r="M58" s="1306"/>
      <c r="N58" s="1306"/>
      <c r="AM58" s="382"/>
      <c r="AN58" s="1304"/>
      <c r="AO58" s="1304"/>
      <c r="AP58" s="1304"/>
      <c r="AQ58" s="1304"/>
      <c r="AR58" s="1304"/>
      <c r="AS58" s="1304"/>
      <c r="AT58" s="1304"/>
      <c r="AU58" s="1304"/>
      <c r="AV58" s="1304"/>
      <c r="AW58" s="1304"/>
      <c r="AX58" s="1304"/>
      <c r="AY58" s="1304"/>
      <c r="AZ58" s="1304"/>
      <c r="BA58" s="1304"/>
      <c r="BB58" s="1302"/>
      <c r="BC58" s="1302"/>
      <c r="BD58" s="1302"/>
      <c r="BE58" s="1302"/>
      <c r="BF58" s="1302"/>
      <c r="BG58" s="1302"/>
      <c r="BH58" s="1302"/>
      <c r="BI58" s="1302"/>
      <c r="BJ58" s="1302"/>
      <c r="BK58" s="1302"/>
      <c r="BL58" s="1302"/>
      <c r="BM58" s="1302"/>
      <c r="BN58" s="1302"/>
      <c r="BO58" s="1302"/>
      <c r="BP58" s="1299"/>
      <c r="BQ58" s="1299"/>
      <c r="BR58" s="1299"/>
      <c r="BS58" s="1299"/>
      <c r="BT58" s="1299"/>
      <c r="BU58" s="1299"/>
      <c r="BV58" s="1299"/>
      <c r="BW58" s="1299"/>
      <c r="BX58" s="1299"/>
      <c r="BY58" s="1299"/>
      <c r="BZ58" s="1299"/>
      <c r="CA58" s="1299"/>
      <c r="CB58" s="1299"/>
      <c r="CC58" s="1299"/>
      <c r="CD58" s="1299"/>
      <c r="CE58" s="1299"/>
      <c r="CF58" s="1299"/>
      <c r="CG58" s="1299"/>
      <c r="CH58" s="1299"/>
      <c r="CI58" s="1299"/>
      <c r="CJ58" s="1299"/>
      <c r="CK58" s="1299"/>
      <c r="CL58" s="1299"/>
      <c r="CM58" s="1299"/>
      <c r="CN58" s="1299"/>
      <c r="CO58" s="1299"/>
      <c r="CP58" s="1299"/>
      <c r="CQ58" s="1299"/>
      <c r="CR58" s="1299"/>
      <c r="CS58" s="1299"/>
      <c r="CT58" s="1299"/>
      <c r="CU58" s="1299"/>
      <c r="CV58" s="1299"/>
      <c r="CW58" s="1299"/>
      <c r="CX58" s="1299"/>
      <c r="CY58" s="1299"/>
      <c r="CZ58" s="1299"/>
      <c r="DA58" s="1299"/>
      <c r="DB58" s="1299"/>
      <c r="DC58" s="1299"/>
      <c r="DD58" s="402"/>
      <c r="DE58" s="401"/>
    </row>
    <row r="59" spans="1:109" s="397" customFormat="1" x14ac:dyDescent="0.15">
      <c r="A59" s="382"/>
      <c r="B59" s="401"/>
      <c r="K59" s="403"/>
      <c r="L59" s="403"/>
      <c r="M59" s="403"/>
      <c r="N59" s="403"/>
      <c r="AQ59" s="403"/>
      <c r="AR59" s="403"/>
      <c r="AS59" s="403"/>
      <c r="AT59" s="403"/>
      <c r="BC59" s="403"/>
      <c r="BD59" s="403"/>
      <c r="BE59" s="403"/>
      <c r="BF59" s="403"/>
      <c r="BO59" s="403"/>
      <c r="BP59" s="403"/>
      <c r="BQ59" s="403"/>
      <c r="BR59" s="403"/>
      <c r="CA59" s="403"/>
      <c r="CB59" s="403"/>
      <c r="CC59" s="403"/>
      <c r="CD59" s="403"/>
      <c r="CM59" s="403"/>
      <c r="CN59" s="403"/>
      <c r="CO59" s="403"/>
      <c r="CP59" s="403"/>
      <c r="CY59" s="403"/>
      <c r="CZ59" s="403"/>
      <c r="DA59" s="403"/>
      <c r="DB59" s="403"/>
      <c r="DC59" s="403"/>
      <c r="DD59" s="402"/>
      <c r="DE59" s="401"/>
    </row>
    <row r="60" spans="1:109" s="397" customFormat="1" x14ac:dyDescent="0.15">
      <c r="A60" s="382"/>
      <c r="B60" s="401"/>
      <c r="K60" s="403"/>
      <c r="L60" s="403"/>
      <c r="M60" s="403"/>
      <c r="N60" s="403"/>
      <c r="AQ60" s="403"/>
      <c r="AR60" s="403"/>
      <c r="AS60" s="403"/>
      <c r="AT60" s="403"/>
      <c r="BC60" s="403"/>
      <c r="BD60" s="403"/>
      <c r="BE60" s="403"/>
      <c r="BF60" s="403"/>
      <c r="BO60" s="403"/>
      <c r="BP60" s="403"/>
      <c r="BQ60" s="403"/>
      <c r="BR60" s="403"/>
      <c r="CA60" s="403"/>
      <c r="CB60" s="403"/>
      <c r="CC60" s="403"/>
      <c r="CD60" s="403"/>
      <c r="CM60" s="403"/>
      <c r="CN60" s="403"/>
      <c r="CO60" s="403"/>
      <c r="CP60" s="403"/>
      <c r="CY60" s="403"/>
      <c r="CZ60" s="403"/>
      <c r="DA60" s="403"/>
      <c r="DB60" s="403"/>
      <c r="DC60" s="403"/>
      <c r="DD60" s="402"/>
      <c r="DE60" s="401"/>
    </row>
    <row r="61" spans="1:109" s="397" customFormat="1" x14ac:dyDescent="0.15">
      <c r="A61" s="382"/>
      <c r="B61" s="404"/>
      <c r="C61" s="405"/>
      <c r="D61" s="405"/>
      <c r="E61" s="405"/>
      <c r="F61" s="405"/>
      <c r="G61" s="405"/>
      <c r="H61" s="405"/>
      <c r="I61" s="405"/>
      <c r="J61" s="405"/>
      <c r="K61" s="405"/>
      <c r="L61" s="405"/>
      <c r="M61" s="406"/>
      <c r="N61" s="406"/>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6"/>
      <c r="AT61" s="406"/>
      <c r="AU61" s="405"/>
      <c r="AV61" s="405"/>
      <c r="AW61" s="405"/>
      <c r="AX61" s="405"/>
      <c r="AY61" s="405"/>
      <c r="AZ61" s="405"/>
      <c r="BA61" s="405"/>
      <c r="BB61" s="405"/>
      <c r="BC61" s="405"/>
      <c r="BD61" s="405"/>
      <c r="BE61" s="406"/>
      <c r="BF61" s="406"/>
      <c r="BG61" s="405"/>
      <c r="BH61" s="405"/>
      <c r="BI61" s="405"/>
      <c r="BJ61" s="405"/>
      <c r="BK61" s="405"/>
      <c r="BL61" s="405"/>
      <c r="BM61" s="405"/>
      <c r="BN61" s="405"/>
      <c r="BO61" s="405"/>
      <c r="BP61" s="405"/>
      <c r="BQ61" s="406"/>
      <c r="BR61" s="406"/>
      <c r="BS61" s="405"/>
      <c r="BT61" s="405"/>
      <c r="BU61" s="405"/>
      <c r="BV61" s="405"/>
      <c r="BW61" s="405"/>
      <c r="BX61" s="405"/>
      <c r="BY61" s="405"/>
      <c r="BZ61" s="405"/>
      <c r="CA61" s="405"/>
      <c r="CB61" s="405"/>
      <c r="CC61" s="406"/>
      <c r="CD61" s="406"/>
      <c r="CE61" s="405"/>
      <c r="CF61" s="405"/>
      <c r="CG61" s="405"/>
      <c r="CH61" s="405"/>
      <c r="CI61" s="405"/>
      <c r="CJ61" s="405"/>
      <c r="CK61" s="405"/>
      <c r="CL61" s="405"/>
      <c r="CM61" s="405"/>
      <c r="CN61" s="405"/>
      <c r="CO61" s="406"/>
      <c r="CP61" s="406"/>
      <c r="CQ61" s="405"/>
      <c r="CR61" s="405"/>
      <c r="CS61" s="405"/>
      <c r="CT61" s="405"/>
      <c r="CU61" s="405"/>
      <c r="CV61" s="405"/>
      <c r="CW61" s="405"/>
      <c r="CX61" s="405"/>
      <c r="CY61" s="405"/>
      <c r="CZ61" s="405"/>
      <c r="DA61" s="406"/>
      <c r="DB61" s="406"/>
      <c r="DC61" s="406"/>
      <c r="DD61" s="407"/>
      <c r="DE61" s="401"/>
    </row>
    <row r="62" spans="1:109" x14ac:dyDescent="0.15">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82"/>
    </row>
    <row r="63" spans="1:109" ht="17.25" x14ac:dyDescent="0.15">
      <c r="B63" s="408" t="s">
        <v>605</v>
      </c>
    </row>
    <row r="64" spans="1:109" x14ac:dyDescent="0.15">
      <c r="B64" s="389"/>
      <c r="G64" s="396"/>
      <c r="I64" s="409"/>
      <c r="J64" s="409"/>
      <c r="K64" s="409"/>
      <c r="L64" s="409"/>
      <c r="M64" s="409"/>
      <c r="N64" s="410"/>
      <c r="AM64" s="396"/>
      <c r="AN64" s="396" t="s">
        <v>598</v>
      </c>
      <c r="AP64" s="397"/>
      <c r="AQ64" s="397"/>
      <c r="AR64" s="397"/>
      <c r="AY64" s="396"/>
      <c r="BA64" s="397"/>
      <c r="BB64" s="397"/>
      <c r="BC64" s="397"/>
      <c r="BK64" s="396"/>
      <c r="BM64" s="397"/>
      <c r="BN64" s="397"/>
      <c r="BO64" s="397"/>
      <c r="BW64" s="396"/>
      <c r="BY64" s="397"/>
      <c r="BZ64" s="397"/>
      <c r="CA64" s="397"/>
      <c r="CI64" s="396"/>
      <c r="CK64" s="397"/>
      <c r="CL64" s="397"/>
      <c r="CM64" s="397"/>
      <c r="CU64" s="396"/>
      <c r="CW64" s="397"/>
      <c r="CX64" s="397"/>
      <c r="CY64" s="397"/>
    </row>
    <row r="65" spans="2:107" x14ac:dyDescent="0.15">
      <c r="B65" s="389"/>
      <c r="AN65" s="1312" t="s">
        <v>606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89"/>
      <c r="H70" s="411"/>
      <c r="I70" s="411"/>
      <c r="J70" s="412"/>
      <c r="K70" s="412"/>
      <c r="L70" s="413"/>
      <c r="M70" s="412"/>
      <c r="N70" s="413"/>
      <c r="AN70" s="398"/>
      <c r="AO70" s="398"/>
      <c r="AP70" s="398"/>
      <c r="AZ70" s="398"/>
      <c r="BA70" s="398"/>
      <c r="BB70" s="398"/>
      <c r="BL70" s="398"/>
      <c r="BM70" s="398"/>
      <c r="BN70" s="398"/>
      <c r="BX70" s="398"/>
      <c r="BY70" s="398"/>
      <c r="BZ70" s="398"/>
      <c r="CJ70" s="398"/>
      <c r="CK70" s="398"/>
      <c r="CL70" s="398"/>
      <c r="CV70" s="398"/>
      <c r="CW70" s="398"/>
      <c r="CX70" s="398"/>
    </row>
    <row r="71" spans="2:107" x14ac:dyDescent="0.15">
      <c r="B71" s="389"/>
      <c r="G71" s="414"/>
      <c r="I71" s="415"/>
      <c r="J71" s="412"/>
      <c r="K71" s="412"/>
      <c r="L71" s="413"/>
      <c r="M71" s="412"/>
      <c r="N71" s="413"/>
      <c r="AM71" s="414"/>
      <c r="AN71" s="382" t="s">
        <v>600</v>
      </c>
    </row>
    <row r="72" spans="2:107" x14ac:dyDescent="0.15">
      <c r="B72" s="389"/>
      <c r="G72" s="1305"/>
      <c r="H72" s="1305"/>
      <c r="I72" s="1305"/>
      <c r="J72" s="1305"/>
      <c r="K72" s="399"/>
      <c r="L72" s="399"/>
      <c r="M72" s="400"/>
      <c r="N72" s="400"/>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04" t="s">
        <v>557</v>
      </c>
      <c r="BQ72" s="1304"/>
      <c r="BR72" s="1304"/>
      <c r="BS72" s="1304"/>
      <c r="BT72" s="1304"/>
      <c r="BU72" s="1304"/>
      <c r="BV72" s="1304"/>
      <c r="BW72" s="1304"/>
      <c r="BX72" s="1304" t="s">
        <v>558</v>
      </c>
      <c r="BY72" s="1304"/>
      <c r="BZ72" s="1304"/>
      <c r="CA72" s="1304"/>
      <c r="CB72" s="1304"/>
      <c r="CC72" s="1304"/>
      <c r="CD72" s="1304"/>
      <c r="CE72" s="1304"/>
      <c r="CF72" s="1304" t="s">
        <v>559</v>
      </c>
      <c r="CG72" s="1304"/>
      <c r="CH72" s="1304"/>
      <c r="CI72" s="1304"/>
      <c r="CJ72" s="1304"/>
      <c r="CK72" s="1304"/>
      <c r="CL72" s="1304"/>
      <c r="CM72" s="1304"/>
      <c r="CN72" s="1304" t="s">
        <v>560</v>
      </c>
      <c r="CO72" s="1304"/>
      <c r="CP72" s="1304"/>
      <c r="CQ72" s="1304"/>
      <c r="CR72" s="1304"/>
      <c r="CS72" s="1304"/>
      <c r="CT72" s="1304"/>
      <c r="CU72" s="1304"/>
      <c r="CV72" s="1304" t="s">
        <v>561</v>
      </c>
      <c r="CW72" s="1304"/>
      <c r="CX72" s="1304"/>
      <c r="CY72" s="1304"/>
      <c r="CZ72" s="1304"/>
      <c r="DA72" s="1304"/>
      <c r="DB72" s="1304"/>
      <c r="DC72" s="1304"/>
    </row>
    <row r="73" spans="2:107" x14ac:dyDescent="0.15">
      <c r="B73" s="389"/>
      <c r="G73" s="1307"/>
      <c r="H73" s="1307"/>
      <c r="I73" s="1307"/>
      <c r="J73" s="1307"/>
      <c r="K73" s="1303"/>
      <c r="L73" s="1303"/>
      <c r="M73" s="1303"/>
      <c r="N73" s="1303"/>
      <c r="AM73" s="398"/>
      <c r="AN73" s="1302" t="s">
        <v>601</v>
      </c>
      <c r="AO73" s="1302"/>
      <c r="AP73" s="1302"/>
      <c r="AQ73" s="1302"/>
      <c r="AR73" s="1302"/>
      <c r="AS73" s="1302"/>
      <c r="AT73" s="1302"/>
      <c r="AU73" s="1302"/>
      <c r="AV73" s="1302"/>
      <c r="AW73" s="1302"/>
      <c r="AX73" s="1302"/>
      <c r="AY73" s="1302"/>
      <c r="AZ73" s="1302"/>
      <c r="BA73" s="1302"/>
      <c r="BB73" s="1302" t="s">
        <v>602</v>
      </c>
      <c r="BC73" s="1302"/>
      <c r="BD73" s="1302"/>
      <c r="BE73" s="1302"/>
      <c r="BF73" s="1302"/>
      <c r="BG73" s="1302"/>
      <c r="BH73" s="1302"/>
      <c r="BI73" s="1302"/>
      <c r="BJ73" s="1302"/>
      <c r="BK73" s="1302"/>
      <c r="BL73" s="1302"/>
      <c r="BM73" s="1302"/>
      <c r="BN73" s="1302"/>
      <c r="BO73" s="1302"/>
      <c r="BP73" s="1299">
        <v>23.8</v>
      </c>
      <c r="BQ73" s="1299"/>
      <c r="BR73" s="1299"/>
      <c r="BS73" s="1299"/>
      <c r="BT73" s="1299"/>
      <c r="BU73" s="1299"/>
      <c r="BV73" s="1299"/>
      <c r="BW73" s="1299"/>
      <c r="BX73" s="1299">
        <v>5.8</v>
      </c>
      <c r="BY73" s="1299"/>
      <c r="BZ73" s="1299"/>
      <c r="CA73" s="1299"/>
      <c r="CB73" s="1299"/>
      <c r="CC73" s="1299"/>
      <c r="CD73" s="1299"/>
      <c r="CE73" s="1299"/>
      <c r="CF73" s="1299"/>
      <c r="CG73" s="1299"/>
      <c r="CH73" s="1299"/>
      <c r="CI73" s="1299"/>
      <c r="CJ73" s="1299"/>
      <c r="CK73" s="1299"/>
      <c r="CL73" s="1299"/>
      <c r="CM73" s="1299"/>
      <c r="CN73" s="1299">
        <v>10.199999999999999</v>
      </c>
      <c r="CO73" s="1299"/>
      <c r="CP73" s="1299"/>
      <c r="CQ73" s="1299"/>
      <c r="CR73" s="1299"/>
      <c r="CS73" s="1299"/>
      <c r="CT73" s="1299"/>
      <c r="CU73" s="1299"/>
      <c r="CV73" s="1299">
        <v>9.9</v>
      </c>
      <c r="CW73" s="1299"/>
      <c r="CX73" s="1299"/>
      <c r="CY73" s="1299"/>
      <c r="CZ73" s="1299"/>
      <c r="DA73" s="1299"/>
      <c r="DB73" s="1299"/>
      <c r="DC73" s="1299"/>
    </row>
    <row r="74" spans="2:107" x14ac:dyDescent="0.15">
      <c r="B74" s="389"/>
      <c r="G74" s="1307"/>
      <c r="H74" s="1307"/>
      <c r="I74" s="1307"/>
      <c r="J74" s="1307"/>
      <c r="K74" s="1303"/>
      <c r="L74" s="1303"/>
      <c r="M74" s="1303"/>
      <c r="N74" s="1303"/>
      <c r="AM74" s="398"/>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299"/>
      <c r="BQ74" s="1299"/>
      <c r="BR74" s="1299"/>
      <c r="BS74" s="1299"/>
      <c r="BT74" s="1299"/>
      <c r="BU74" s="1299"/>
      <c r="BV74" s="1299"/>
      <c r="BW74" s="1299"/>
      <c r="BX74" s="1299"/>
      <c r="BY74" s="1299"/>
      <c r="BZ74" s="1299"/>
      <c r="CA74" s="1299"/>
      <c r="CB74" s="1299"/>
      <c r="CC74" s="1299"/>
      <c r="CD74" s="1299"/>
      <c r="CE74" s="1299"/>
      <c r="CF74" s="1299"/>
      <c r="CG74" s="1299"/>
      <c r="CH74" s="1299"/>
      <c r="CI74" s="1299"/>
      <c r="CJ74" s="1299"/>
      <c r="CK74" s="1299"/>
      <c r="CL74" s="1299"/>
      <c r="CM74" s="1299"/>
      <c r="CN74" s="1299"/>
      <c r="CO74" s="1299"/>
      <c r="CP74" s="1299"/>
      <c r="CQ74" s="1299"/>
      <c r="CR74" s="1299"/>
      <c r="CS74" s="1299"/>
      <c r="CT74" s="1299"/>
      <c r="CU74" s="1299"/>
      <c r="CV74" s="1299"/>
      <c r="CW74" s="1299"/>
      <c r="CX74" s="1299"/>
      <c r="CY74" s="1299"/>
      <c r="CZ74" s="1299"/>
      <c r="DA74" s="1299"/>
      <c r="DB74" s="1299"/>
      <c r="DC74" s="1299"/>
    </row>
    <row r="75" spans="2:107" x14ac:dyDescent="0.15">
      <c r="B75" s="389"/>
      <c r="G75" s="1307"/>
      <c r="H75" s="1307"/>
      <c r="I75" s="1305"/>
      <c r="J75" s="1305"/>
      <c r="K75" s="1306"/>
      <c r="L75" s="1306"/>
      <c r="M75" s="1306"/>
      <c r="N75" s="1306"/>
      <c r="AM75" s="398"/>
      <c r="AN75" s="1302"/>
      <c r="AO75" s="1302"/>
      <c r="AP75" s="1302"/>
      <c r="AQ75" s="1302"/>
      <c r="AR75" s="1302"/>
      <c r="AS75" s="1302"/>
      <c r="AT75" s="1302"/>
      <c r="AU75" s="1302"/>
      <c r="AV75" s="1302"/>
      <c r="AW75" s="1302"/>
      <c r="AX75" s="1302"/>
      <c r="AY75" s="1302"/>
      <c r="AZ75" s="1302"/>
      <c r="BA75" s="1302"/>
      <c r="BB75" s="1302" t="s">
        <v>607</v>
      </c>
      <c r="BC75" s="1302"/>
      <c r="BD75" s="1302"/>
      <c r="BE75" s="1302"/>
      <c r="BF75" s="1302"/>
      <c r="BG75" s="1302"/>
      <c r="BH75" s="1302"/>
      <c r="BI75" s="1302"/>
      <c r="BJ75" s="1302"/>
      <c r="BK75" s="1302"/>
      <c r="BL75" s="1302"/>
      <c r="BM75" s="1302"/>
      <c r="BN75" s="1302"/>
      <c r="BO75" s="1302"/>
      <c r="BP75" s="1299">
        <v>13.4</v>
      </c>
      <c r="BQ75" s="1299"/>
      <c r="BR75" s="1299"/>
      <c r="BS75" s="1299"/>
      <c r="BT75" s="1299"/>
      <c r="BU75" s="1299"/>
      <c r="BV75" s="1299"/>
      <c r="BW75" s="1299"/>
      <c r="BX75" s="1299">
        <v>13</v>
      </c>
      <c r="BY75" s="1299"/>
      <c r="BZ75" s="1299"/>
      <c r="CA75" s="1299"/>
      <c r="CB75" s="1299"/>
      <c r="CC75" s="1299"/>
      <c r="CD75" s="1299"/>
      <c r="CE75" s="1299"/>
      <c r="CF75" s="1299">
        <v>12</v>
      </c>
      <c r="CG75" s="1299"/>
      <c r="CH75" s="1299"/>
      <c r="CI75" s="1299"/>
      <c r="CJ75" s="1299"/>
      <c r="CK75" s="1299"/>
      <c r="CL75" s="1299"/>
      <c r="CM75" s="1299"/>
      <c r="CN75" s="1299">
        <v>11.2</v>
      </c>
      <c r="CO75" s="1299"/>
      <c r="CP75" s="1299"/>
      <c r="CQ75" s="1299"/>
      <c r="CR75" s="1299"/>
      <c r="CS75" s="1299"/>
      <c r="CT75" s="1299"/>
      <c r="CU75" s="1299"/>
      <c r="CV75" s="1299">
        <v>10.5</v>
      </c>
      <c r="CW75" s="1299"/>
      <c r="CX75" s="1299"/>
      <c r="CY75" s="1299"/>
      <c r="CZ75" s="1299"/>
      <c r="DA75" s="1299"/>
      <c r="DB75" s="1299"/>
      <c r="DC75" s="1299"/>
    </row>
    <row r="76" spans="2:107" x14ac:dyDescent="0.15">
      <c r="B76" s="389"/>
      <c r="G76" s="1307"/>
      <c r="H76" s="1307"/>
      <c r="I76" s="1305"/>
      <c r="J76" s="1305"/>
      <c r="K76" s="1306"/>
      <c r="L76" s="1306"/>
      <c r="M76" s="1306"/>
      <c r="N76" s="1306"/>
      <c r="AM76" s="398"/>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299"/>
      <c r="BQ76" s="1299"/>
      <c r="BR76" s="1299"/>
      <c r="BS76" s="1299"/>
      <c r="BT76" s="1299"/>
      <c r="BU76" s="1299"/>
      <c r="BV76" s="1299"/>
      <c r="BW76" s="1299"/>
      <c r="BX76" s="1299"/>
      <c r="BY76" s="1299"/>
      <c r="BZ76" s="1299"/>
      <c r="CA76" s="1299"/>
      <c r="CB76" s="1299"/>
      <c r="CC76" s="1299"/>
      <c r="CD76" s="1299"/>
      <c r="CE76" s="1299"/>
      <c r="CF76" s="1299"/>
      <c r="CG76" s="1299"/>
      <c r="CH76" s="1299"/>
      <c r="CI76" s="1299"/>
      <c r="CJ76" s="1299"/>
      <c r="CK76" s="1299"/>
      <c r="CL76" s="1299"/>
      <c r="CM76" s="1299"/>
      <c r="CN76" s="1299"/>
      <c r="CO76" s="1299"/>
      <c r="CP76" s="1299"/>
      <c r="CQ76" s="1299"/>
      <c r="CR76" s="1299"/>
      <c r="CS76" s="1299"/>
      <c r="CT76" s="1299"/>
      <c r="CU76" s="1299"/>
      <c r="CV76" s="1299"/>
      <c r="CW76" s="1299"/>
      <c r="CX76" s="1299"/>
      <c r="CY76" s="1299"/>
      <c r="CZ76" s="1299"/>
      <c r="DA76" s="1299"/>
      <c r="DB76" s="1299"/>
      <c r="DC76" s="1299"/>
    </row>
    <row r="77" spans="2:107" x14ac:dyDescent="0.15">
      <c r="B77" s="389"/>
      <c r="G77" s="1305"/>
      <c r="H77" s="1305"/>
      <c r="I77" s="1305"/>
      <c r="J77" s="1305"/>
      <c r="K77" s="1303"/>
      <c r="L77" s="1303"/>
      <c r="M77" s="1303"/>
      <c r="N77" s="1303"/>
      <c r="AN77" s="1304" t="s">
        <v>604</v>
      </c>
      <c r="AO77" s="1304"/>
      <c r="AP77" s="1304"/>
      <c r="AQ77" s="1304"/>
      <c r="AR77" s="1304"/>
      <c r="AS77" s="1304"/>
      <c r="AT77" s="1304"/>
      <c r="AU77" s="1304"/>
      <c r="AV77" s="1304"/>
      <c r="AW77" s="1304"/>
      <c r="AX77" s="1304"/>
      <c r="AY77" s="1304"/>
      <c r="AZ77" s="1304"/>
      <c r="BA77" s="1304"/>
      <c r="BB77" s="1302" t="s">
        <v>602</v>
      </c>
      <c r="BC77" s="1302"/>
      <c r="BD77" s="1302"/>
      <c r="BE77" s="1302"/>
      <c r="BF77" s="1302"/>
      <c r="BG77" s="1302"/>
      <c r="BH77" s="1302"/>
      <c r="BI77" s="1302"/>
      <c r="BJ77" s="1302"/>
      <c r="BK77" s="1302"/>
      <c r="BL77" s="1302"/>
      <c r="BM77" s="1302"/>
      <c r="BN77" s="1302"/>
      <c r="BO77" s="1302"/>
      <c r="BP77" s="1299">
        <v>48.7</v>
      </c>
      <c r="BQ77" s="1299"/>
      <c r="BR77" s="1299"/>
      <c r="BS77" s="1299"/>
      <c r="BT77" s="1299"/>
      <c r="BU77" s="1299"/>
      <c r="BV77" s="1299"/>
      <c r="BW77" s="1299"/>
      <c r="BX77" s="1299">
        <v>20.2</v>
      </c>
      <c r="BY77" s="1299"/>
      <c r="BZ77" s="1299"/>
      <c r="CA77" s="1299"/>
      <c r="CB77" s="1299"/>
      <c r="CC77" s="1299"/>
      <c r="CD77" s="1299"/>
      <c r="CE77" s="1299"/>
      <c r="CF77" s="1299">
        <v>38.5</v>
      </c>
      <c r="CG77" s="1299"/>
      <c r="CH77" s="1299"/>
      <c r="CI77" s="1299"/>
      <c r="CJ77" s="1299"/>
      <c r="CK77" s="1299"/>
      <c r="CL77" s="1299"/>
      <c r="CM77" s="1299"/>
      <c r="CN77" s="1299">
        <v>32.799999999999997</v>
      </c>
      <c r="CO77" s="1299"/>
      <c r="CP77" s="1299"/>
      <c r="CQ77" s="1299"/>
      <c r="CR77" s="1299"/>
      <c r="CS77" s="1299"/>
      <c r="CT77" s="1299"/>
      <c r="CU77" s="1299"/>
      <c r="CV77" s="1299">
        <v>20.9</v>
      </c>
      <c r="CW77" s="1299"/>
      <c r="CX77" s="1299"/>
      <c r="CY77" s="1299"/>
      <c r="CZ77" s="1299"/>
      <c r="DA77" s="1299"/>
      <c r="DB77" s="1299"/>
      <c r="DC77" s="1299"/>
    </row>
    <row r="78" spans="2:107" x14ac:dyDescent="0.15">
      <c r="B78" s="389"/>
      <c r="G78" s="1305"/>
      <c r="H78" s="1305"/>
      <c r="I78" s="1305"/>
      <c r="J78" s="1305"/>
      <c r="K78" s="1303"/>
      <c r="L78" s="1303"/>
      <c r="M78" s="1303"/>
      <c r="N78" s="1303"/>
      <c r="AN78" s="1304"/>
      <c r="AO78" s="1304"/>
      <c r="AP78" s="1304"/>
      <c r="AQ78" s="1304"/>
      <c r="AR78" s="1304"/>
      <c r="AS78" s="1304"/>
      <c r="AT78" s="1304"/>
      <c r="AU78" s="1304"/>
      <c r="AV78" s="1304"/>
      <c r="AW78" s="1304"/>
      <c r="AX78" s="1304"/>
      <c r="AY78" s="1304"/>
      <c r="AZ78" s="1304"/>
      <c r="BA78" s="1304"/>
      <c r="BB78" s="1302"/>
      <c r="BC78" s="1302"/>
      <c r="BD78" s="1302"/>
      <c r="BE78" s="1302"/>
      <c r="BF78" s="1302"/>
      <c r="BG78" s="1302"/>
      <c r="BH78" s="1302"/>
      <c r="BI78" s="1302"/>
      <c r="BJ78" s="1302"/>
      <c r="BK78" s="1302"/>
      <c r="BL78" s="1302"/>
      <c r="BM78" s="1302"/>
      <c r="BN78" s="1302"/>
      <c r="BO78" s="1302"/>
      <c r="BP78" s="1299"/>
      <c r="BQ78" s="1299"/>
      <c r="BR78" s="1299"/>
      <c r="BS78" s="1299"/>
      <c r="BT78" s="1299"/>
      <c r="BU78" s="1299"/>
      <c r="BV78" s="1299"/>
      <c r="BW78" s="1299"/>
      <c r="BX78" s="1299"/>
      <c r="BY78" s="1299"/>
      <c r="BZ78" s="1299"/>
      <c r="CA78" s="1299"/>
      <c r="CB78" s="1299"/>
      <c r="CC78" s="1299"/>
      <c r="CD78" s="1299"/>
      <c r="CE78" s="1299"/>
      <c r="CF78" s="1299"/>
      <c r="CG78" s="1299"/>
      <c r="CH78" s="1299"/>
      <c r="CI78" s="1299"/>
      <c r="CJ78" s="1299"/>
      <c r="CK78" s="1299"/>
      <c r="CL78" s="1299"/>
      <c r="CM78" s="1299"/>
      <c r="CN78" s="1299"/>
      <c r="CO78" s="1299"/>
      <c r="CP78" s="1299"/>
      <c r="CQ78" s="1299"/>
      <c r="CR78" s="1299"/>
      <c r="CS78" s="1299"/>
      <c r="CT78" s="1299"/>
      <c r="CU78" s="1299"/>
      <c r="CV78" s="1299"/>
      <c r="CW78" s="1299"/>
      <c r="CX78" s="1299"/>
      <c r="CY78" s="1299"/>
      <c r="CZ78" s="1299"/>
      <c r="DA78" s="1299"/>
      <c r="DB78" s="1299"/>
      <c r="DC78" s="1299"/>
    </row>
    <row r="79" spans="2:107" x14ac:dyDescent="0.15">
      <c r="B79" s="389"/>
      <c r="G79" s="1305"/>
      <c r="H79" s="1305"/>
      <c r="I79" s="1300"/>
      <c r="J79" s="1300"/>
      <c r="K79" s="1301"/>
      <c r="L79" s="1301"/>
      <c r="M79" s="1301"/>
      <c r="N79" s="1301"/>
      <c r="AN79" s="1304"/>
      <c r="AO79" s="1304"/>
      <c r="AP79" s="1304"/>
      <c r="AQ79" s="1304"/>
      <c r="AR79" s="1304"/>
      <c r="AS79" s="1304"/>
      <c r="AT79" s="1304"/>
      <c r="AU79" s="1304"/>
      <c r="AV79" s="1304"/>
      <c r="AW79" s="1304"/>
      <c r="AX79" s="1304"/>
      <c r="AY79" s="1304"/>
      <c r="AZ79" s="1304"/>
      <c r="BA79" s="1304"/>
      <c r="BB79" s="1302" t="s">
        <v>607</v>
      </c>
      <c r="BC79" s="1302"/>
      <c r="BD79" s="1302"/>
      <c r="BE79" s="1302"/>
      <c r="BF79" s="1302"/>
      <c r="BG79" s="1302"/>
      <c r="BH79" s="1302"/>
      <c r="BI79" s="1302"/>
      <c r="BJ79" s="1302"/>
      <c r="BK79" s="1302"/>
      <c r="BL79" s="1302"/>
      <c r="BM79" s="1302"/>
      <c r="BN79" s="1302"/>
      <c r="BO79" s="1302"/>
      <c r="BP79" s="1299">
        <v>10.4</v>
      </c>
      <c r="BQ79" s="1299"/>
      <c r="BR79" s="1299"/>
      <c r="BS79" s="1299"/>
      <c r="BT79" s="1299"/>
      <c r="BU79" s="1299"/>
      <c r="BV79" s="1299"/>
      <c r="BW79" s="1299"/>
      <c r="BX79" s="1299">
        <v>9.3000000000000007</v>
      </c>
      <c r="BY79" s="1299"/>
      <c r="BZ79" s="1299"/>
      <c r="CA79" s="1299"/>
      <c r="CB79" s="1299"/>
      <c r="CC79" s="1299"/>
      <c r="CD79" s="1299"/>
      <c r="CE79" s="1299"/>
      <c r="CF79" s="1299">
        <v>9.1999999999999993</v>
      </c>
      <c r="CG79" s="1299"/>
      <c r="CH79" s="1299"/>
      <c r="CI79" s="1299"/>
      <c r="CJ79" s="1299"/>
      <c r="CK79" s="1299"/>
      <c r="CL79" s="1299"/>
      <c r="CM79" s="1299"/>
      <c r="CN79" s="1299">
        <v>9.1</v>
      </c>
      <c r="CO79" s="1299"/>
      <c r="CP79" s="1299"/>
      <c r="CQ79" s="1299"/>
      <c r="CR79" s="1299"/>
      <c r="CS79" s="1299"/>
      <c r="CT79" s="1299"/>
      <c r="CU79" s="1299"/>
      <c r="CV79" s="1299">
        <v>9.1</v>
      </c>
      <c r="CW79" s="1299"/>
      <c r="CX79" s="1299"/>
      <c r="CY79" s="1299"/>
      <c r="CZ79" s="1299"/>
      <c r="DA79" s="1299"/>
      <c r="DB79" s="1299"/>
      <c r="DC79" s="1299"/>
    </row>
    <row r="80" spans="2:107" x14ac:dyDescent="0.15">
      <c r="B80" s="389"/>
      <c r="G80" s="1305"/>
      <c r="H80" s="1305"/>
      <c r="I80" s="1300"/>
      <c r="J80" s="1300"/>
      <c r="K80" s="1301"/>
      <c r="L80" s="1301"/>
      <c r="M80" s="1301"/>
      <c r="N80" s="1301"/>
      <c r="AN80" s="1304"/>
      <c r="AO80" s="1304"/>
      <c r="AP80" s="1304"/>
      <c r="AQ80" s="1304"/>
      <c r="AR80" s="1304"/>
      <c r="AS80" s="1304"/>
      <c r="AT80" s="1304"/>
      <c r="AU80" s="1304"/>
      <c r="AV80" s="1304"/>
      <c r="AW80" s="1304"/>
      <c r="AX80" s="1304"/>
      <c r="AY80" s="1304"/>
      <c r="AZ80" s="1304"/>
      <c r="BA80" s="1304"/>
      <c r="BB80" s="1302"/>
      <c r="BC80" s="1302"/>
      <c r="BD80" s="1302"/>
      <c r="BE80" s="1302"/>
      <c r="BF80" s="1302"/>
      <c r="BG80" s="1302"/>
      <c r="BH80" s="1302"/>
      <c r="BI80" s="1302"/>
      <c r="BJ80" s="1302"/>
      <c r="BK80" s="1302"/>
      <c r="BL80" s="1302"/>
      <c r="BM80" s="1302"/>
      <c r="BN80" s="1302"/>
      <c r="BO80" s="1302"/>
      <c r="BP80" s="1299"/>
      <c r="BQ80" s="1299"/>
      <c r="BR80" s="1299"/>
      <c r="BS80" s="1299"/>
      <c r="BT80" s="1299"/>
      <c r="BU80" s="1299"/>
      <c r="BV80" s="1299"/>
      <c r="BW80" s="1299"/>
      <c r="BX80" s="1299"/>
      <c r="BY80" s="1299"/>
      <c r="BZ80" s="1299"/>
      <c r="CA80" s="1299"/>
      <c r="CB80" s="1299"/>
      <c r="CC80" s="1299"/>
      <c r="CD80" s="1299"/>
      <c r="CE80" s="1299"/>
      <c r="CF80" s="1299"/>
      <c r="CG80" s="1299"/>
      <c r="CH80" s="1299"/>
      <c r="CI80" s="1299"/>
      <c r="CJ80" s="1299"/>
      <c r="CK80" s="1299"/>
      <c r="CL80" s="1299"/>
      <c r="CM80" s="1299"/>
      <c r="CN80" s="1299"/>
      <c r="CO80" s="1299"/>
      <c r="CP80" s="1299"/>
      <c r="CQ80" s="1299"/>
      <c r="CR80" s="1299"/>
      <c r="CS80" s="1299"/>
      <c r="CT80" s="1299"/>
      <c r="CU80" s="1299"/>
      <c r="CV80" s="1299"/>
      <c r="CW80" s="1299"/>
      <c r="CX80" s="1299"/>
      <c r="CY80" s="1299"/>
      <c r="CZ80" s="1299"/>
      <c r="DA80" s="1299"/>
      <c r="DB80" s="1299"/>
      <c r="DC80" s="1299"/>
    </row>
    <row r="81" spans="2:109" x14ac:dyDescent="0.15">
      <c r="B81" s="389"/>
    </row>
    <row r="82" spans="2:109" ht="17.25" x14ac:dyDescent="0.15">
      <c r="B82" s="389"/>
      <c r="K82" s="416"/>
      <c r="L82" s="416"/>
      <c r="M82" s="416"/>
      <c r="N82" s="416"/>
      <c r="AQ82" s="416"/>
      <c r="AR82" s="416"/>
      <c r="AS82" s="416"/>
      <c r="AT82" s="416"/>
      <c r="BC82" s="416"/>
      <c r="BD82" s="416"/>
      <c r="BE82" s="416"/>
      <c r="BF82" s="416"/>
      <c r="BO82" s="416"/>
      <c r="BP82" s="416"/>
      <c r="BQ82" s="416"/>
      <c r="BR82" s="416"/>
      <c r="CA82" s="416"/>
      <c r="CB82" s="416"/>
      <c r="CC82" s="416"/>
      <c r="CD82" s="416"/>
      <c r="CM82" s="416"/>
      <c r="CN82" s="416"/>
      <c r="CO82" s="416"/>
      <c r="CP82" s="416"/>
      <c r="CY82" s="416"/>
      <c r="CZ82" s="416"/>
      <c r="DA82" s="416"/>
      <c r="DB82" s="416"/>
      <c r="DC82" s="416"/>
    </row>
    <row r="83" spans="2:109" x14ac:dyDescent="0.15">
      <c r="B83" s="391"/>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3"/>
    </row>
    <row r="84" spans="2:109" x14ac:dyDescent="0.15">
      <c r="DD84" s="382"/>
      <c r="DE84" s="382"/>
    </row>
    <row r="85" spans="2:109" x14ac:dyDescent="0.15">
      <c r="DD85" s="382"/>
      <c r="DE85" s="382"/>
    </row>
    <row r="86" spans="2:109" hidden="1" x14ac:dyDescent="0.15">
      <c r="DD86" s="382"/>
      <c r="DE86" s="382"/>
    </row>
    <row r="87" spans="2:109" hidden="1" x14ac:dyDescent="0.15">
      <c r="K87" s="417"/>
      <c r="AQ87" s="417"/>
      <c r="BC87" s="417"/>
      <c r="BO87" s="417"/>
      <c r="CA87" s="417"/>
      <c r="CM87" s="417"/>
      <c r="CY87" s="417"/>
      <c r="DD87" s="382"/>
      <c r="DE87" s="382"/>
    </row>
    <row r="88" spans="2:109" hidden="1" x14ac:dyDescent="0.15">
      <c r="DD88" s="382"/>
      <c r="DE88" s="382"/>
    </row>
    <row r="89" spans="2:109" hidden="1" x14ac:dyDescent="0.15">
      <c r="DD89" s="382"/>
      <c r="DE89" s="382"/>
    </row>
    <row r="90" spans="2:109" hidden="1" x14ac:dyDescent="0.15">
      <c r="DD90" s="382"/>
      <c r="DE90" s="382"/>
    </row>
    <row r="91" spans="2:109" hidden="1" x14ac:dyDescent="0.15">
      <c r="DD91" s="382"/>
      <c r="DE91" s="382"/>
    </row>
    <row r="92" spans="2:109" ht="13.5" hidden="1" customHeight="1" x14ac:dyDescent="0.15">
      <c r="DD92" s="382"/>
      <c r="DE92" s="382"/>
    </row>
    <row r="93" spans="2:109" ht="13.5" hidden="1" customHeight="1" x14ac:dyDescent="0.15">
      <c r="DD93" s="382"/>
      <c r="DE93" s="382"/>
    </row>
    <row r="94" spans="2:109" ht="13.5" hidden="1" customHeight="1" x14ac:dyDescent="0.15">
      <c r="DD94" s="382"/>
      <c r="DE94" s="382"/>
    </row>
    <row r="95" spans="2:109" ht="13.5" hidden="1" customHeight="1" x14ac:dyDescent="0.15">
      <c r="DD95" s="382"/>
      <c r="DE95" s="382"/>
    </row>
    <row r="96" spans="2:109" ht="13.5" hidden="1" customHeight="1" x14ac:dyDescent="0.15">
      <c r="DD96" s="382"/>
      <c r="DE96" s="382"/>
    </row>
    <row r="97" spans="108:109" ht="13.5" hidden="1" customHeight="1" x14ac:dyDescent="0.15">
      <c r="DD97" s="382"/>
      <c r="DE97" s="382"/>
    </row>
    <row r="98" spans="108:109" ht="13.5" hidden="1" customHeight="1" x14ac:dyDescent="0.15">
      <c r="DD98" s="382"/>
      <c r="DE98" s="382"/>
    </row>
    <row r="99" spans="108:109" ht="13.5" hidden="1" customHeight="1" x14ac:dyDescent="0.15">
      <c r="DD99" s="382"/>
      <c r="DE99" s="382"/>
    </row>
    <row r="100" spans="108:109" ht="13.5" hidden="1" customHeight="1" x14ac:dyDescent="0.15">
      <c r="DD100" s="382"/>
      <c r="DE100" s="382"/>
    </row>
    <row r="101" spans="108:109" ht="13.5" hidden="1" customHeight="1" x14ac:dyDescent="0.15">
      <c r="DD101" s="382"/>
      <c r="DE101" s="382"/>
    </row>
    <row r="102" spans="108:109" ht="13.5" hidden="1" customHeight="1" x14ac:dyDescent="0.15">
      <c r="DD102" s="382"/>
      <c r="DE102" s="382"/>
    </row>
    <row r="103" spans="108:109" ht="13.5" hidden="1" customHeight="1" x14ac:dyDescent="0.15">
      <c r="DD103" s="382"/>
      <c r="DE103" s="382"/>
    </row>
    <row r="104" spans="108:109" ht="13.5" hidden="1" customHeight="1" x14ac:dyDescent="0.15">
      <c r="DD104" s="382"/>
      <c r="DE104" s="382"/>
    </row>
    <row r="105" spans="108:109" ht="13.5" hidden="1" customHeight="1" x14ac:dyDescent="0.15">
      <c r="DD105" s="382"/>
      <c r="DE105" s="382"/>
    </row>
    <row r="106" spans="108:109" ht="13.5" hidden="1" customHeight="1" x14ac:dyDescent="0.15">
      <c r="DD106" s="382"/>
      <c r="DE106" s="382"/>
    </row>
    <row r="107" spans="108:109" ht="13.5" hidden="1" customHeight="1" x14ac:dyDescent="0.15">
      <c r="DD107" s="382"/>
      <c r="DE107" s="382"/>
    </row>
    <row r="108" spans="108:109" ht="13.5" hidden="1" customHeight="1" x14ac:dyDescent="0.15">
      <c r="DD108" s="382"/>
      <c r="DE108" s="382"/>
    </row>
    <row r="109" spans="108:109" ht="13.5" hidden="1" customHeight="1" x14ac:dyDescent="0.15">
      <c r="DD109" s="382"/>
      <c r="DE109" s="382"/>
    </row>
    <row r="110" spans="108:109" ht="13.5" hidden="1" customHeight="1" x14ac:dyDescent="0.15">
      <c r="DD110" s="382"/>
      <c r="DE110" s="382"/>
    </row>
    <row r="111" spans="108:109" ht="13.5" hidden="1" customHeight="1" x14ac:dyDescent="0.15">
      <c r="DD111" s="382"/>
      <c r="DE111" s="382"/>
    </row>
    <row r="112" spans="108:109" ht="13.5" hidden="1" customHeight="1" x14ac:dyDescent="0.15">
      <c r="DD112" s="382"/>
      <c r="DE112" s="382"/>
    </row>
    <row r="113" spans="108:109" ht="13.5" hidden="1" customHeight="1" x14ac:dyDescent="0.15">
      <c r="DD113" s="382"/>
      <c r="DE113" s="382"/>
    </row>
    <row r="114" spans="108:109" ht="13.5" hidden="1" customHeight="1" x14ac:dyDescent="0.15">
      <c r="DD114" s="382"/>
      <c r="DE114" s="382"/>
    </row>
    <row r="115" spans="108:109" ht="13.5" hidden="1" customHeight="1" x14ac:dyDescent="0.15">
      <c r="DD115" s="382"/>
      <c r="DE115" s="382"/>
    </row>
    <row r="116" spans="108:109" ht="13.5" hidden="1" customHeight="1" x14ac:dyDescent="0.15">
      <c r="DD116" s="382"/>
      <c r="DE116" s="382"/>
    </row>
    <row r="117" spans="108:109" ht="13.5" hidden="1" customHeight="1" x14ac:dyDescent="0.15">
      <c r="DD117" s="382"/>
      <c r="DE117" s="382"/>
    </row>
    <row r="118" spans="108:109" ht="13.5" hidden="1" customHeight="1" x14ac:dyDescent="0.15">
      <c r="DD118" s="382"/>
      <c r="DE118" s="382"/>
    </row>
    <row r="119" spans="108:109" ht="13.5" hidden="1" customHeight="1" x14ac:dyDescent="0.15">
      <c r="DD119" s="382"/>
      <c r="DE119" s="382"/>
    </row>
    <row r="120" spans="108:109" ht="13.5" hidden="1" customHeight="1" x14ac:dyDescent="0.15">
      <c r="DD120" s="382"/>
      <c r="DE120" s="382"/>
    </row>
    <row r="121" spans="108:109" ht="13.5" hidden="1" customHeight="1" x14ac:dyDescent="0.15">
      <c r="DD121" s="382"/>
      <c r="DE121" s="382"/>
    </row>
    <row r="122" spans="108:109" ht="13.5" hidden="1" customHeight="1" x14ac:dyDescent="0.15">
      <c r="DD122" s="382"/>
      <c r="DE122" s="382"/>
    </row>
    <row r="123" spans="108:109" ht="13.5" hidden="1" customHeight="1" x14ac:dyDescent="0.15">
      <c r="DD123" s="382"/>
      <c r="DE123" s="382"/>
    </row>
    <row r="124" spans="108:109" ht="13.5" hidden="1" customHeight="1" x14ac:dyDescent="0.15">
      <c r="DD124" s="382"/>
      <c r="DE124" s="382"/>
    </row>
    <row r="125" spans="108:109" ht="13.5" hidden="1" customHeight="1" x14ac:dyDescent="0.15">
      <c r="DD125" s="382"/>
      <c r="DE125" s="382"/>
    </row>
    <row r="126" spans="108:109" ht="13.5" hidden="1" customHeight="1" x14ac:dyDescent="0.15">
      <c r="DD126" s="382"/>
      <c r="DE126" s="382"/>
    </row>
    <row r="127" spans="108:109" ht="13.5" hidden="1" customHeight="1" x14ac:dyDescent="0.15">
      <c r="DD127" s="382"/>
      <c r="DE127" s="382"/>
    </row>
    <row r="128" spans="108:109" ht="13.5" hidden="1" customHeight="1" x14ac:dyDescent="0.15">
      <c r="DD128" s="382"/>
      <c r="DE128" s="382"/>
    </row>
    <row r="129" spans="108:109" ht="13.5" hidden="1" customHeight="1" x14ac:dyDescent="0.15">
      <c r="DD129" s="382"/>
      <c r="DE129" s="382"/>
    </row>
    <row r="130" spans="108:109" ht="13.5" hidden="1" customHeight="1" x14ac:dyDescent="0.15">
      <c r="DD130" s="382"/>
      <c r="DE130" s="382"/>
    </row>
    <row r="131" spans="108:109" ht="13.5" hidden="1" customHeight="1" x14ac:dyDescent="0.15">
      <c r="DD131" s="382"/>
      <c r="DE131" s="382"/>
    </row>
    <row r="132" spans="108:109" ht="13.5" hidden="1" customHeight="1" x14ac:dyDescent="0.15">
      <c r="DD132" s="382"/>
      <c r="DE132" s="382"/>
    </row>
    <row r="133" spans="108:109" ht="13.5" hidden="1" customHeight="1" x14ac:dyDescent="0.15">
      <c r="DD133" s="382"/>
      <c r="DE133" s="382"/>
    </row>
    <row r="134" spans="108:109" ht="13.5" hidden="1" customHeight="1" x14ac:dyDescent="0.15">
      <c r="DD134" s="382"/>
      <c r="DE134" s="382"/>
    </row>
    <row r="135" spans="108:109" ht="13.5" hidden="1" customHeight="1" x14ac:dyDescent="0.15">
      <c r="DD135" s="382"/>
      <c r="DE135" s="382"/>
    </row>
    <row r="136" spans="108:109" ht="13.5" hidden="1" customHeight="1" x14ac:dyDescent="0.15">
      <c r="DD136" s="382"/>
      <c r="DE136" s="382"/>
    </row>
    <row r="137" spans="108:109" ht="13.5" hidden="1" customHeight="1" x14ac:dyDescent="0.15">
      <c r="DD137" s="382"/>
      <c r="DE137" s="382"/>
    </row>
    <row r="138" spans="108:109" ht="13.5" hidden="1" customHeight="1" x14ac:dyDescent="0.15">
      <c r="DD138" s="382"/>
      <c r="DE138" s="382"/>
    </row>
    <row r="139" spans="108:109" ht="13.5" hidden="1" customHeight="1" x14ac:dyDescent="0.15">
      <c r="DD139" s="382"/>
      <c r="DE139" s="382"/>
    </row>
    <row r="140" spans="108:109" ht="13.5" hidden="1" customHeight="1" x14ac:dyDescent="0.15">
      <c r="DD140" s="382"/>
      <c r="DE140" s="382"/>
    </row>
    <row r="141" spans="108:109" ht="13.5" hidden="1" customHeight="1" x14ac:dyDescent="0.15">
      <c r="DD141" s="382"/>
      <c r="DE141" s="382"/>
    </row>
    <row r="142" spans="108:109" ht="13.5" hidden="1" customHeight="1" x14ac:dyDescent="0.15">
      <c r="DD142" s="382"/>
      <c r="DE142" s="382"/>
    </row>
    <row r="143" spans="108:109" ht="13.5" hidden="1" customHeight="1" x14ac:dyDescent="0.15">
      <c r="DD143" s="382"/>
      <c r="DE143" s="382"/>
    </row>
    <row r="144" spans="108:109" ht="13.5" hidden="1" customHeight="1" x14ac:dyDescent="0.15">
      <c r="DD144" s="382"/>
      <c r="DE144" s="382"/>
    </row>
    <row r="145" spans="108:109" ht="13.5" hidden="1" customHeight="1" x14ac:dyDescent="0.15">
      <c r="DD145" s="382"/>
      <c r="DE145" s="382"/>
    </row>
    <row r="146" spans="108:109" ht="13.5" hidden="1" customHeight="1" x14ac:dyDescent="0.15">
      <c r="DD146" s="382"/>
      <c r="DE146" s="382"/>
    </row>
    <row r="147" spans="108:109" ht="13.5" hidden="1" customHeight="1" x14ac:dyDescent="0.15">
      <c r="DD147" s="382"/>
      <c r="DE147" s="382"/>
    </row>
    <row r="148" spans="108:109" ht="13.5" hidden="1" customHeight="1" x14ac:dyDescent="0.15">
      <c r="DD148" s="382"/>
      <c r="DE148" s="382"/>
    </row>
    <row r="149" spans="108:109" ht="13.5" hidden="1" customHeight="1" x14ac:dyDescent="0.15">
      <c r="DD149" s="382"/>
      <c r="DE149" s="382"/>
    </row>
    <row r="150" spans="108:109" ht="13.5" hidden="1" customHeight="1" x14ac:dyDescent="0.15">
      <c r="DD150" s="382"/>
      <c r="DE150" s="382"/>
    </row>
    <row r="151" spans="108:109" ht="13.5" hidden="1" customHeight="1" x14ac:dyDescent="0.15">
      <c r="DD151" s="382"/>
      <c r="DE151" s="382"/>
    </row>
    <row r="152" spans="108:109" ht="13.5" hidden="1" customHeight="1" x14ac:dyDescent="0.15">
      <c r="DD152" s="382"/>
      <c r="DE152" s="382"/>
    </row>
    <row r="153" spans="108:109" ht="13.5" hidden="1" customHeight="1" x14ac:dyDescent="0.15">
      <c r="DD153" s="382"/>
      <c r="DE153" s="382"/>
    </row>
    <row r="154" spans="108:109" ht="13.5" hidden="1" customHeight="1" x14ac:dyDescent="0.15">
      <c r="DD154" s="382"/>
      <c r="DE154" s="382"/>
    </row>
    <row r="155" spans="108:109" ht="13.5" hidden="1" customHeight="1" x14ac:dyDescent="0.15">
      <c r="DD155" s="382"/>
      <c r="DE155" s="382"/>
    </row>
    <row r="156" spans="108:109" ht="13.5" hidden="1" customHeight="1" x14ac:dyDescent="0.15">
      <c r="DD156" s="382"/>
      <c r="DE156" s="382"/>
    </row>
    <row r="157" spans="108:109" ht="13.5" hidden="1" customHeight="1" x14ac:dyDescent="0.15">
      <c r="DD157" s="382"/>
      <c r="DE157" s="382"/>
    </row>
    <row r="158" spans="108:109" ht="13.5" hidden="1" customHeight="1" x14ac:dyDescent="0.15">
      <c r="DD158" s="382"/>
      <c r="DE158" s="382"/>
    </row>
    <row r="159" spans="108:109" ht="13.5" hidden="1" customHeight="1" x14ac:dyDescent="0.15">
      <c r="DD159" s="382"/>
      <c r="DE159" s="382"/>
    </row>
    <row r="160" spans="108:109" ht="13.5" hidden="1" customHeight="1" x14ac:dyDescent="0.15">
      <c r="DD160" s="382"/>
      <c r="DE160" s="38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NQrcliY+8i+Er6BAtdEZkJGlmRTDrOPBo+sqw4VjsiUyBcd4Rb4K4hlxBFDGuolZ6Xj/ZMO0mprkSx3zVbgcg==" saltValue="8/+HGZG5Foia9PKyIejr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A913-8EB8-4C29-BD89-D474CA81C63A}">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DlZ8/qAvUjzRD9RPeWR1OQmKpRGYgbQJvhPMfqBJcq1JE+jI3W56pHGEGCyFPJc3kXkJ7HRteZFX8IsPclWGQ==" saltValue="R9j6Hl4BYd18X8jLca/Ir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42E2-50D5-42AC-B8F1-89DFBDAA3596}">
  <sheetPr>
    <pageSetUpPr fitToPage="1"/>
  </sheetPr>
  <dimension ref="A1:DR135"/>
  <sheetViews>
    <sheetView showGridLines="0" zoomScale="90" zoomScaleNormal="9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7mu22uzRwegh1acK6J9FYQYt8UTXDvaGS1jS2WkEtMhmXfYPCt6Q0NEehZx6b5ReR83evRnIBAkYjeSC/5FZQ==" saltValue="Xj9Mz1bxYD8xKdJvUFP7j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554</v>
      </c>
      <c r="G2" s="151"/>
      <c r="H2" s="152"/>
    </row>
    <row r="3" spans="1:8" x14ac:dyDescent="0.15">
      <c r="A3" s="148" t="s">
        <v>547</v>
      </c>
      <c r="B3" s="153"/>
      <c r="C3" s="154"/>
      <c r="D3" s="155">
        <v>99900</v>
      </c>
      <c r="E3" s="156"/>
      <c r="F3" s="157">
        <v>85205</v>
      </c>
      <c r="G3" s="158"/>
      <c r="H3" s="159"/>
    </row>
    <row r="4" spans="1:8" x14ac:dyDescent="0.15">
      <c r="A4" s="160"/>
      <c r="B4" s="161"/>
      <c r="C4" s="162"/>
      <c r="D4" s="163">
        <v>38435</v>
      </c>
      <c r="E4" s="164"/>
      <c r="F4" s="165">
        <v>38847</v>
      </c>
      <c r="G4" s="166"/>
      <c r="H4" s="167"/>
    </row>
    <row r="5" spans="1:8" x14ac:dyDescent="0.15">
      <c r="A5" s="148" t="s">
        <v>549</v>
      </c>
      <c r="B5" s="153"/>
      <c r="C5" s="154"/>
      <c r="D5" s="155">
        <v>50870</v>
      </c>
      <c r="E5" s="156"/>
      <c r="F5" s="157">
        <v>106092</v>
      </c>
      <c r="G5" s="158"/>
      <c r="H5" s="159"/>
    </row>
    <row r="6" spans="1:8" x14ac:dyDescent="0.15">
      <c r="A6" s="160"/>
      <c r="B6" s="161"/>
      <c r="C6" s="162"/>
      <c r="D6" s="163">
        <v>28351</v>
      </c>
      <c r="E6" s="164"/>
      <c r="F6" s="165">
        <v>44299</v>
      </c>
      <c r="G6" s="166"/>
      <c r="H6" s="167"/>
    </row>
    <row r="7" spans="1:8" x14ac:dyDescent="0.15">
      <c r="A7" s="148" t="s">
        <v>550</v>
      </c>
      <c r="B7" s="153"/>
      <c r="C7" s="154"/>
      <c r="D7" s="155">
        <v>45628</v>
      </c>
      <c r="E7" s="156"/>
      <c r="F7" s="157">
        <v>78903</v>
      </c>
      <c r="G7" s="158"/>
      <c r="H7" s="159"/>
    </row>
    <row r="8" spans="1:8" x14ac:dyDescent="0.15">
      <c r="A8" s="160"/>
      <c r="B8" s="161"/>
      <c r="C8" s="162"/>
      <c r="D8" s="163">
        <v>24869</v>
      </c>
      <c r="E8" s="164"/>
      <c r="F8" s="165">
        <v>49201</v>
      </c>
      <c r="G8" s="166"/>
      <c r="H8" s="167"/>
    </row>
    <row r="9" spans="1:8" x14ac:dyDescent="0.15">
      <c r="A9" s="148" t="s">
        <v>551</v>
      </c>
      <c r="B9" s="153"/>
      <c r="C9" s="154"/>
      <c r="D9" s="155">
        <v>42250</v>
      </c>
      <c r="E9" s="156"/>
      <c r="F9" s="157">
        <v>82993</v>
      </c>
      <c r="G9" s="158"/>
      <c r="H9" s="159"/>
    </row>
    <row r="10" spans="1:8" x14ac:dyDescent="0.15">
      <c r="A10" s="160"/>
      <c r="B10" s="161"/>
      <c r="C10" s="162"/>
      <c r="D10" s="163">
        <v>18533</v>
      </c>
      <c r="E10" s="164"/>
      <c r="F10" s="165">
        <v>46787</v>
      </c>
      <c r="G10" s="166"/>
      <c r="H10" s="167"/>
    </row>
    <row r="11" spans="1:8" x14ac:dyDescent="0.15">
      <c r="A11" s="148" t="s">
        <v>552</v>
      </c>
      <c r="B11" s="153"/>
      <c r="C11" s="154"/>
      <c r="D11" s="155">
        <v>52497</v>
      </c>
      <c r="E11" s="156"/>
      <c r="F11" s="157">
        <v>108252</v>
      </c>
      <c r="G11" s="158"/>
      <c r="H11" s="159"/>
    </row>
    <row r="12" spans="1:8" x14ac:dyDescent="0.15">
      <c r="A12" s="160"/>
      <c r="B12" s="161"/>
      <c r="C12" s="168"/>
      <c r="D12" s="163">
        <v>37638</v>
      </c>
      <c r="E12" s="164"/>
      <c r="F12" s="165">
        <v>50321</v>
      </c>
      <c r="G12" s="166"/>
      <c r="H12" s="167"/>
    </row>
    <row r="13" spans="1:8" x14ac:dyDescent="0.15">
      <c r="A13" s="148"/>
      <c r="B13" s="153"/>
      <c r="C13" s="169"/>
      <c r="D13" s="170">
        <v>58229</v>
      </c>
      <c r="E13" s="171"/>
      <c r="F13" s="172">
        <v>92289</v>
      </c>
      <c r="G13" s="173"/>
      <c r="H13" s="159"/>
    </row>
    <row r="14" spans="1:8" x14ac:dyDescent="0.15">
      <c r="A14" s="160"/>
      <c r="B14" s="161"/>
      <c r="C14" s="162"/>
      <c r="D14" s="163">
        <v>29565</v>
      </c>
      <c r="E14" s="164"/>
      <c r="F14" s="165">
        <v>45891</v>
      </c>
      <c r="G14" s="166"/>
      <c r="H14" s="167"/>
    </row>
    <row r="17" spans="1:11" x14ac:dyDescent="0.15">
      <c r="A17" s="144" t="s">
        <v>53</v>
      </c>
    </row>
    <row r="18" spans="1:11" x14ac:dyDescent="0.15">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15">
      <c r="A19" s="174" t="s">
        <v>54</v>
      </c>
      <c r="B19" s="174">
        <f>ROUND(VALUE(SUBSTITUTE(実質収支比率等に係る経年分析!F$48,"▲","-")),2)</f>
        <v>2.83</v>
      </c>
      <c r="C19" s="174">
        <f>ROUND(VALUE(SUBSTITUTE(実質収支比率等に係る経年分析!G$48,"▲","-")),2)</f>
        <v>3.08</v>
      </c>
      <c r="D19" s="174">
        <f>ROUND(VALUE(SUBSTITUTE(実質収支比率等に係る経年分析!H$48,"▲","-")),2)</f>
        <v>2.14</v>
      </c>
      <c r="E19" s="174">
        <f>ROUND(VALUE(SUBSTITUTE(実質収支比率等に係る経年分析!I$48,"▲","-")),2)</f>
        <v>2.1800000000000002</v>
      </c>
      <c r="F19" s="174">
        <f>ROUND(VALUE(SUBSTITUTE(実質収支比率等に係る経年分析!J$48,"▲","-")),2)</f>
        <v>1.95</v>
      </c>
    </row>
    <row r="20" spans="1:11" x14ac:dyDescent="0.15">
      <c r="A20" s="174" t="s">
        <v>55</v>
      </c>
      <c r="B20" s="174">
        <f>ROUND(VALUE(SUBSTITUTE(実質収支比率等に係る経年分析!F$47,"▲","-")),2)</f>
        <v>16.510000000000002</v>
      </c>
      <c r="C20" s="174">
        <f>ROUND(VALUE(SUBSTITUTE(実質収支比率等に係る経年分析!G$47,"▲","-")),2)</f>
        <v>16.25</v>
      </c>
      <c r="D20" s="174">
        <f>ROUND(VALUE(SUBSTITUTE(実質収支比率等に係る経年分析!H$47,"▲","-")),2)</f>
        <v>16.29</v>
      </c>
      <c r="E20" s="174">
        <f>ROUND(VALUE(SUBSTITUTE(実質収支比率等に係る経年分析!I$47,"▲","-")),2)</f>
        <v>16.39</v>
      </c>
      <c r="F20" s="174">
        <f>ROUND(VALUE(SUBSTITUTE(実質収支比率等に係る経年分析!J$47,"▲","-")),2)</f>
        <v>16.38</v>
      </c>
    </row>
    <row r="21" spans="1:11" x14ac:dyDescent="0.15">
      <c r="A21" s="174" t="s">
        <v>56</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0.39</v>
      </c>
      <c r="D21" s="174">
        <f>IF(ISNUMBER(VALUE(SUBSTITUTE(実質収支比率等に係る経年分析!H$49,"▲","-"))),ROUND(VALUE(SUBSTITUTE(実質収支比率等に係る経年分析!H$49,"▲","-")),2),NA())</f>
        <v>-0.9</v>
      </c>
      <c r="E21" s="174">
        <f>IF(ISNUMBER(VALUE(SUBSTITUTE(実質収支比率等に係る経年分析!I$49,"▲","-"))),ROUND(VALUE(SUBSTITUTE(実質収支比率等に係る経年分析!I$49,"▲","-")),2),NA())</f>
        <v>7.0000000000000007E-2</v>
      </c>
      <c r="F21" s="174">
        <f>IF(ISNUMBER(VALUE(SUBSTITUTE(実質収支比率等に係る経年分析!J$49,"▲","-"))),ROUND(VALUE(SUBSTITUTE(実質収支比率等に係る経年分析!J$49,"▲","-")),2),NA())</f>
        <v>-0.18</v>
      </c>
    </row>
    <row r="24" spans="1:11" x14ac:dyDescent="0.15">
      <c r="A24" s="144" t="s">
        <v>57</v>
      </c>
    </row>
    <row r="25" spans="1:11" x14ac:dyDescent="0.15">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1.94</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2.14</v>
      </c>
    </row>
    <row r="36" spans="1:16" x14ac:dyDescent="0.15">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v>
      </c>
    </row>
    <row r="39" spans="1:16" x14ac:dyDescent="0.15">
      <c r="A39" s="144" t="s">
        <v>60</v>
      </c>
    </row>
    <row r="40" spans="1:16" x14ac:dyDescent="0.15">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488</v>
      </c>
      <c r="E42" s="176"/>
      <c r="F42" s="176"/>
      <c r="G42" s="176">
        <f>'実質公債費比率（分子）の構造'!L$52</f>
        <v>476</v>
      </c>
      <c r="H42" s="176"/>
      <c r="I42" s="176"/>
      <c r="J42" s="176">
        <f>'実質公債費比率（分子）の構造'!M$52</f>
        <v>486</v>
      </c>
      <c r="K42" s="176"/>
      <c r="L42" s="176"/>
      <c r="M42" s="176">
        <f>'実質公債費比率（分子）の構造'!N$52</f>
        <v>501</v>
      </c>
      <c r="N42" s="176"/>
      <c r="O42" s="176"/>
      <c r="P42" s="176">
        <f>'実質公債費比率（分子）の構造'!O$52</f>
        <v>501</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35</v>
      </c>
      <c r="C45" s="176"/>
      <c r="D45" s="176"/>
      <c r="E45" s="176">
        <f>'実質公債費比率（分子）の構造'!L$49</f>
        <v>35</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67</v>
      </c>
      <c r="B46" s="176">
        <f>'実質公債費比率（分子）の構造'!K$48</f>
        <v>142</v>
      </c>
      <c r="C46" s="176"/>
      <c r="D46" s="176"/>
      <c r="E46" s="176">
        <f>'実質公債費比率（分子）の構造'!L$48</f>
        <v>148</v>
      </c>
      <c r="F46" s="176"/>
      <c r="G46" s="176"/>
      <c r="H46" s="176">
        <f>'実質公債費比率（分子）の構造'!M$48</f>
        <v>149</v>
      </c>
      <c r="I46" s="176"/>
      <c r="J46" s="176"/>
      <c r="K46" s="176">
        <f>'実質公債費比率（分子）の構造'!N$48</f>
        <v>173</v>
      </c>
      <c r="L46" s="176"/>
      <c r="M46" s="176"/>
      <c r="N46" s="176">
        <f>'実質公債費比率（分子）の構造'!O$48</f>
        <v>182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709</v>
      </c>
      <c r="C49" s="176"/>
      <c r="D49" s="176"/>
      <c r="E49" s="176">
        <f>'実質公債費比率（分子）の構造'!L$45</f>
        <v>688</v>
      </c>
      <c r="F49" s="176"/>
      <c r="G49" s="176"/>
      <c r="H49" s="176">
        <f>'実質公債費比率（分子）の構造'!M$45</f>
        <v>677</v>
      </c>
      <c r="I49" s="176"/>
      <c r="J49" s="176"/>
      <c r="K49" s="176">
        <f>'実質公債費比率（分子）の構造'!N$45</f>
        <v>662</v>
      </c>
      <c r="L49" s="176"/>
      <c r="M49" s="176"/>
      <c r="N49" s="176">
        <f>'実質公債費比率（分子）の構造'!O$45</f>
        <v>648</v>
      </c>
      <c r="O49" s="176"/>
      <c r="P49" s="176"/>
    </row>
    <row r="50" spans="1:16" x14ac:dyDescent="0.15">
      <c r="A50" s="176" t="s">
        <v>71</v>
      </c>
      <c r="B50" s="176" t="e">
        <f>NA()</f>
        <v>#N/A</v>
      </c>
      <c r="C50" s="176">
        <f>IF(ISNUMBER('実質公債費比率（分子）の構造'!K$53),'実質公債費比率（分子）の構造'!K$53,NA())</f>
        <v>398</v>
      </c>
      <c r="D50" s="176" t="e">
        <f>NA()</f>
        <v>#N/A</v>
      </c>
      <c r="E50" s="176" t="e">
        <f>NA()</f>
        <v>#N/A</v>
      </c>
      <c r="F50" s="176">
        <f>IF(ISNUMBER('実質公債費比率（分子）の構造'!L$53),'実質公債費比率（分子）の構造'!L$53,NA())</f>
        <v>395</v>
      </c>
      <c r="G50" s="176" t="e">
        <f>NA()</f>
        <v>#N/A</v>
      </c>
      <c r="H50" s="176" t="e">
        <f>NA()</f>
        <v>#N/A</v>
      </c>
      <c r="I50" s="176">
        <f>IF(ISNUMBER('実質公債費比率（分子）の構造'!M$53),'実質公債費比率（分子）の構造'!M$53,NA())</f>
        <v>340</v>
      </c>
      <c r="J50" s="176" t="e">
        <f>NA()</f>
        <v>#N/A</v>
      </c>
      <c r="K50" s="176" t="e">
        <f>NA()</f>
        <v>#N/A</v>
      </c>
      <c r="L50" s="176">
        <f>IF(ISNUMBER('実質公債費比率（分子）の構造'!N$53),'実質公債費比率（分子）の構造'!N$53,NA())</f>
        <v>334</v>
      </c>
      <c r="M50" s="176" t="e">
        <f>NA()</f>
        <v>#N/A</v>
      </c>
      <c r="N50" s="176" t="e">
        <f>NA()</f>
        <v>#N/A</v>
      </c>
      <c r="O50" s="176">
        <f>IF(ISNUMBER('実質公債費比率（分子）の構造'!O$53),'実質公債費比率（分子）の構造'!O$53,NA())</f>
        <v>329</v>
      </c>
      <c r="P50" s="176" t="e">
        <f>NA()</f>
        <v>#N/A</v>
      </c>
    </row>
    <row r="53" spans="1:16" x14ac:dyDescent="0.15">
      <c r="A53" s="144" t="s">
        <v>72</v>
      </c>
    </row>
    <row r="54" spans="1:16" x14ac:dyDescent="0.15">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5066</v>
      </c>
      <c r="E56" s="175"/>
      <c r="F56" s="175"/>
      <c r="G56" s="175">
        <f>'将来負担比率（分子）の構造'!J$52</f>
        <v>4968</v>
      </c>
      <c r="H56" s="175"/>
      <c r="I56" s="175"/>
      <c r="J56" s="175">
        <f>'将来負担比率（分子）の構造'!K$52</f>
        <v>5122</v>
      </c>
      <c r="K56" s="175"/>
      <c r="L56" s="175"/>
      <c r="M56" s="175">
        <f>'将来負担比率（分子）の構造'!L$52</f>
        <v>5384</v>
      </c>
      <c r="N56" s="175"/>
      <c r="O56" s="175"/>
      <c r="P56" s="175">
        <f>'将来負担比率（分子）の構造'!M$52</f>
        <v>5384</v>
      </c>
    </row>
    <row r="57" spans="1:16" x14ac:dyDescent="0.15">
      <c r="A57" s="175" t="s">
        <v>42</v>
      </c>
      <c r="B57" s="175"/>
      <c r="C57" s="175"/>
      <c r="D57" s="175">
        <f>'将来負担比率（分子）の構造'!I$51</f>
        <v>1234</v>
      </c>
      <c r="E57" s="175"/>
      <c r="F57" s="175"/>
      <c r="G57" s="175">
        <f>'将来負担比率（分子）の構造'!J$51</f>
        <v>1222</v>
      </c>
      <c r="H57" s="175"/>
      <c r="I57" s="175"/>
      <c r="J57" s="175">
        <f>'将来負担比率（分子）の構造'!K$51</f>
        <v>1192</v>
      </c>
      <c r="K57" s="175"/>
      <c r="L57" s="175"/>
      <c r="M57" s="175">
        <f>'将来負担比率（分子）の構造'!L$51</f>
        <v>1134</v>
      </c>
      <c r="N57" s="175"/>
      <c r="O57" s="175"/>
      <c r="P57" s="175">
        <f>'将来負担比率（分子）の構造'!M$51</f>
        <v>1072</v>
      </c>
    </row>
    <row r="58" spans="1:16" x14ac:dyDescent="0.15">
      <c r="A58" s="175" t="s">
        <v>41</v>
      </c>
      <c r="B58" s="175"/>
      <c r="C58" s="175"/>
      <c r="D58" s="175">
        <f>'将来負担比率（分子）の構造'!I$50</f>
        <v>3165</v>
      </c>
      <c r="E58" s="175"/>
      <c r="F58" s="175"/>
      <c r="G58" s="175">
        <f>'将来負担比率（分子）の構造'!J$50</f>
        <v>3292</v>
      </c>
      <c r="H58" s="175"/>
      <c r="I58" s="175"/>
      <c r="J58" s="175">
        <f>'将来負担比率（分子）の構造'!K$50</f>
        <v>3385</v>
      </c>
      <c r="K58" s="175"/>
      <c r="L58" s="175"/>
      <c r="M58" s="175">
        <f>'将来負担比率（分子）の構造'!L$50</f>
        <v>3653</v>
      </c>
      <c r="N58" s="175"/>
      <c r="O58" s="175"/>
      <c r="P58" s="175">
        <f>'将来負担比率（分子）の構造'!M$50</f>
        <v>3993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7</v>
      </c>
      <c r="C61" s="175"/>
      <c r="D61" s="175"/>
      <c r="E61" s="175">
        <f>'将来負担比率（分子）の構造'!J$46</f>
        <v>6</v>
      </c>
      <c r="F61" s="175"/>
      <c r="G61" s="175"/>
      <c r="H61" s="175">
        <f>'将来負担比率（分子）の構造'!K$46</f>
        <v>6</v>
      </c>
      <c r="I61" s="175"/>
      <c r="J61" s="175"/>
      <c r="K61" s="175">
        <f>'将来負担比率（分子）の構造'!L$46</f>
        <v>6</v>
      </c>
      <c r="L61" s="175"/>
      <c r="M61" s="175"/>
      <c r="N61" s="175">
        <f>'将来負担比率（分子）の構造'!M$46</f>
        <v>5</v>
      </c>
      <c r="O61" s="175"/>
      <c r="P61" s="175"/>
    </row>
    <row r="62" spans="1:16" x14ac:dyDescent="0.15">
      <c r="A62" s="175" t="s">
        <v>35</v>
      </c>
      <c r="B62" s="175">
        <f>'将来負担比率（分子）の構造'!I$45</f>
        <v>598</v>
      </c>
      <c r="C62" s="175"/>
      <c r="D62" s="175"/>
      <c r="E62" s="175">
        <f>'将来負担比率（分子）の構造'!J$45</f>
        <v>576</v>
      </c>
      <c r="F62" s="175"/>
      <c r="G62" s="175"/>
      <c r="H62" s="175">
        <f>'将来負担比率（分子）の構造'!K$45</f>
        <v>571</v>
      </c>
      <c r="I62" s="175"/>
      <c r="J62" s="175"/>
      <c r="K62" s="175">
        <f>'将来負担比率（分子）の構造'!L$45</f>
        <v>565</v>
      </c>
      <c r="L62" s="175"/>
      <c r="M62" s="175"/>
      <c r="N62" s="175">
        <f>'将来負担比率（分子）の構造'!M$45</f>
        <v>504</v>
      </c>
      <c r="O62" s="175"/>
      <c r="P62" s="175"/>
    </row>
    <row r="63" spans="1:16" x14ac:dyDescent="0.15">
      <c r="A63" s="175" t="s">
        <v>34</v>
      </c>
      <c r="B63" s="175">
        <f>'将来負担比率（分子）の構造'!I$44</f>
        <v>116</v>
      </c>
      <c r="C63" s="175"/>
      <c r="D63" s="175"/>
      <c r="E63" s="175">
        <f>'将来負担比率（分子）の構造'!J$44</f>
        <v>30</v>
      </c>
      <c r="F63" s="175"/>
      <c r="G63" s="175"/>
      <c r="H63" s="175">
        <f>'将来負担比率（分子）の構造'!K$44</f>
        <v>174</v>
      </c>
      <c r="I63" s="175"/>
      <c r="J63" s="175"/>
      <c r="K63" s="175">
        <f>'将来負担比率（分子）の構造'!L$44</f>
        <v>1522</v>
      </c>
      <c r="L63" s="175"/>
      <c r="M63" s="175"/>
      <c r="N63" s="175">
        <f>'将来負担比率（分子）の構造'!M$44</f>
        <v>1710</v>
      </c>
      <c r="O63" s="175"/>
      <c r="P63" s="175"/>
    </row>
    <row r="64" spans="1:16" x14ac:dyDescent="0.15">
      <c r="A64" s="175" t="s">
        <v>33</v>
      </c>
      <c r="B64" s="175">
        <f>'将来負担比率（分子）の構造'!I$43</f>
        <v>2935</v>
      </c>
      <c r="C64" s="175"/>
      <c r="D64" s="175"/>
      <c r="E64" s="175">
        <f>'将来負担比率（分子）の構造'!J$43</f>
        <v>2683</v>
      </c>
      <c r="F64" s="175"/>
      <c r="G64" s="175"/>
      <c r="H64" s="175">
        <f>'将来負担比率（分子）の構造'!K$43</f>
        <v>2613</v>
      </c>
      <c r="I64" s="175"/>
      <c r="J64" s="175"/>
      <c r="K64" s="175">
        <f>'将来負担比率（分子）の構造'!L$43</f>
        <v>2403</v>
      </c>
      <c r="L64" s="175"/>
      <c r="M64" s="175"/>
      <c r="N64" s="175">
        <f>'将来負担比率（分子）の構造'!M$43</f>
        <v>2644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6546</v>
      </c>
      <c r="C66" s="175"/>
      <c r="D66" s="175"/>
      <c r="E66" s="175">
        <f>'将来負担比率（分子）の構造'!J$41</f>
        <v>6373</v>
      </c>
      <c r="F66" s="175"/>
      <c r="G66" s="175"/>
      <c r="H66" s="175">
        <f>'将来負担比率（分子）の構造'!K$41</f>
        <v>6164</v>
      </c>
      <c r="I66" s="175"/>
      <c r="J66" s="175"/>
      <c r="K66" s="175">
        <f>'将来負担比率（分子）の構造'!L$41</f>
        <v>5998</v>
      </c>
      <c r="L66" s="175"/>
      <c r="M66" s="175"/>
      <c r="N66" s="175">
        <f>'将来負担比率（分子）の構造'!M$41</f>
        <v>5901</v>
      </c>
      <c r="O66" s="175"/>
      <c r="P66" s="175"/>
    </row>
    <row r="67" spans="1:16" x14ac:dyDescent="0.15">
      <c r="A67" s="175" t="s">
        <v>75</v>
      </c>
      <c r="B67" s="175" t="e">
        <f>NA()</f>
        <v>#N/A</v>
      </c>
      <c r="C67" s="175">
        <f>IF(ISNUMBER('将来負担比率（分子）の構造'!I$53), IF('将来負担比率（分子）の構造'!I$53 &lt; 0, 0, '将来負担比率（分子）の構造'!I$53), NA())</f>
        <v>736</v>
      </c>
      <c r="D67" s="175" t="e">
        <f>NA()</f>
        <v>#N/A</v>
      </c>
      <c r="E67" s="175" t="e">
        <f>NA()</f>
        <v>#N/A</v>
      </c>
      <c r="F67" s="175">
        <f>IF(ISNUMBER('将来負担比率（分子）の構造'!J$53), IF('将来負担比率（分子）の構造'!J$53 &lt; 0, 0, '将来負担比率（分子）の構造'!J$53), NA())</f>
        <v>187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323</v>
      </c>
      <c r="M67" s="175" t="e">
        <f>NA()</f>
        <v>#N/A</v>
      </c>
      <c r="N67" s="175" t="e">
        <f>NA()</f>
        <v>#N/A</v>
      </c>
      <c r="O67" s="175">
        <f>IF(ISNUMBER('将来負担比率（分子）の構造'!M$53), IF('将来負担比率（分子）の構造'!M$53 &lt; 0, 0, '将来負担比率（分子）の構造'!M$53), NA())</f>
        <v>316</v>
      </c>
      <c r="P67" s="175" t="e">
        <f>NA()</f>
        <v>#N/A</v>
      </c>
    </row>
    <row r="70" spans="1:16" x14ac:dyDescent="0.15">
      <c r="A70" s="177" t="s">
        <v>76</v>
      </c>
      <c r="B70" s="177"/>
      <c r="C70" s="177"/>
      <c r="D70" s="177"/>
      <c r="E70" s="177"/>
      <c r="F70" s="177"/>
    </row>
    <row r="71" spans="1:16" x14ac:dyDescent="0.15">
      <c r="A71" s="178"/>
      <c r="B71" s="178" t="str">
        <f>基金残高に係る経年分析!F54</f>
        <v>H28</v>
      </c>
      <c r="C71" s="178" t="str">
        <f>基金残高に係る経年分析!G54</f>
        <v>H29</v>
      </c>
      <c r="D71" s="178" t="str">
        <f>基金残高に係る経年分析!H54</f>
        <v>H30</v>
      </c>
    </row>
    <row r="72" spans="1:16" x14ac:dyDescent="0.15">
      <c r="A72" s="178" t="s">
        <v>77</v>
      </c>
      <c r="B72" s="179">
        <f>基金残高に係る経年分析!F55</f>
        <v>586</v>
      </c>
      <c r="C72" s="179">
        <f>基金残高に係る経年分析!G55</f>
        <v>588</v>
      </c>
      <c r="D72" s="179">
        <f>基金残高に係る経年分析!H55</f>
        <v>589</v>
      </c>
    </row>
    <row r="73" spans="1:16" x14ac:dyDescent="0.15">
      <c r="A73" s="178" t="s">
        <v>78</v>
      </c>
      <c r="B73" s="179">
        <f>基金残高に係る経年分析!F56</f>
        <v>317</v>
      </c>
      <c r="C73" s="179">
        <f>基金残高に係る経年分析!G56</f>
        <v>274</v>
      </c>
      <c r="D73" s="179">
        <f>基金残高に係る経年分析!H56</f>
        <v>274</v>
      </c>
    </row>
    <row r="74" spans="1:16" x14ac:dyDescent="0.15">
      <c r="A74" s="178" t="s">
        <v>79</v>
      </c>
      <c r="B74" s="179">
        <f>基金残高に係る経年分析!F57</f>
        <v>1985</v>
      </c>
      <c r="C74" s="179">
        <f>基金残高に係る経年分析!G57</f>
        <v>2295</v>
      </c>
      <c r="D74" s="179">
        <f>基金残高に係る経年分析!H57</f>
        <v>2590</v>
      </c>
    </row>
  </sheetData>
  <sheetProtection algorithmName="SHA-512" hashValue="3iW9YgaZZqrdmHykEO6VolBRjM7MOGHKZAgSdPYLmOVE/bDheuig/mCWy0V8Ls0GlQJECePS6B9n6cxWTHEyvA==" saltValue="Kc/KIXeo6x8tVBNNm6eM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2020-03-04T00:21:48Z</cp:lastPrinted>
  <dcterms:created xsi:type="dcterms:W3CDTF">2020-02-10T06:07:49Z</dcterms:created>
  <dcterms:modified xsi:type="dcterms:W3CDTF">2020-09-26T07:56:19Z</dcterms:modified>
  <cp:category/>
</cp:coreProperties>
</file>