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17CA266C-0508-4CE3-BE1B-2D905048BE1E}"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BE35" i="10"/>
  <c r="C35" i="10"/>
  <c r="C34" i="10"/>
  <c r="AM34" i="10" l="1"/>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CO34" i="10" l="1"/>
  <c r="CO35" i="10" s="1"/>
</calcChain>
</file>

<file path=xl/sharedStrings.xml><?xml version="1.0" encoding="utf-8"?>
<sst xmlns="http://schemas.openxmlformats.org/spreadsheetml/2006/main" count="1103" uniqueCount="622">
  <si>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</si>
  <si>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</si>
  <si>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</si>
  <si>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</si>
  <si>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</si>
  <si>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</si>
  <si>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</si>
  <si>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</si>
  <si>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</si>
  <si>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</si>
  <si>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</si>
  <si>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</si>
  <si>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</si>
  <si>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</si>
  <si>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</si>
  <si>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</si>
  <si>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</si>
  <si>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</si>
  <si>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</si>
  <si>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</si>
  <si>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</si>
  <si>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</si>
  <si>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</si>
  <si>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</si>
  <si>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</si>
  <si>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</si>
  <si>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</si>
  <si>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</si>
  <si>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</si>
  <si>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</si>
  <si>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</si>
  <si>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</si>
  <si>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</si>
  <si>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</si>
  <si>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</si>
  <si>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</si>
  <si>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</si>
  <si>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</si>
  <si>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</si>
  <si>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</si>
  <si>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</si>
  <si>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</si>
  <si>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</si>
  <si>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</si>
  <si>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</si>
  <si>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</si>
  <si>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</si>
  <si>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</si>
  <si>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</si>
  <si>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</si>
  <si>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</si>
  <si>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</si>
  <si>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</si>
  <si>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</si>
  <si>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</si>
  <si>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</si>
  <si>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</si>
  <si>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</si>
  <si>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</si>
  <si>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</si>
  <si>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</si>
  <si>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</si>
  <si>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</si>
  <si>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</si>
  <si>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</si>
  <si>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</si>
  <si>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</si>
  <si>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</si>
  <si>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</si>
  <si>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</si>
  <si>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</si>
  <si>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</si>
  <si>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</si>
  <si>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</si>
  <si>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</si>
  <si>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</si>
  <si>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</si>
  <si>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</si>
  <si>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</si>
  <si>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</si>
  <si>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</si>
  <si>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</si>
  <si>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</si>
  <si>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</si>
  <si>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</si>
  <si>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</si>
  <si>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</si>
  <si>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</si>
  <si>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</si>
  <si>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</si>
  <si>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</si>
  <si>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</si>
  <si>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</si>
  <si>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</si>
  <si>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</si>
  <si>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</si>
  <si>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</si>
  <si>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</si>
  <si>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</si>
  <si>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</si>
  <si>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</si>
  <si>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</si>
  <si>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</si>
  <si>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</si>
  <si>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</si>
  <si>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</si>
  <si>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</si>
  <si>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</si>
  <si>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</si>
  <si>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</si>
  <si>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</si>
  <si>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</si>
  <si>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</si>
  <si>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</si>
  <si>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</si>
  <si>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</si>
  <si>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</si>
  <si>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</si>
  <si>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</si>
  <si>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</si>
  <si>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</si>
  <si>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</si>
  <si>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</si>
  <si>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</si>
  <si>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</si>
  <si>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</si>
  <si>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</si>
  <si>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</si>
  <si>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</si>
  <si>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</si>
  <si>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</si>
  <si>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</si>
  <si>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</si>
  <si>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</si>
  <si>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</si>
  <si>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</si>
  <si>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</si>
  <si>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</si>
  <si>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</si>
  <si>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</si>
  <si>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</si>
  <si>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</si>
  <si>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</si>
  <si>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</si>
  <si>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</si>
  <si>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</si>
  <si>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</si>
  <si>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</si>
  <si>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</si>
  <si>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</si>
  <si>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</si>
  <si>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</si>
  <si>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</si>
  <si>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</si>
  <si>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</si>
  <si>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</si>
  <si>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</si>
  <si>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</si>
  <si>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</si>
  <si>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</si>
  <si>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</si>
  <si>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</si>
  <si>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</si>
  <si>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</si>
  <si>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</si>
  <si>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</si>
  <si>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</si>
  <si>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</si>
  <si>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</si>
  <si>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</si>
  <si>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</si>
  <si>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</si>
  <si>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</si>
  <si>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</si>
  <si>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</si>
  <si>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</si>
  <si>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</si>
  <si>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</si>
  <si>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</si>
  <si>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</si>
  <si>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</si>
  <si>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</si>
  <si>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</si>
  <si>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</si>
  <si>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</si>
  <si>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</si>
  <si>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</si>
  <si>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</si>
  <si>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</si>
  <si>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</si>
  <si>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</si>
  <si>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</si>
  <si>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</si>
  <si>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</si>
  <si>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</si>
  <si>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</si>
  <si>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</si>
  <si>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</si>
  <si>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</si>
  <si>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</si>
  <si>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</si>
  <si>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</si>
  <si>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</si>
  <si>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</si>
  <si>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</si>
  <si>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</si>
  <si>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</si>
  <si>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</si>
  <si>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</si>
  <si>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</si>
  <si>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</si>
  <si>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</si>
  <si>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</si>
  <si>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</si>
  <si>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</si>
  <si>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長崎県時津町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</si>
  <si>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</si>
  <si>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</si>
  <si>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</si>
  <si>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</si>
  <si>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</si>
  <si>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</si>
  <si>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</si>
  <si>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</si>
  <si>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</si>
  <si>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</si>
  <si>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</si>
  <si>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</si>
  <si>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</si>
  <si>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</si>
  <si>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</si>
  <si>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</si>
  <si>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</si>
  <si>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</si>
  <si>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</si>
  <si>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</si>
  <si>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</si>
  <si>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</si>
  <si>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</si>
  <si>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</si>
  <si>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</si>
  <si>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</si>
  <si>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</si>
  <si>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</si>
  <si>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</si>
  <si>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</si>
  <si>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</si>
  <si>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</si>
  <si>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</si>
  <si>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</si>
  <si>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</si>
  <si>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</si>
  <si>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</si>
  <si>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</si>
  <si>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</si>
  <si>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</si>
  <si>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</si>
  <si>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</si>
  <si>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</si>
  <si>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</si>
  <si>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</si>
  <si>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</si>
  <si>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</si>
  <si>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</si>
  <si>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</si>
  <si>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</si>
  <si>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</si>
  <si>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</si>
  <si>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</si>
  <si>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</si>
  <si>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</si>
  <si>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</si>
  <si>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</si>
  <si>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</si>
  <si>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</si>
  <si>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</si>
  <si>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</si>
  <si>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</si>
  <si>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</si>
  <si>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</si>
  <si>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</si>
  <si>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</si>
  <si>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</si>
  <si>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</si>
  <si>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</si>
  <si>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</si>
  <si>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</si>
  <si>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</si>
  <si>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</si>
  <si>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</si>
  <si>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</si>
  <si>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</si>
  <si>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</si>
  <si>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</si>
  <si>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</si>
  <si>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</si>
  <si>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</si>
  <si>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</si>
  <si>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</si>
  <si>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</si>
  <si>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</si>
  <si>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</si>
  <si>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</si>
  <si>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</si>
  <si>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</si>
  <si>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</si>
  <si>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</si>
  <si>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</si>
  <si>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</si>
  <si>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</si>
  <si>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</si>
  <si>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</si>
  <si>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</si>
  <si>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</si>
  <si>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</si>
  <si>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</si>
  <si>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</si>
  <si>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</si>
  <si>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</si>
  <si>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</si>
  <si>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</si>
  <si>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</si>
  <si>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</si>
  <si>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</si>
  <si>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</si>
  <si>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</si>
  <si>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</si>
  <si>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</si>
  <si>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</si>
  <si>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</si>
  <si>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</si>
  <si>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</si>
  <si>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</si>
  <si>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</si>
  <si>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</si>
  <si>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</si>
  <si>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</si>
  <si>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</si>
  <si>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</si>
  <si>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</si>
  <si>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</si>
  <si>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</si>
  <si>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</si>
  <si>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</si>
  <si>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</si>
  <si>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</si>
  <si>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</si>
  <si>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</si>
  <si>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</si>
  <si>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</si>
  <si>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</si>
  <si>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</si>
  <si>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</si>
  <si>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</si>
  <si>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</si>
  <si>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</si>
  <si>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</si>
  <si>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</si>
  <si>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</si>
  <si>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</si>
  <si>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</si>
  <si>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</si>
  <si>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</si>
  <si>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</si>
  <si>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</si>
  <si>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</si>
  <si>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</si>
  <si>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</si>
  <si>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長崎県時津町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</si>
  <si>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</si>
  <si>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</si>
  <si>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</si>
  <si>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</si>
  <si>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</si>
  <si>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</si>
  <si>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</si>
  <si>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</si>
  <si>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</si>
  <si>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</si>
  <si>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</si>
  <si>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</si>
  <si>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</si>
  <si>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</si>
  <si>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</si>
  <si>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</si>
  <si>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</si>
  <si>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</si>
  <si>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</si>
  <si>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</si>
  <si>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</si>
  <si>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</si>
  <si>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</si>
  <si>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</si>
  <si>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</si>
  <si>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</si>
  <si>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</si>
  <si>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</si>
  <si>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</si>
  <si>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</si>
  <si>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</si>
  <si>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</si>
  <si>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</si>
  <si>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</si>
  <si>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</si>
  <si>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</si>
  <si>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</si>
  <si>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</si>
  <si>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</si>
  <si>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</si>
  <si>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</si>
  <si>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</si>
  <si>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</si>
  <si>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</si>
  <si>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</si>
  <si>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</si>
  <si>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</si>
  <si>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</si>
  <si>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</si>
  <si>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</si>
  <si>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</si>
  <si>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</si>
  <si>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</si>
  <si>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</si>
  <si>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</si>
  <si>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</si>
  <si>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</si>
  <si>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</si>
  <si>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</si>
  <si>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</si>
  <si>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</si>
  <si>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</si>
  <si>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</si>
  <si>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</si>
  <si>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</si>
  <si>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</si>
  <si>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</si>
  <si>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</si>
  <si>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</si>
  <si>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</si>
  <si>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</si>
  <si>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</si>
  <si>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</si>
  <si>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</si>
  <si>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</si>
  <si>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</si>
  <si>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</si>
  <si>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</si>
  <si>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</si>
  <si>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</si>
  <si>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</si>
  <si>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</si>
  <si>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</si>
  <si>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</si>
  <si>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</si>
  <si>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</si>
  <si>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</si>
  <si>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</si>
  <si>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</si>
  <si>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</si>
  <si>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</si>
  <si>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</si>
  <si>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</si>
  <si>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</si>
  <si>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</si>
  <si>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</si>
  <si>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</si>
  <si>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</si>
  <si>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</si>
  <si>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</si>
  <si>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</si>
  <si>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</si>
  <si>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</si>
  <si>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</si>
  <si>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</si>
  <si>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</si>
  <si>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</si>
  <si>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</si>
  <si>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</si>
  <si>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</si>
  <si>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</si>
  <si>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</si>
  <si>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</si>
  <si>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</si>
  <si>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</si>
  <si>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</si>
  <si>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</si>
  <si>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</si>
  <si>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</si>
  <si>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</si>
  <si>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</si>
  <si>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</si>
  <si>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</si>
  <si>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</si>
  <si>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</si>
  <si>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</si>
  <si>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</si>
  <si>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</si>
  <si>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</si>
  <si>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</si>
  <si>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</si>
  <si>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</si>
  <si>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</si>
  <si>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</si>
  <si>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</si>
  <si>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</si>
  <si>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</si>
  <si>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</si>
  <si>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</si>
  <si>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</si>
  <si>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</si>
  <si>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</si>
  <si>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</si>
  <si>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</si>
  <si>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</si>
  <si>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</si>
  <si>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</si>
  <si>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</si>
  <si>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</si>
  <si>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</si>
  <si>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</si>
  <si>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</si>
  <si>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</si>
  <si>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</si>
  <si>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</si>
  <si>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</si>
  <si>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</si>
  <si>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</si>
  <si>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</si>
  <si>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</si>
  <si>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</si>
  <si>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</si>
  <si>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</si>
  <si>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</si>
  <si>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</si>
  <si>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</si>
  <si>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</si>
  <si>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</si>
  <si>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</si>
  <si>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</si>
  <si>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</si>
  <si>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</si>
  <si>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</si>
  <si>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</si>
  <si>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</si>
  <si>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</si>
  <si>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</si>
  <si>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</si>
  <si>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</si>
  <si>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</si>
  <si>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</si>
  <si>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</si>
  <si>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</si>
  <si>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</si>
  <si>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</si>
  <si>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</si>
  <si>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</si>
  <si>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</si>
  <si>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</si>
  <si>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</si>
  <si>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</si>
  <si>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</si>
  <si>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</si>
  <si>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</si>
  <si>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</si>
  <si>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</si>
  <si>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</si>
  <si>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</si>
  <si>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</si>
  <si>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 0.83</t>
  </si>
  <si>
    <t>水道事業会計</t>
  </si>
  <si>
    <t>下水道事業会計</t>
  </si>
  <si>
    <t>一般会計</t>
  </si>
  <si>
    <t>介護保険特別会計（保険事業勘定）</t>
  </si>
  <si>
    <t>後期高齢者医療特別会計</t>
  </si>
  <si>
    <t>浄化槽整備事業特別会計</t>
  </si>
  <si>
    <t>介護保険特別会計（介護サービス事業勘定）</t>
  </si>
  <si>
    <t>国民健康保険特別会計</t>
  </si>
  <si>
    <t>▲ 0.70</t>
  </si>
  <si>
    <t>その他会計（赤字）</t>
  </si>
  <si>
    <t>その他会計（黒字）</t>
  </si>
  <si>
    <t>H25末</t>
    <phoneticPr fontId="5"/>
  </si>
  <si>
    <t>H26末</t>
    <phoneticPr fontId="5"/>
  </si>
  <si>
    <t>H27末</t>
    <phoneticPr fontId="5"/>
  </si>
  <si>
    <t>H28末</t>
    <phoneticPr fontId="5"/>
  </si>
  <si>
    <t>H29末</t>
    <phoneticPr fontId="5"/>
  </si>
  <si>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</si>
  <si>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</si>
  <si>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</si>
  <si>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t>
    <phoneticPr fontId="2"/>
  </si>
  <si>
    <t>-</t>
    <phoneticPr fontId="2"/>
  </si>
  <si>
    <t>-</t>
    <phoneticPr fontId="2"/>
  </si>
  <si>
    <t>-</t>
    <phoneticPr fontId="2"/>
  </si>
  <si>
    <t>-</t>
    <phoneticPr fontId="2"/>
  </si>
  <si>
    <t>-</t>
    <phoneticPr fontId="2"/>
  </si>
  <si>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</si>
  <si>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</si>
  <si>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</si>
  <si>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〇</t>
    <phoneticPr fontId="2"/>
  </si>
  <si>
    <t>-</t>
    <phoneticPr fontId="2"/>
  </si>
  <si>
    <t>-</t>
    <phoneticPr fontId="2"/>
  </si>
  <si>
    <t>　　　　　　　</t>
    <phoneticPr fontId="2"/>
  </si>
  <si>
    <t>用地取得等基金</t>
    <phoneticPr fontId="2"/>
  </si>
  <si>
    <t>町有施設維持補修基金</t>
    <phoneticPr fontId="2"/>
  </si>
  <si>
    <t>地域福祉基金</t>
    <phoneticPr fontId="2"/>
  </si>
  <si>
    <t>とぎつっ子の夢を育む基金</t>
    <phoneticPr fontId="2"/>
  </si>
  <si>
    <t>ふるさとづくり基金</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</si>
  <si>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</si>
  <si>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</si>
  <si>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</si>
  <si>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</si>
  <si>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</si>
  <si>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</si>
  <si>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平成３０年度の実質公債費比率は、前年の1.0％から1.9％悪化し、2.9％となったものの、類似団体平均を大きく下回っている。今後も、緊急度、住民ニーズを把握し、的確な事業を選択することで、地方債に大きく頼ることのない財政運営に努める。</t>
    <rPh sb="1" eb="3">
      <t>ヘイセイ</t>
    </rPh>
    <rPh sb="5" eb="7">
      <t>ネンド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</si>
  <si>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</si>
  <si>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</si>
  <si>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</si>
  <si>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</si>
  <si>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</si>
  <si>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　有形固定資産減価償却率は類似団体平均値を下回っている。また、将来負担額よりも基金などの充当可能財源等が上回り、将来負担比率がない状況である。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19" eb="20">
      <t>チ</t>
    </rPh>
    <rPh sb="21" eb="23">
      <t>シタマワ</t>
    </rPh>
    <rPh sb="31" eb="33">
      <t>ショウライ</t>
    </rPh>
    <rPh sb="33" eb="35">
      <t>フタン</t>
    </rPh>
    <rPh sb="35" eb="36">
      <t>ガク</t>
    </rPh>
    <rPh sb="39" eb="41">
      <t>キキン</t>
    </rPh>
    <rPh sb="44" eb="46">
      <t>ジュウトウ</t>
    </rPh>
    <rPh sb="46" eb="48">
      <t>カノウ</t>
    </rPh>
    <rPh sb="48" eb="50">
      <t>ザイゲン</t>
    </rPh>
    <rPh sb="50" eb="51">
      <t>トウ</t>
    </rPh>
    <rPh sb="52" eb="54">
      <t>ウワマワ</t>
    </rPh>
    <rPh sb="56" eb="58">
      <t>ショウライ</t>
    </rPh>
    <rPh sb="58" eb="60">
      <t>フタン</t>
    </rPh>
    <rPh sb="60" eb="62">
      <t>ヒリツ</t>
    </rPh>
    <rPh sb="65" eb="67">
      <t>ジョウキョウ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</si>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</sst>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CFCB-4FF2-B706-0021F36C85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51135</c:v>
                </c:pt>
                <c:pt idx="1">
                  <c:v>50813</c:v>
                </c:pt>
                <c:pt idx="2">
                  <c:v>69783</c:v>
                </c:pt>
                <c:pt idx="3">
                  <c:v>74564</c:v>
                </c:pt>
                <c:pt idx="4">
                  <c:v>94982</c:v>
                </c:pt>
              </c:numCache>
            </c:numRef>
          </c:val>
          <c:smooth val="0"/>
          <c:extLst>
            <c:ext xmlns:c16="http://schemas.microsoft.com/office/drawing/2014/chart" uri="{C3380CC4-5D6E-409C-BE32-E72D297353CC}">
              <c16:uniqueId val="{00000001-CFCB-4FF2-B706-0021F36C85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6.54</c:v>
                </c:pt>
                <c:pt idx="1">
                  <c:v>6.14</c:v>
                </c:pt>
                <c:pt idx="2">
                  <c:v>6.37</c:v>
                </c:pt>
                <c:pt idx="3">
                  <c:v>7.14</c:v>
                </c:pt>
                <c:pt idx="4">
                  <c:v>6.29</c:v>
                </c:pt>
              </c:numCache>
            </c:numRef>
          </c:val>
          <c:extLst>
            <c:ext xmlns:c16="http://schemas.microsoft.com/office/drawing/2014/chart" uri="{C3380CC4-5D6E-409C-BE32-E72D297353CC}">
              <c16:uniqueId val="{00000000-C3F0-4DEB-8510-1A62674A82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9.02</c:v>
                </c:pt>
                <c:pt idx="1">
                  <c:v>9.9</c:v>
                </c:pt>
                <c:pt idx="2">
                  <c:v>10.93</c:v>
                </c:pt>
                <c:pt idx="3">
                  <c:v>11.58</c:v>
                </c:pt>
                <c:pt idx="4">
                  <c:v>12.41</c:v>
                </c:pt>
              </c:numCache>
            </c:numRef>
          </c:val>
          <c:extLst>
            <c:ext xmlns:c16="http://schemas.microsoft.com/office/drawing/2014/chart" uri="{C3380CC4-5D6E-409C-BE32-E72D297353CC}">
              <c16:uniqueId val="{00000001-C3F0-4DEB-8510-1A62674A82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0.87</c:v>
                </c:pt>
                <c:pt idx="1">
                  <c:v>-0.44</c:v>
                </c:pt>
                <c:pt idx="2">
                  <c:v>0.08</c:v>
                </c:pt>
                <c:pt idx="3">
                  <c:v>0.77</c:v>
                </c:pt>
                <c:pt idx="4">
                  <c:v>-0.83</c:v>
                </c:pt>
              </c:numCache>
            </c:numRef>
          </c:val>
          <c:smooth val="0"/>
          <c:extLst>
            <c:ext xmlns:c16="http://schemas.microsoft.com/office/drawing/2014/chart" uri="{C3380CC4-5D6E-409C-BE32-E72D297353CC}">
              <c16:uniqueId val="{00000002-C3F0-4DEB-8510-1A62674A82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57-4EF0-A0FF-2F37D49DF0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57-4EF0-A0FF-2F37D49DF0A2}"/>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0.68</c:v>
                </c:pt>
                <c:pt idx="2">
                  <c:v>0.7</c:v>
                </c:pt>
                <c:pt idx="3">
                  <c:v>#N/A</c:v>
                </c:pt>
                <c:pt idx="4">
                  <c:v>#N/A</c:v>
                </c:pt>
                <c:pt idx="5">
                  <c:v>0.87</c:v>
                </c:pt>
                <c:pt idx="6">
                  <c:v>#N/A</c:v>
                </c:pt>
                <c:pt idx="7">
                  <c:v>0.67</c:v>
                </c:pt>
                <c:pt idx="8">
                  <c:v>#N/A</c:v>
                </c:pt>
                <c:pt idx="9">
                  <c:v>0</c:v>
                </c:pt>
              </c:numCache>
            </c:numRef>
          </c:val>
          <c:extLst>
            <c:ext xmlns:c16="http://schemas.microsoft.com/office/drawing/2014/chart" uri="{C3380CC4-5D6E-409C-BE32-E72D297353CC}">
              <c16:uniqueId val="{00000002-B557-4EF0-A0FF-2F37D49DF0A2}"/>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557-4EF0-A0FF-2F37D49DF0A2}"/>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0.1</c:v>
                </c:pt>
                <c:pt idx="6">
                  <c:v>#N/A</c:v>
                </c:pt>
                <c:pt idx="7">
                  <c:v>0.03</c:v>
                </c:pt>
                <c:pt idx="8">
                  <c:v>#N/A</c:v>
                </c:pt>
                <c:pt idx="9">
                  <c:v>0.03</c:v>
                </c:pt>
              </c:numCache>
            </c:numRef>
          </c:val>
          <c:extLst>
            <c:ext xmlns:c16="http://schemas.microsoft.com/office/drawing/2014/chart" uri="{C3380CC4-5D6E-409C-BE32-E72D297353CC}">
              <c16:uniqueId val="{00000004-B557-4EF0-A0FF-2F37D49DF0A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0.15</c:v>
                </c:pt>
                <c:pt idx="8">
                  <c:v>#N/A</c:v>
                </c:pt>
                <c:pt idx="9">
                  <c:v>0.16</c:v>
                </c:pt>
              </c:numCache>
            </c:numRef>
          </c:val>
          <c:extLst>
            <c:ext xmlns:c16="http://schemas.microsoft.com/office/drawing/2014/chart" uri="{C3380CC4-5D6E-409C-BE32-E72D297353CC}">
              <c16:uniqueId val="{00000005-B557-4EF0-A0FF-2F37D49DF0A2}"/>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c:v>
                </c:pt>
                <c:pt idx="2">
                  <c:v>#N/A</c:v>
                </c:pt>
                <c:pt idx="3">
                  <c:v>1.66</c:v>
                </c:pt>
                <c:pt idx="4">
                  <c:v>#N/A</c:v>
                </c:pt>
                <c:pt idx="5">
                  <c:v>2.58</c:v>
                </c:pt>
                <c:pt idx="6">
                  <c:v>#N/A</c:v>
                </c:pt>
                <c:pt idx="7">
                  <c:v>2.42</c:v>
                </c:pt>
                <c:pt idx="8">
                  <c:v>#N/A</c:v>
                </c:pt>
                <c:pt idx="9">
                  <c:v>1.73</c:v>
                </c:pt>
              </c:numCache>
            </c:numRef>
          </c:val>
          <c:extLst>
            <c:ext xmlns:c16="http://schemas.microsoft.com/office/drawing/2014/chart" uri="{C3380CC4-5D6E-409C-BE32-E72D297353CC}">
              <c16:uniqueId val="{00000006-B557-4EF0-A0FF-2F37D49DF0A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6.54</c:v>
                </c:pt>
                <c:pt idx="2">
                  <c:v>#N/A</c:v>
                </c:pt>
                <c:pt idx="3">
                  <c:v>6.13</c:v>
                </c:pt>
                <c:pt idx="4">
                  <c:v>#N/A</c:v>
                </c:pt>
                <c:pt idx="5">
                  <c:v>6.36</c:v>
                </c:pt>
                <c:pt idx="6">
                  <c:v>#N/A</c:v>
                </c:pt>
                <c:pt idx="7">
                  <c:v>7.13</c:v>
                </c:pt>
                <c:pt idx="8">
                  <c:v>#N/A</c:v>
                </c:pt>
                <c:pt idx="9">
                  <c:v>6.28</c:v>
                </c:pt>
              </c:numCache>
            </c:numRef>
          </c:val>
          <c:extLst>
            <c:ext xmlns:c16="http://schemas.microsoft.com/office/drawing/2014/chart" uri="{C3380CC4-5D6E-409C-BE32-E72D297353CC}">
              <c16:uniqueId val="{00000007-B557-4EF0-A0FF-2F37D49DF0A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8.64</c:v>
                </c:pt>
                <c:pt idx="2">
                  <c:v>#N/A</c:v>
                </c:pt>
                <c:pt idx="3">
                  <c:v>8.32</c:v>
                </c:pt>
                <c:pt idx="4">
                  <c:v>#N/A</c:v>
                </c:pt>
                <c:pt idx="5">
                  <c:v>8.1199999999999992</c:v>
                </c:pt>
                <c:pt idx="6">
                  <c:v>#N/A</c:v>
                </c:pt>
                <c:pt idx="7">
                  <c:v>7.93</c:v>
                </c:pt>
                <c:pt idx="8">
                  <c:v>#N/A</c:v>
                </c:pt>
                <c:pt idx="9">
                  <c:v>7.37</c:v>
                </c:pt>
              </c:numCache>
            </c:numRef>
          </c:val>
          <c:extLst>
            <c:ext xmlns:c16="http://schemas.microsoft.com/office/drawing/2014/chart" uri="{C3380CC4-5D6E-409C-BE32-E72D297353CC}">
              <c16:uniqueId val="{00000008-B557-4EF0-A0FF-2F37D49DF0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43.59</c:v>
                </c:pt>
                <c:pt idx="2">
                  <c:v>#N/A</c:v>
                </c:pt>
                <c:pt idx="3">
                  <c:v>48.71</c:v>
                </c:pt>
                <c:pt idx="4">
                  <c:v>#N/A</c:v>
                </c:pt>
                <c:pt idx="5">
                  <c:v>51.28</c:v>
                </c:pt>
                <c:pt idx="6">
                  <c:v>#N/A</c:v>
                </c:pt>
                <c:pt idx="7">
                  <c:v>52.24</c:v>
                </c:pt>
                <c:pt idx="8">
                  <c:v>#N/A</c:v>
                </c:pt>
                <c:pt idx="9">
                  <c:v>53.36</c:v>
                </c:pt>
              </c:numCache>
            </c:numRef>
          </c:val>
          <c:extLst>
            <c:ext xmlns:c16="http://schemas.microsoft.com/office/drawing/2014/chart" uri="{C3380CC4-5D6E-409C-BE32-E72D297353CC}">
              <c16:uniqueId val="{00000009-B557-4EF0-A0FF-2F37D49DF0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1303</c:v>
                </c:pt>
                <c:pt idx="5">
                  <c:v>1144</c:v>
                </c:pt>
                <c:pt idx="8">
                  <c:v>1035</c:v>
                </c:pt>
                <c:pt idx="11">
                  <c:v>979</c:v>
                </c:pt>
                <c:pt idx="14">
                  <c:v>920</c:v>
                </c:pt>
              </c:numCache>
            </c:numRef>
          </c:val>
          <c:extLst>
            <c:ext xmlns:c16="http://schemas.microsoft.com/office/drawing/2014/chart" uri="{C3380CC4-5D6E-409C-BE32-E72D297353CC}">
              <c16:uniqueId val="{00000000-EEA3-4284-8F5E-A2D74DB1B5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A3-4284-8F5E-A2D74DB1B5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A3-4284-8F5E-A2D74DB1B5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20</c:v>
                </c:pt>
                <c:pt idx="6">
                  <c:v>21</c:v>
                </c:pt>
                <c:pt idx="9">
                  <c:v>27</c:v>
                </c:pt>
                <c:pt idx="12">
                  <c:v>63</c:v>
                </c:pt>
              </c:numCache>
            </c:numRef>
          </c:val>
          <c:extLst>
            <c:ext xmlns:c16="http://schemas.microsoft.com/office/drawing/2014/chart" uri="{C3380CC4-5D6E-409C-BE32-E72D297353CC}">
              <c16:uniqueId val="{00000003-EEA3-4284-8F5E-A2D74DB1B5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341</c:v>
                </c:pt>
                <c:pt idx="3">
                  <c:v>277</c:v>
                </c:pt>
                <c:pt idx="6">
                  <c:v>276</c:v>
                </c:pt>
                <c:pt idx="9">
                  <c:v>250</c:v>
                </c:pt>
                <c:pt idx="12">
                  <c:v>221</c:v>
                </c:pt>
              </c:numCache>
            </c:numRef>
          </c:val>
          <c:extLst>
            <c:ext xmlns:c16="http://schemas.microsoft.com/office/drawing/2014/chart" uri="{C3380CC4-5D6E-409C-BE32-E72D297353CC}">
              <c16:uniqueId val="{00000004-EEA3-4284-8F5E-A2D74DB1B5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A3-4284-8F5E-A2D74DB1B5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A3-4284-8F5E-A2D74DB1B5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962</c:v>
                </c:pt>
                <c:pt idx="3">
                  <c:v>814</c:v>
                </c:pt>
                <c:pt idx="6">
                  <c:v>792</c:v>
                </c:pt>
                <c:pt idx="9">
                  <c:v>849</c:v>
                </c:pt>
                <c:pt idx="12">
                  <c:v>883</c:v>
                </c:pt>
              </c:numCache>
            </c:numRef>
          </c:val>
          <c:extLst>
            <c:ext xmlns:c16="http://schemas.microsoft.com/office/drawing/2014/chart" uri="{C3380CC4-5D6E-409C-BE32-E72D297353CC}">
              <c16:uniqueId val="{00000007-EEA3-4284-8F5E-A2D74DB1B5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c:v>
                </c:pt>
                <c:pt idx="2">
                  <c:v>#N/A</c:v>
                </c:pt>
                <c:pt idx="3">
                  <c:v>#N/A</c:v>
                </c:pt>
                <c:pt idx="4">
                  <c:v>-33</c:v>
                </c:pt>
                <c:pt idx="5">
                  <c:v>#N/A</c:v>
                </c:pt>
                <c:pt idx="6">
                  <c:v>#N/A</c:v>
                </c:pt>
                <c:pt idx="7">
                  <c:v>54</c:v>
                </c:pt>
                <c:pt idx="8">
                  <c:v>#N/A</c:v>
                </c:pt>
                <c:pt idx="9">
                  <c:v>#N/A</c:v>
                </c:pt>
                <c:pt idx="10">
                  <c:v>147</c:v>
                </c:pt>
                <c:pt idx="11">
                  <c:v>#N/A</c:v>
                </c:pt>
                <c:pt idx="12">
                  <c:v>#N/A</c:v>
                </c:pt>
                <c:pt idx="13">
                  <c:v>247</c:v>
                </c:pt>
                <c:pt idx="14">
                  <c:v>#N/A</c:v>
                </c:pt>
              </c:numCache>
            </c:numRef>
          </c:val>
          <c:smooth val="0"/>
          <c:extLst>
            <c:ext xmlns:c16="http://schemas.microsoft.com/office/drawing/2014/chart" uri="{C3380CC4-5D6E-409C-BE32-E72D297353CC}">
              <c16:uniqueId val="{00000008-EEA3-4284-8F5E-A2D74DB1B5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9207</c:v>
                </c:pt>
                <c:pt idx="5">
                  <c:v>8982</c:v>
                </c:pt>
                <c:pt idx="8">
                  <c:v>8857</c:v>
                </c:pt>
                <c:pt idx="11">
                  <c:v>8717</c:v>
                </c:pt>
                <c:pt idx="14">
                  <c:v>8586</c:v>
                </c:pt>
              </c:numCache>
            </c:numRef>
          </c:val>
          <c:extLst>
            <c:ext xmlns:c16="http://schemas.microsoft.com/office/drawing/2014/chart" uri="{C3380CC4-5D6E-409C-BE32-E72D297353CC}">
              <c16:uniqueId val="{00000000-251B-4FBF-9AFA-E67FD21959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2428</c:v>
                </c:pt>
                <c:pt idx="5">
                  <c:v>2487</c:v>
                </c:pt>
                <c:pt idx="8">
                  <c:v>2743</c:v>
                </c:pt>
                <c:pt idx="11">
                  <c:v>2657</c:v>
                </c:pt>
                <c:pt idx="14">
                  <c:v>2519</c:v>
                </c:pt>
              </c:numCache>
            </c:numRef>
          </c:val>
          <c:extLst>
            <c:ext xmlns:c16="http://schemas.microsoft.com/office/drawing/2014/chart" uri="{C3380CC4-5D6E-409C-BE32-E72D297353CC}">
              <c16:uniqueId val="{00000001-251B-4FBF-9AFA-E67FD21959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5101</c:v>
                </c:pt>
                <c:pt idx="5">
                  <c:v>5745</c:v>
                </c:pt>
                <c:pt idx="8">
                  <c:v>6079</c:v>
                </c:pt>
                <c:pt idx="11">
                  <c:v>6331</c:v>
                </c:pt>
                <c:pt idx="14">
                  <c:v>6187</c:v>
                </c:pt>
              </c:numCache>
            </c:numRef>
          </c:val>
          <c:extLst>
            <c:ext xmlns:c16="http://schemas.microsoft.com/office/drawing/2014/chart" uri="{C3380CC4-5D6E-409C-BE32-E72D297353CC}">
              <c16:uniqueId val="{00000002-251B-4FBF-9AFA-E67FD21959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1B-4FBF-9AFA-E67FD21959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1B-4FBF-9AFA-E67FD21959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251B-4FBF-9AFA-E67FD21959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139</c:v>
                </c:pt>
                <c:pt idx="3">
                  <c:v>116</c:v>
                </c:pt>
                <c:pt idx="6">
                  <c:v>257</c:v>
                </c:pt>
                <c:pt idx="9">
                  <c:v>271</c:v>
                </c:pt>
                <c:pt idx="12">
                  <c:v>317</c:v>
                </c:pt>
              </c:numCache>
            </c:numRef>
          </c:val>
          <c:extLst>
            <c:ext xmlns:c16="http://schemas.microsoft.com/office/drawing/2014/chart" uri="{C3380CC4-5D6E-409C-BE32-E72D297353CC}">
              <c16:uniqueId val="{00000006-251B-4FBF-9AFA-E67FD21959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502</c:v>
                </c:pt>
                <c:pt idx="3">
                  <c:v>506</c:v>
                </c:pt>
                <c:pt idx="6">
                  <c:v>507</c:v>
                </c:pt>
                <c:pt idx="9">
                  <c:v>508</c:v>
                </c:pt>
                <c:pt idx="12">
                  <c:v>433</c:v>
                </c:pt>
              </c:numCache>
            </c:numRef>
          </c:val>
          <c:extLst>
            <c:ext xmlns:c16="http://schemas.microsoft.com/office/drawing/2014/chart" uri="{C3380CC4-5D6E-409C-BE32-E72D297353CC}">
              <c16:uniqueId val="{00000007-251B-4FBF-9AFA-E67FD21959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2935</c:v>
                </c:pt>
                <c:pt idx="3">
                  <c:v>1806</c:v>
                </c:pt>
                <c:pt idx="6">
                  <c:v>2102</c:v>
                </c:pt>
                <c:pt idx="9">
                  <c:v>1730</c:v>
                </c:pt>
                <c:pt idx="12">
                  <c:v>1503</c:v>
                </c:pt>
              </c:numCache>
            </c:numRef>
          </c:val>
          <c:extLst>
            <c:ext xmlns:c16="http://schemas.microsoft.com/office/drawing/2014/chart" uri="{C3380CC4-5D6E-409C-BE32-E72D297353CC}">
              <c16:uniqueId val="{00000008-251B-4FBF-9AFA-E67FD21959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39</c:v>
                </c:pt>
                <c:pt idx="3">
                  <c:v>39</c:v>
                </c:pt>
                <c:pt idx="6">
                  <c:v>39</c:v>
                </c:pt>
                <c:pt idx="9">
                  <c:v>39</c:v>
                </c:pt>
                <c:pt idx="12">
                  <c:v>39</c:v>
                </c:pt>
              </c:numCache>
            </c:numRef>
          </c:val>
          <c:extLst>
            <c:ext xmlns:c16="http://schemas.microsoft.com/office/drawing/2014/chart" uri="{C3380CC4-5D6E-409C-BE32-E72D297353CC}">
              <c16:uniqueId val="{00000009-251B-4FBF-9AFA-E67FD21959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8205</c:v>
                </c:pt>
                <c:pt idx="3">
                  <c:v>8373</c:v>
                </c:pt>
                <c:pt idx="6">
                  <c:v>8890</c:v>
                </c:pt>
                <c:pt idx="9">
                  <c:v>9306</c:v>
                </c:pt>
                <c:pt idx="12">
                  <c:v>9679</c:v>
                </c:pt>
              </c:numCache>
            </c:numRef>
          </c:val>
          <c:extLst>
            <c:ext xmlns:c16="http://schemas.microsoft.com/office/drawing/2014/chart" uri="{C3380CC4-5D6E-409C-BE32-E72D297353CC}">
              <c16:uniqueId val="{0000000A-251B-4FBF-9AFA-E67FD21959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1B-4FBF-9AFA-E67FD21959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644</c:v>
                </c:pt>
                <c:pt idx="1">
                  <c:v>683</c:v>
                </c:pt>
                <c:pt idx="2">
                  <c:v>734</c:v>
                </c:pt>
              </c:numCache>
            </c:numRef>
          </c:val>
          <c:extLst>
            <c:ext xmlns:c16="http://schemas.microsoft.com/office/drawing/2014/chart" uri="{C3380CC4-5D6E-409C-BE32-E72D297353CC}">
              <c16:uniqueId val="{00000000-00EC-4CC5-ADE7-86B29A0053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1634</c:v>
                </c:pt>
                <c:pt idx="1">
                  <c:v>1784</c:v>
                </c:pt>
                <c:pt idx="2">
                  <c:v>1623</c:v>
                </c:pt>
              </c:numCache>
            </c:numRef>
          </c:val>
          <c:extLst>
            <c:ext xmlns:c16="http://schemas.microsoft.com/office/drawing/2014/chart" uri="{C3380CC4-5D6E-409C-BE32-E72D297353CC}">
              <c16:uniqueId val="{00000001-00EC-4CC5-ADE7-86B29A0053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3323</c:v>
                </c:pt>
                <c:pt idx="1">
                  <c:v>3349</c:v>
                </c:pt>
                <c:pt idx="2">
                  <c:v>3260</c:v>
                </c:pt>
              </c:numCache>
            </c:numRef>
          </c:val>
          <c:extLst>
            <c:ext xmlns:c16="http://schemas.microsoft.com/office/drawing/2014/chart" uri="{C3380CC4-5D6E-409C-BE32-E72D297353CC}">
              <c16:uniqueId val="{00000002-00EC-4CC5-ADE7-86B29A0053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{71FFFCE2-FE4A-44D9-8E80-F4A8C2F7D925}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7EB-4942-A533-A4817507A4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{6D1FE24C-7A42-4952-8D6C-F65F43425224}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EB-4942-A533-A4817507A4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{F421FB03-45A5-4206-BDE4-5DAA2B71C319}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EB-4942-A533-A4817507A4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{BA19E189-B79A-4DBA-8079-8413934D2D91}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EB-4942-A533-A4817507A4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{306CE6F3-8712-44EA-B4E2-8DFFCE27A7D7}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EB-4942-A533-A4817507A4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{808E0EBF-76C4-4508-8B88-62CED9AA13E3}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7EB-4942-A533-A4817507A4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{4B28A0E5-A69C-4203-884E-23E4CC597145}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7EB-4942-A533-A4817507A4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{7115E019-3659-4034-B801-76F76BAA0AED}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7EB-4942-A533-A4817507A4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{0C4D3A77-18BA-465B-9E55-95A3CB0A5F5B}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7EB-4942-A533-A4817507A4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51.2</c:v>
                </c:pt>
                <c:pt idx="24">
                  <c:v>53.9</c:v>
                </c:pt>
                <c:pt idx="32">
                  <c:v>52.5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EB-4942-A533-A4817507A4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{53060DB9-5E96-4041-8E57-F6CDD82D74C6}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7EB-4942-A533-A4817507A4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{1484398A-9BE7-4F31-BD22-7FE43C0AE45E}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EB-4942-A533-A4817507A4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{D327427C-213C-477A-9D8E-4EE94B8C8F34}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EB-4942-A533-A4817507A4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{D03115AF-DC3A-4228-96D3-CB9B2FC89329}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EB-4942-A533-A4817507A4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{4A2C4918-54AD-44B8-B849-2D31CD696704}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EB-4942-A533-A4817507A4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{B9D5947D-FC57-4808-9143-DAC799DCA252}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7EB-4942-A533-A4817507A4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{A11F5232-43F6-4A32-B483-04B6DAF9852A}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7EB-4942-A533-A4817507A4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{A37C9969-B8CE-4900-B59C-EC094B02AE32}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7EB-4942-A533-A4817507A4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{E678DA9D-702B-431E-A82C-C7FC611E1354}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7EB-4942-A533-A4817507A4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47EB-4942-A533-A4817507A444}"/>
            </c:ext>
          </c:extLst>
        </c:ser>
        <c:dLbls>
          <c:showLegendKey val="0"/>
          <c:showVal val="1"/>
          <c:showCatName val="0"/>
          <c:showSerName val="0"/>
          <c:showPercent val="0"/>
          <c:showBubbleSize val="0"/>
        </c:dLbls>
        <c:axId val="46179840"/>
        <c:axId val="46181760"/>
      </c:scatterChart>
      <c:valAx>
        <c:axId val="46179840"/>
        <c:scaling>
          <c:orientation val="minMax"/>
          <c:max val="59.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{862E0A19-F952-4EC2-806E-6FDA942031FB}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EEF-4580-9752-9BD8685FFE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{29BA4620-5EFD-47AB-A891-A6BFC0DEB9C4}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EF-4580-9752-9BD8685FFE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{C4B7452A-4061-47E1-996C-15CDADCECE40}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EF-4580-9752-9BD8685FFE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{C3EFA317-C499-4277-BF67-4EC2FB51D040}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EF-4580-9752-9BD8685FFE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{E9D03D4E-38DB-48D8-94D4-43D2D23CD1BF}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EF-4580-9752-9BD8685FFED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{0C28F1A5-5472-4D07-A531-99B0C60CC022}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EEF-4580-9752-9BD8685FFED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{A6AD7383-F5A6-4753-BFBE-1CD3FA89FAEA}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EEF-4580-9752-9BD8685FFED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{CEA38C77-EED6-40A7-A204-DBFA6431E094}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EEF-4580-9752-9BD8685FFED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{ADE98121-7B9D-4B77-B05D-F23CEAF79B4D}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EEF-4580-9752-9BD8685FFE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0.6</c:v>
                </c:pt>
                <c:pt idx="16">
                  <c:v>0.1</c:v>
                </c:pt>
                <c:pt idx="24">
                  <c:v>1</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EF-4580-9752-9BD8685FFE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{DC6415E0-C799-4C2C-B6A4-44CB61AB90EB}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EEF-4580-9752-9BD8685FFE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{96A5B36E-C70D-436A-BC41-4432CFB5DD49}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EF-4580-9752-9BD8685FFE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{63A98989-A418-4590-92BD-90137673AD06}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EF-4580-9752-9BD8685FFE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{9D6172B2-0A75-42D9-AEF9-724A60B12E50}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EF-4580-9752-9BD8685FFE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{17721693-C902-4145-AA15-6BCFC5DD603E}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EF-4580-9752-9BD8685FFED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{E360711B-828E-4667-ADE5-2243E87026FF}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EEF-4580-9752-9BD8685FFED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{FE3427C4-EEE8-416D-8835-BADEC808DB17}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EEF-4580-9752-9BD8685FFED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{CD00323C-7BA4-458A-9A90-B086BAAD21E5}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EEF-4580-9752-9BD8685FFED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{4D0D2CA4-CEA1-4DD6-9581-410E6DF2F496}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EEF-4580-9752-9BD8685FFE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AEEF-4580-9752-9BD8685FFED9}"/>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の差がなく横ばいで推移していたが、平成３０年度は前年度より０．２改善され、類似団体平均を０．０５上回った。今後も、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横ばいであるが、前年度の９３．０％と比較すると０．３％悪化している。今後も事業評価等による事務事業の見直しを進め、優先度を厳しく点検し精査することで、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21272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7597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168593</xdr:rowOff>
    </xdr:from>
    <xdr:to>
      <xdr:col>19</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699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168593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74350"/>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743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類似団体に比べて職員が少なく、人件費が大きく抑えられていることが原因である。しかしながら、物件費については類似団体平均を上回っているため、今後も経費の削減に取り組み、現在の水準を維持するよう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37897</xdr:rowOff>
    </xdr:from>
    <xdr:to>
      <xdr:col>23</xdr:col>
      <xdr:colOff>133350</xdr:colOff>
      <xdr:row>80</xdr:row>
      <xdr:rowOff>57021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753897"/>
          <a:ext cx="838200" cy="1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22674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3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35111</xdr:rowOff>
    </xdr:from>
    <xdr:to>
      <xdr:col>19</xdr:col>
      <xdr:colOff>133350</xdr:colOff>
      <xdr:row>80</xdr:row>
      <xdr:rowOff>57021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51111"/>
          <a:ext cx="889000" cy="2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23391</xdr:rowOff>
    </xdr:from>
    <xdr:to>
      <xdr:col>15</xdr:col>
      <xdr:colOff>82550</xdr:colOff>
      <xdr:row>80</xdr:row>
      <xdr:rowOff>35111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39391"/>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19648</xdr:rowOff>
    </xdr:from>
    <xdr:to>
      <xdr:col>11</xdr:col>
      <xdr:colOff>31750</xdr:colOff>
      <xdr:row>80</xdr:row>
      <xdr:rowOff>23391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35648"/>
          <a:ext cx="889000" cy="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158547</xdr:rowOff>
    </xdr:from>
    <xdr:to>
      <xdr:col>23</xdr:col>
      <xdr:colOff>184150</xdr:colOff>
      <xdr:row>80</xdr:row>
      <xdr:rowOff>88697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79824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6221</xdr:rowOff>
    </xdr:from>
    <xdr:to>
      <xdr:col>19</xdr:col>
      <xdr:colOff>184150</xdr:colOff>
      <xdr:row>80</xdr:row>
      <xdr:rowOff>107821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117998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91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155761</xdr:rowOff>
    </xdr:from>
    <xdr:to>
      <xdr:col>15</xdr:col>
      <xdr:colOff>133350</xdr:colOff>
      <xdr:row>80</xdr:row>
      <xdr:rowOff>85911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96088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6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144041</xdr:rowOff>
    </xdr:from>
    <xdr:to>
      <xdr:col>11</xdr:col>
      <xdr:colOff>82550</xdr:colOff>
      <xdr:row>80</xdr:row>
      <xdr:rowOff>74191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84368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5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140298</xdr:rowOff>
    </xdr:from>
    <xdr:to>
      <xdr:col>7</xdr:col>
      <xdr:colOff>31750</xdr:colOff>
      <xdr:row>80</xdr:row>
      <xdr:rowOff>70448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80625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5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昨年度より０．８少したものの、類似団体平均を上回る９９．２となっており、全国平均よりも高い水準にあるため、より一層の給与体系の適正化に努める。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88</xdr:row>
      <xdr:rowOff>80434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9609"/>
          <a:ext cx="0" cy="1298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147562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003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134456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10584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22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129418</xdr:rowOff>
    </xdr:from>
    <xdr:to>
      <xdr:col>77</xdr:col>
      <xdr:colOff>95250</xdr:colOff>
      <xdr:row>85</xdr:row>
      <xdr:rowOff>59568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89</xdr:row>
      <xdr:rowOff>12398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2673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129418</xdr:rowOff>
    </xdr:from>
    <xdr:to>
      <xdr:col>73</xdr:col>
      <xdr:colOff>44450</xdr:colOff>
      <xdr:row>85</xdr:row>
      <xdr:rowOff>59568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89</xdr:row>
      <xdr:rowOff>12398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335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117929</xdr:rowOff>
    </xdr:from>
    <xdr:to>
      <xdr:col>68</xdr:col>
      <xdr:colOff>203200</xdr:colOff>
      <xdr:row>85</xdr:row>
      <xdr:rowOff>48079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133048</xdr:rowOff>
    </xdr:from>
    <xdr:to>
      <xdr:col>68</xdr:col>
      <xdr:colOff>203200</xdr:colOff>
      <xdr:row>89</xdr:row>
      <xdr:rowOff>63198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47975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過去からの職員数抑制対策により、類似団体平均を大きく下回る４．８０人となっている。今後も、住民サービスの向上に努めるとともに、より適切な定員管理に努める。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102870</xdr:rowOff>
    </xdr:from>
    <xdr:to>
      <xdr:col>81</xdr:col>
      <xdr:colOff>44450</xdr:colOff>
      <xdr:row>58</xdr:row>
      <xdr:rowOff>127000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469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123553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04697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94252</xdr:rowOff>
    </xdr:from>
    <xdr:to>
      <xdr:col>72</xdr:col>
      <xdr:colOff>203200</xdr:colOff>
      <xdr:row>58</xdr:row>
      <xdr:rowOff>123553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3835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80463</xdr:rowOff>
    </xdr:from>
    <xdr:to>
      <xdr:col>68</xdr:col>
      <xdr:colOff>152400</xdr:colOff>
      <xdr:row>58</xdr:row>
      <xdr:rowOff>94252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2456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76200</xdr:rowOff>
    </xdr:from>
    <xdr:to>
      <xdr:col>81</xdr:col>
      <xdr:colOff>95250</xdr:colOff>
      <xdr:row>59</xdr:row>
      <xdr:rowOff>6350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168927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52070</xdr:rowOff>
    </xdr:from>
    <xdr:to>
      <xdr:col>77</xdr:col>
      <xdr:colOff>95250</xdr:colOff>
      <xdr:row>58</xdr:row>
      <xdr:rowOff>153670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72753</xdr:rowOff>
    </xdr:from>
    <xdr:to>
      <xdr:col>73</xdr:col>
      <xdr:colOff>44450</xdr:colOff>
      <xdr:row>59</xdr:row>
      <xdr:rowOff>2903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43452</xdr:rowOff>
    </xdr:from>
    <xdr:to>
      <xdr:col>68</xdr:col>
      <xdr:colOff>203200</xdr:colOff>
      <xdr:row>58</xdr:row>
      <xdr:rowOff>145052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155229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5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29663</xdr:rowOff>
    </xdr:from>
    <xdr:to>
      <xdr:col>64</xdr:col>
      <xdr:colOff>152400</xdr:colOff>
      <xdr:row>58</xdr:row>
      <xdr:rowOff>131263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141440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１．０％と比較すると１．９％悪化したものの、類似団体平均を大きく下回る２．９％となっている。これは、第２土地区画整理事業など大規模の起債事業を行ったことによるものである。今後も、緊急度、住民ニーズを把握し、的確な事業を選択することで、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38</xdr:row>
      <xdr:rowOff>25908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35762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98552</xdr:rowOff>
    </xdr:from>
    <xdr:to>
      <xdr:col>77</xdr:col>
      <xdr:colOff>44450</xdr:colOff>
      <xdr:row>37</xdr:row>
      <xdr:rowOff>13970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2707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98552</xdr:rowOff>
    </xdr:from>
    <xdr:to>
      <xdr:col>72</xdr:col>
      <xdr:colOff>203200</xdr:colOff>
      <xdr:row>36</xdr:row>
      <xdr:rowOff>146812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2707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146812</xdr:rowOff>
    </xdr:from>
    <xdr:to>
      <xdr:col>68</xdr:col>
      <xdr:colOff>152400</xdr:colOff>
      <xdr:row>37</xdr:row>
      <xdr:rowOff>110490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3190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47752</xdr:rowOff>
    </xdr:from>
    <xdr:to>
      <xdr:col>73</xdr:col>
      <xdr:colOff>44450</xdr:colOff>
      <xdr:row>36</xdr:row>
      <xdr:rowOff>149352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159529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598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96012</xdr:rowOff>
    </xdr:from>
    <xdr:to>
      <xdr:col>68</xdr:col>
      <xdr:colOff>203200</xdr:colOff>
      <xdr:row>37</xdr:row>
      <xdr:rowOff>26162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36339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基金などの充当可能財源等が上回り、将来負担比率がない状況である。この理由としては、地方債の繰り上げ償還による地方債残高の減や、財政調整基金及び減債基金の積み立てによる充当可能基金の増額等が挙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件費に係る経常収支比率は１．９％下回っている。これは、早くから業務の外部委託に積極的に取り組み、事務の効率化や職員定数の抑制に努めてきた結果である。今後も住民サービスを低下させることのないように配慮しながら、事務の効率化や適性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率が高いのは、指定管理者制度の導入により、社会教育施設の管理・運営を教育振興公社に委託しており、本庁で管理・運営を行えば人件費に計上される経費が物件費で計上されてい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85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9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24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経常収支比率は昨年度より０．２％減少したものの、類似団体と比較すると０．９％上回っている。平成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自立支援給付費や障害児通所給付費などの経費が増加しており、今後も社会保障と税の一体改革等による扶助費の上昇が懸念されるため、各種手当・サービス等の見直しを進めていくことで、より一層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76200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99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76200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80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53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56</xdr:row>
      <xdr:rowOff>152400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726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類似団体平均と比較すると、経常収支比率は０．９％下回っている。その他の経常収支比率はおおむね横ばいで推移している。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56</xdr:row>
      <xdr:rowOff>136525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91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136525</xdr:rowOff>
    </xdr:from>
    <xdr:to>
      <xdr:col>78</xdr:col>
      <xdr:colOff>69850</xdr:colOff>
      <xdr:row>56</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37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xdr:rowOff>
    </xdr:from>
    <xdr:to>
      <xdr:col>69</xdr:col>
      <xdr:colOff>92075</xdr:colOff>
      <xdr:row>56</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043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85725</xdr:rowOff>
    </xdr:from>
    <xdr:to>
      <xdr:col>78</xdr:col>
      <xdr:colOff>120650</xdr:colOff>
      <xdr:row>57</xdr:row>
      <xdr:rowOff>15875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26052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123825</xdr:rowOff>
    </xdr:from>
    <xdr:to>
      <xdr:col>65</xdr:col>
      <xdr:colOff>53975</xdr:colOff>
      <xdr:row>56</xdr:row>
      <xdr:rowOff>53975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64152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類似団体平均を１．８％上回り、昨年度から０．２％増加している。これは、長与・時津環境施設組合負担金や放課後児童健全育成事業補助金が増加したことことなどによる。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22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147574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147574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今年度は類似団体平均を０．８％上回った。大型事業のピークに差し掛かり、起債額の増加とともに償還額が増加していることが主な要因である。今後数年は公債費の増加が見込まれるが、緊急度・住民ニーズを的確に把握した事業の選択により、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157480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77</xdr:row>
      <xdr:rowOff>85089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038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今年度の経常収支比率は１．４％上回っている。今後も、事業評価等による事務事業の見直しを進め、事務事業の優先度を厳しく点検し、優先度の低い事務事業については計画的に廃止・縮小するなど、経常経費の削減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85852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589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806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78994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126047</xdr:rowOff>
    </xdr:from>
    <xdr:to>
      <xdr:col>29</xdr:col>
      <xdr:colOff>127000</xdr:colOff>
      <xdr:row>19</xdr:row>
      <xdr:rowOff>132204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31222"/>
          <a:ext cx="647700" cy="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132204</xdr:rowOff>
    </xdr:from>
    <xdr:to>
      <xdr:col>26</xdr:col>
      <xdr:colOff>50800</xdr:colOff>
      <xdr:row>19</xdr:row>
      <xdr:rowOff>154557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37379"/>
          <a:ext cx="698500" cy="2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132873</xdr:rowOff>
    </xdr:from>
    <xdr:to>
      <xdr:col>22</xdr:col>
      <xdr:colOff>114300</xdr:colOff>
      <xdr:row>19</xdr:row>
      <xdr:rowOff>154557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38048"/>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128660</xdr:rowOff>
    </xdr:from>
    <xdr:to>
      <xdr:col>18</xdr:col>
      <xdr:colOff>177800</xdr:colOff>
      <xdr:row>19</xdr:row>
      <xdr:rowOff>132873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33835"/>
          <a:ext cx="698500" cy="4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75247</xdr:rowOff>
    </xdr:from>
    <xdr:to>
      <xdr:col>29</xdr:col>
      <xdr:colOff>177800</xdr:colOff>
      <xdr:row>20</xdr:row>
      <xdr:rowOff>5397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47324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5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81404</xdr:rowOff>
    </xdr:from>
    <xdr:to>
      <xdr:col>26</xdr:col>
      <xdr:colOff>101600</xdr:colOff>
      <xdr:row>20</xdr:row>
      <xdr:rowOff>11554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8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167781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7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103757</xdr:rowOff>
    </xdr:from>
    <xdr:to>
      <xdr:col>22</xdr:col>
      <xdr:colOff>165100</xdr:colOff>
      <xdr:row>20</xdr:row>
      <xdr:rowOff>33907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0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18684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82073</xdr:rowOff>
    </xdr:from>
    <xdr:to>
      <xdr:col>19</xdr:col>
      <xdr:colOff>38100</xdr:colOff>
      <xdr:row>20</xdr:row>
      <xdr:rowOff>12223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168450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77860</xdr:rowOff>
    </xdr:from>
    <xdr:to>
      <xdr:col>15</xdr:col>
      <xdr:colOff>101600</xdr:colOff>
      <xdr:row>20</xdr:row>
      <xdr:rowOff>8010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164237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6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62992</xdr:rowOff>
    </xdr:from>
    <xdr:to>
      <xdr:col>29</xdr:col>
      <xdr:colOff>127000</xdr:colOff>
      <xdr:row>37</xdr:row>
      <xdr:rowOff>1041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16242"/>
          <a:ext cx="647700" cy="10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1041</xdr:rowOff>
    </xdr:from>
    <xdr:to>
      <xdr:col>26</xdr:col>
      <xdr:colOff>50800</xdr:colOff>
      <xdr:row>37</xdr:row>
      <xdr:rowOff>100646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25741"/>
          <a:ext cx="698500" cy="9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100646</xdr:rowOff>
    </xdr:from>
    <xdr:to>
      <xdr:col>22</xdr:col>
      <xdr:colOff>114300</xdr:colOff>
      <xdr:row>37</xdr:row>
      <xdr:rowOff>197083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25346"/>
          <a:ext cx="698500" cy="9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154465</xdr:rowOff>
    </xdr:from>
    <xdr:to>
      <xdr:col>18</xdr:col>
      <xdr:colOff>177800</xdr:colOff>
      <xdr:row>37</xdr:row>
      <xdr:rowOff>197083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279165"/>
          <a:ext cx="698500" cy="4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12192</xdr:rowOff>
    </xdr:from>
    <xdr:to>
      <xdr:col>29</xdr:col>
      <xdr:colOff>177800</xdr:colOff>
      <xdr:row>36</xdr:row>
      <xdr:rowOff>113792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6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327169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3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121691</xdr:rowOff>
    </xdr:from>
    <xdr:to>
      <xdr:col>26</xdr:col>
      <xdr:colOff>101600</xdr:colOff>
      <xdr:row>37</xdr:row>
      <xdr:rowOff>51841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7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36618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6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49846</xdr:rowOff>
    </xdr:from>
    <xdr:to>
      <xdr:col>22</xdr:col>
      <xdr:colOff>165100</xdr:colOff>
      <xdr:row>37</xdr:row>
      <xdr:rowOff>151446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7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136223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6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146283</xdr:rowOff>
    </xdr:from>
    <xdr:to>
      <xdr:col>19</xdr:col>
      <xdr:colOff>38100</xdr:colOff>
      <xdr:row>37</xdr:row>
      <xdr:rowOff>247883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7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232660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5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103665</xdr:rowOff>
    </xdr:from>
    <xdr:to>
      <xdr:col>15</xdr:col>
      <xdr:colOff>101600</xdr:colOff>
      <xdr:row>37</xdr:row>
      <xdr:rowOff>205265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190042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24404</xdr:rowOff>
    </xdr:from>
    <xdr:to>
      <xdr:col>24</xdr:col>
      <xdr:colOff>63500</xdr:colOff>
      <xdr:row>37</xdr:row>
      <xdr:rowOff>24633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805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24633</xdr:rowOff>
    </xdr:from>
    <xdr:to>
      <xdr:col>19</xdr:col>
      <xdr:colOff>177800</xdr:colOff>
      <xdr:row>37</xdr:row>
      <xdr:rowOff>44309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8283"/>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25188</xdr:rowOff>
    </xdr:from>
    <xdr:to>
      <xdr:col>15</xdr:col>
      <xdr:colOff>50800</xdr:colOff>
      <xdr:row>37</xdr:row>
      <xdr:rowOff>44309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68838"/>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24502</xdr:rowOff>
    </xdr:from>
    <xdr:to>
      <xdr:col>10</xdr:col>
      <xdr:colOff>114300</xdr:colOff>
      <xdr:row>37</xdr:row>
      <xdr:rowOff>25188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6815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145054</xdr:rowOff>
    </xdr:from>
    <xdr:to>
      <xdr:col>24</xdr:col>
      <xdr:colOff>114300</xdr:colOff>
      <xdr:row>37</xdr:row>
      <xdr:rowOff>75204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123481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145283</xdr:rowOff>
    </xdr:from>
    <xdr:to>
      <xdr:col>20</xdr:col>
      <xdr:colOff>38100</xdr:colOff>
      <xdr:row>37</xdr:row>
      <xdr:rowOff>75433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66560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164959</xdr:rowOff>
    </xdr:from>
    <xdr:to>
      <xdr:col>15</xdr:col>
      <xdr:colOff>101600</xdr:colOff>
      <xdr:row>37</xdr:row>
      <xdr:rowOff>95109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86236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145838</xdr:rowOff>
    </xdr:from>
    <xdr:to>
      <xdr:col>10</xdr:col>
      <xdr:colOff>165100</xdr:colOff>
      <xdr:row>37</xdr:row>
      <xdr:rowOff>75988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67115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145152</xdr:rowOff>
    </xdr:from>
    <xdr:to>
      <xdr:col>6</xdr:col>
      <xdr:colOff>38100</xdr:colOff>
      <xdr:row>37</xdr:row>
      <xdr:rowOff>75302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66429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64510</xdr:rowOff>
    </xdr:from>
    <xdr:to>
      <xdr:col>24</xdr:col>
      <xdr:colOff>63500</xdr:colOff>
      <xdr:row>58</xdr:row>
      <xdr:rowOff>83527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08610"/>
          <a:ext cx="838200" cy="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64510</xdr:rowOff>
    </xdr:from>
    <xdr:to>
      <xdr:col>19</xdr:col>
      <xdr:colOff>177800</xdr:colOff>
      <xdr:row>58</xdr:row>
      <xdr:rowOff>81597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08610"/>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81597</xdr:rowOff>
    </xdr:from>
    <xdr:to>
      <xdr:col>15</xdr:col>
      <xdr:colOff>50800</xdr:colOff>
      <xdr:row>58</xdr:row>
      <xdr:rowOff>96060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25697"/>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96060</xdr:rowOff>
    </xdr:from>
    <xdr:to>
      <xdr:col>10</xdr:col>
      <xdr:colOff>114300</xdr:colOff>
      <xdr:row>58</xdr:row>
      <xdr:rowOff>98490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40160"/>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32727</xdr:rowOff>
    </xdr:from>
    <xdr:to>
      <xdr:col>24</xdr:col>
      <xdr:colOff>114300</xdr:colOff>
      <xdr:row>58</xdr:row>
      <xdr:rowOff>134327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13710</xdr:rowOff>
    </xdr:from>
    <xdr:to>
      <xdr:col>20</xdr:col>
      <xdr:colOff>38100</xdr:colOff>
      <xdr:row>58</xdr:row>
      <xdr:rowOff>115310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131837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73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30797</xdr:rowOff>
    </xdr:from>
    <xdr:to>
      <xdr:col>15</xdr:col>
      <xdr:colOff>101600</xdr:colOff>
      <xdr:row>58</xdr:row>
      <xdr:rowOff>132397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123524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45260</xdr:rowOff>
    </xdr:from>
    <xdr:to>
      <xdr:col>10</xdr:col>
      <xdr:colOff>165100</xdr:colOff>
      <xdr:row>58</xdr:row>
      <xdr:rowOff>146860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137987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47690</xdr:rowOff>
    </xdr:from>
    <xdr:to>
      <xdr:col>6</xdr:col>
      <xdr:colOff>38100</xdr:colOff>
      <xdr:row>58</xdr:row>
      <xdr:rowOff>149290</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140417</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46431</xdr:rowOff>
    </xdr:from>
    <xdr:to>
      <xdr:col>24</xdr:col>
      <xdr:colOff>63500</xdr:colOff>
      <xdr:row>78</xdr:row>
      <xdr:rowOff>53290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419531"/>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41630</xdr:rowOff>
    </xdr:from>
    <xdr:to>
      <xdr:col>19</xdr:col>
      <xdr:colOff>177800</xdr:colOff>
      <xdr:row>78</xdr:row>
      <xdr:rowOff>46431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1473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35077</xdr:rowOff>
    </xdr:from>
    <xdr:to>
      <xdr:col>15</xdr:col>
      <xdr:colOff>50800</xdr:colOff>
      <xdr:row>78</xdr:row>
      <xdr:rowOff>41630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0817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35077</xdr:rowOff>
    </xdr:from>
    <xdr:to>
      <xdr:col>10</xdr:col>
      <xdr:colOff>114300</xdr:colOff>
      <xdr:row>78</xdr:row>
      <xdr:rowOff>59156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0817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2490</xdr:rowOff>
    </xdr:from>
    <xdr:to>
      <xdr:col>24</xdr:col>
      <xdr:colOff>114300</xdr:colOff>
      <xdr:row>78</xdr:row>
      <xdr:rowOff>104090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152367</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167081</xdr:rowOff>
    </xdr:from>
    <xdr:to>
      <xdr:col>20</xdr:col>
      <xdr:colOff>38100</xdr:colOff>
      <xdr:row>78</xdr:row>
      <xdr:rowOff>97231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88358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4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162280</xdr:rowOff>
    </xdr:from>
    <xdr:to>
      <xdr:col>15</xdr:col>
      <xdr:colOff>101600</xdr:colOff>
      <xdr:row>78</xdr:row>
      <xdr:rowOff>92430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83557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155727</xdr:rowOff>
    </xdr:from>
    <xdr:to>
      <xdr:col>10</xdr:col>
      <xdr:colOff>165100</xdr:colOff>
      <xdr:row>78</xdr:row>
      <xdr:rowOff>85877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77004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4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8356</xdr:rowOff>
    </xdr:from>
    <xdr:to>
      <xdr:col>6</xdr:col>
      <xdr:colOff>38100</xdr:colOff>
      <xdr:row>78</xdr:row>
      <xdr:rowOff>109956</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101083</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131147</xdr:rowOff>
    </xdr:from>
    <xdr:to>
      <xdr:col>24</xdr:col>
      <xdr:colOff>63500</xdr:colOff>
      <xdr:row>94</xdr:row>
      <xdr:rowOff>156578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47447"/>
          <a:ext cx="8382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156578</xdr:rowOff>
    </xdr:from>
    <xdr:to>
      <xdr:col>19</xdr:col>
      <xdr:colOff>177800</xdr:colOff>
      <xdr:row>95</xdr:row>
      <xdr:rowOff>69596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72878"/>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69596</xdr:rowOff>
    </xdr:from>
    <xdr:to>
      <xdr:col>15</xdr:col>
      <xdr:colOff>50800</xdr:colOff>
      <xdr:row>95</xdr:row>
      <xdr:rowOff>146272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57346"/>
          <a:ext cx="889000" cy="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146272</xdr:rowOff>
    </xdr:from>
    <xdr:to>
      <xdr:col>10</xdr:col>
      <xdr:colOff>114300</xdr:colOff>
      <xdr:row>98</xdr:row>
      <xdr:rowOff>115678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34022"/>
          <a:ext cx="889000" cy="48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80347</xdr:rowOff>
    </xdr:from>
    <xdr:to>
      <xdr:col>24</xdr:col>
      <xdr:colOff>114300</xdr:colOff>
      <xdr:row>95</xdr:row>
      <xdr:rowOff>10497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103224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105778</xdr:rowOff>
    </xdr:from>
    <xdr:to>
      <xdr:col>20</xdr:col>
      <xdr:colOff>38100</xdr:colOff>
      <xdr:row>95</xdr:row>
      <xdr:rowOff>35928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52455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18796</xdr:rowOff>
    </xdr:from>
    <xdr:to>
      <xdr:col>15</xdr:col>
      <xdr:colOff>101600</xdr:colOff>
      <xdr:row>95</xdr:row>
      <xdr:rowOff>120396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136923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0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95472</xdr:rowOff>
    </xdr:from>
    <xdr:to>
      <xdr:col>10</xdr:col>
      <xdr:colOff>165100</xdr:colOff>
      <xdr:row>96</xdr:row>
      <xdr:rowOff>25622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42149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1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64878</xdr:rowOff>
    </xdr:from>
    <xdr:to>
      <xdr:col>6</xdr:col>
      <xdr:colOff>38100</xdr:colOff>
      <xdr:row>98</xdr:row>
      <xdr:rowOff>166478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157605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31006</xdr:rowOff>
    </xdr:from>
    <xdr:to>
      <xdr:col>55</xdr:col>
      <xdr:colOff>0</xdr:colOff>
      <xdr:row>37</xdr:row>
      <xdr:rowOff>38691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74656"/>
          <a:ext cx="8382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15548</xdr:rowOff>
    </xdr:from>
    <xdr:to>
      <xdr:col>50</xdr:col>
      <xdr:colOff>114300</xdr:colOff>
      <xdr:row>37</xdr:row>
      <xdr:rowOff>38691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359198"/>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12718</xdr:rowOff>
    </xdr:from>
    <xdr:to>
      <xdr:col>45</xdr:col>
      <xdr:colOff>177800</xdr:colOff>
      <xdr:row>37</xdr:row>
      <xdr:rowOff>15548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356368"/>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81810</xdr:rowOff>
    </xdr:from>
    <xdr:to>
      <xdr:col>41</xdr:col>
      <xdr:colOff>50800</xdr:colOff>
      <xdr:row>37</xdr:row>
      <xdr:rowOff>12718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082560"/>
          <a:ext cx="889000" cy="27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151656</xdr:rowOff>
    </xdr:from>
    <xdr:to>
      <xdr:col>55</xdr:col>
      <xdr:colOff>50800</xdr:colOff>
      <xdr:row>37</xdr:row>
      <xdr:rowOff>81806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130083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159341</xdr:rowOff>
    </xdr:from>
    <xdr:to>
      <xdr:col>50</xdr:col>
      <xdr:colOff>165100</xdr:colOff>
      <xdr:row>37</xdr:row>
      <xdr:rowOff>89491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80618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136198</xdr:rowOff>
    </xdr:from>
    <xdr:to>
      <xdr:col>46</xdr:col>
      <xdr:colOff>38100</xdr:colOff>
      <xdr:row>37</xdr:row>
      <xdr:rowOff>66348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57475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133368</xdr:rowOff>
    </xdr:from>
    <xdr:to>
      <xdr:col>41</xdr:col>
      <xdr:colOff>101600</xdr:colOff>
      <xdr:row>37</xdr:row>
      <xdr:rowOff>63518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54645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31010</xdr:rowOff>
    </xdr:from>
    <xdr:to>
      <xdr:col>36</xdr:col>
      <xdr:colOff>165100</xdr:colOff>
      <xdr:row>35</xdr:row>
      <xdr:rowOff>132610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0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149137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8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6487</xdr:rowOff>
    </xdr:from>
    <xdr:to>
      <xdr:col>55</xdr:col>
      <xdr:colOff>0</xdr:colOff>
      <xdr:row>55</xdr:row>
      <xdr:rowOff>162072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36237"/>
          <a:ext cx="838200" cy="15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162072</xdr:rowOff>
    </xdr:from>
    <xdr:to>
      <xdr:col>50</xdr:col>
      <xdr:colOff>114300</xdr:colOff>
      <xdr:row>56</xdr:row>
      <xdr:rowOff>27053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591822"/>
          <a:ext cx="8890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27053</xdr:rowOff>
    </xdr:from>
    <xdr:to>
      <xdr:col>45</xdr:col>
      <xdr:colOff>177800</xdr:colOff>
      <xdr:row>57</xdr:row>
      <xdr:rowOff>155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28253"/>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169151</xdr:rowOff>
    </xdr:from>
    <xdr:to>
      <xdr:col>41</xdr:col>
      <xdr:colOff>50800</xdr:colOff>
      <xdr:row>57</xdr:row>
      <xdr:rowOff>155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70351"/>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127137</xdr:rowOff>
    </xdr:from>
    <xdr:to>
      <xdr:col>55</xdr:col>
      <xdr:colOff>50800</xdr:colOff>
      <xdr:row>55</xdr:row>
      <xdr:rowOff>57287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150014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111272</xdr:rowOff>
    </xdr:from>
    <xdr:to>
      <xdr:col>50</xdr:col>
      <xdr:colOff>165100</xdr:colOff>
      <xdr:row>56</xdr:row>
      <xdr:rowOff>41422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57949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147703</xdr:rowOff>
    </xdr:from>
    <xdr:to>
      <xdr:col>46</xdr:col>
      <xdr:colOff>38100</xdr:colOff>
      <xdr:row>56</xdr:row>
      <xdr:rowOff>77853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94380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120805</xdr:rowOff>
    </xdr:from>
    <xdr:to>
      <xdr:col>41</xdr:col>
      <xdr:colOff>101600</xdr:colOff>
      <xdr:row>57</xdr:row>
      <xdr:rowOff>50955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67482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9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118351</xdr:rowOff>
    </xdr:from>
    <xdr:to>
      <xdr:col>36</xdr:col>
      <xdr:colOff>165100</xdr:colOff>
      <xdr:row>57</xdr:row>
      <xdr:rowOff>48501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39628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54738</xdr:rowOff>
    </xdr:from>
    <xdr:to>
      <xdr:col>55</xdr:col>
      <xdr:colOff>0</xdr:colOff>
      <xdr:row>76</xdr:row>
      <xdr:rowOff>107739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084938"/>
          <a:ext cx="838200" cy="5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107739</xdr:rowOff>
    </xdr:from>
    <xdr:to>
      <xdr:col>50</xdr:col>
      <xdr:colOff>114300</xdr:colOff>
      <xdr:row>77</xdr:row>
      <xdr:rowOff>30451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37939"/>
          <a:ext cx="88900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30451</xdr:rowOff>
    </xdr:from>
    <xdr:to>
      <xdr:col>45</xdr:col>
      <xdr:colOff>177800</xdr:colOff>
      <xdr:row>77</xdr:row>
      <xdr:rowOff>48837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32101"/>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35241</xdr:rowOff>
    </xdr:from>
    <xdr:to>
      <xdr:col>41</xdr:col>
      <xdr:colOff>50800</xdr:colOff>
      <xdr:row>77</xdr:row>
      <xdr:rowOff>48837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236891"/>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3938</xdr:rowOff>
    </xdr:from>
    <xdr:to>
      <xdr:col>55</xdr:col>
      <xdr:colOff>50800</xdr:colOff>
      <xdr:row>76</xdr:row>
      <xdr:rowOff>105538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0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26814</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8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56939</xdr:rowOff>
    </xdr:from>
    <xdr:to>
      <xdr:col>50</xdr:col>
      <xdr:colOff>165100</xdr:colOff>
      <xdr:row>76</xdr:row>
      <xdr:rowOff>158539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3616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151101</xdr:rowOff>
    </xdr:from>
    <xdr:to>
      <xdr:col>46</xdr:col>
      <xdr:colOff>38100</xdr:colOff>
      <xdr:row>77</xdr:row>
      <xdr:rowOff>81251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97778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169487</xdr:rowOff>
    </xdr:from>
    <xdr:to>
      <xdr:col>41</xdr:col>
      <xdr:colOff>101600</xdr:colOff>
      <xdr:row>77</xdr:row>
      <xdr:rowOff>99637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116164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155891</xdr:rowOff>
    </xdr:from>
    <xdr:to>
      <xdr:col>36</xdr:col>
      <xdr:colOff>165100</xdr:colOff>
      <xdr:row>77</xdr:row>
      <xdr:rowOff>86041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102567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96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119380</xdr:rowOff>
    </xdr:from>
    <xdr:to>
      <xdr:col>55</xdr:col>
      <xdr:colOff>0</xdr:colOff>
      <xdr:row>97</xdr:row>
      <xdr:rowOff>160058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78580"/>
          <a:ext cx="838200" cy="2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160058</xdr:rowOff>
    </xdr:from>
    <xdr:to>
      <xdr:col>50</xdr:col>
      <xdr:colOff>114300</xdr:colOff>
      <xdr:row>97</xdr:row>
      <xdr:rowOff>161570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790708"/>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161570</xdr:rowOff>
    </xdr:from>
    <xdr:to>
      <xdr:col>45</xdr:col>
      <xdr:colOff>177800</xdr:colOff>
      <xdr:row>98</xdr:row>
      <xdr:rowOff>167869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92220"/>
          <a:ext cx="889000" cy="1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167869</xdr:rowOff>
    </xdr:from>
    <xdr:to>
      <xdr:col>41</xdr:col>
      <xdr:colOff>50800</xdr:colOff>
      <xdr:row>99</xdr:row>
      <xdr:rowOff>14960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969969"/>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68580</xdr:rowOff>
    </xdr:from>
    <xdr:to>
      <xdr:col>55</xdr:col>
      <xdr:colOff>50800</xdr:colOff>
      <xdr:row>96</xdr:row>
      <xdr:rowOff>170180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91457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109258</xdr:rowOff>
    </xdr:from>
    <xdr:to>
      <xdr:col>50</xdr:col>
      <xdr:colOff>165100</xdr:colOff>
      <xdr:row>98</xdr:row>
      <xdr:rowOff>39408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30535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110770</xdr:rowOff>
    </xdr:from>
    <xdr:to>
      <xdr:col>46</xdr:col>
      <xdr:colOff>38100</xdr:colOff>
      <xdr:row>98</xdr:row>
      <xdr:rowOff>40920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32047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117069</xdr:rowOff>
    </xdr:from>
    <xdr:to>
      <xdr:col>41</xdr:col>
      <xdr:colOff>101600</xdr:colOff>
      <xdr:row>99</xdr:row>
      <xdr:rowOff>47219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9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38346</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70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135610</xdr:rowOff>
    </xdr:from>
    <xdr:to>
      <xdr:col>36</xdr:col>
      <xdr:colOff>165100</xdr:colOff>
      <xdr:row>99</xdr:row>
      <xdr:rowOff>65760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9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56887</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703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43273</xdr:rowOff>
    </xdr:from>
    <xdr:to>
      <xdr:col>85</xdr:col>
      <xdr:colOff>127000</xdr:colOff>
      <xdr:row>39</xdr:row>
      <xdr:rowOff>44385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29823"/>
          <a:ext cx="8382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43802</xdr:rowOff>
    </xdr:from>
    <xdr:to>
      <xdr:col>81</xdr:col>
      <xdr:colOff>50800</xdr:colOff>
      <xdr:row>39</xdr:row>
      <xdr:rowOff>44385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035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43802</xdr:rowOff>
    </xdr:from>
    <xdr:to>
      <xdr:col>76</xdr:col>
      <xdr:colOff>114300</xdr:colOff>
      <xdr:row>39</xdr:row>
      <xdr:rowOff>44092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30352"/>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43619</xdr:rowOff>
    </xdr:from>
    <xdr:to>
      <xdr:col>71</xdr:col>
      <xdr:colOff>177800</xdr:colOff>
      <xdr:row>39</xdr:row>
      <xdr:rowOff>44092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016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163923</xdr:rowOff>
    </xdr:from>
    <xdr:to>
      <xdr:col>85</xdr:col>
      <xdr:colOff>177800</xdr:colOff>
      <xdr:row>39</xdr:row>
      <xdr:rowOff>94073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165035</xdr:rowOff>
    </xdr:from>
    <xdr:to>
      <xdr:col>81</xdr:col>
      <xdr:colOff>101600</xdr:colOff>
      <xdr:row>39</xdr:row>
      <xdr:rowOff>95185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86312</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77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164452</xdr:rowOff>
    </xdr:from>
    <xdr:to>
      <xdr:col>76</xdr:col>
      <xdr:colOff>165100</xdr:colOff>
      <xdr:row>39</xdr:row>
      <xdr:rowOff>94602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85729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7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164742</xdr:rowOff>
    </xdr:from>
    <xdr:to>
      <xdr:col>72</xdr:col>
      <xdr:colOff>38100</xdr:colOff>
      <xdr:row>39</xdr:row>
      <xdr:rowOff>94892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86019</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772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164269</xdr:rowOff>
    </xdr:from>
    <xdr:to>
      <xdr:col>67</xdr:col>
      <xdr:colOff>101600</xdr:colOff>
      <xdr:row>39</xdr:row>
      <xdr:rowOff>94419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85546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7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13932</xdr:rowOff>
    </xdr:from>
    <xdr:to>
      <xdr:col>85</xdr:col>
      <xdr:colOff>127000</xdr:colOff>
      <xdr:row>77</xdr:row>
      <xdr:rowOff>30823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1558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30823</xdr:rowOff>
    </xdr:from>
    <xdr:to>
      <xdr:col>81</xdr:col>
      <xdr:colOff>50800</xdr:colOff>
      <xdr:row>77</xdr:row>
      <xdr:rowOff>55384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32473"/>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44438</xdr:rowOff>
    </xdr:from>
    <xdr:to>
      <xdr:col>76</xdr:col>
      <xdr:colOff>114300</xdr:colOff>
      <xdr:row>77</xdr:row>
      <xdr:rowOff>55384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46088"/>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139433</xdr:rowOff>
    </xdr:from>
    <xdr:to>
      <xdr:col>71</xdr:col>
      <xdr:colOff>177800</xdr:colOff>
      <xdr:row>77</xdr:row>
      <xdr:rowOff>44438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69633"/>
          <a:ext cx="889000" cy="7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134582</xdr:rowOff>
    </xdr:from>
    <xdr:to>
      <xdr:col>85</xdr:col>
      <xdr:colOff>177800</xdr:colOff>
      <xdr:row>77</xdr:row>
      <xdr:rowOff>64732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113009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4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151473</xdr:rowOff>
    </xdr:from>
    <xdr:to>
      <xdr:col>81</xdr:col>
      <xdr:colOff>101600</xdr:colOff>
      <xdr:row>77</xdr:row>
      <xdr:rowOff>81623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72750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4584</xdr:rowOff>
    </xdr:from>
    <xdr:to>
      <xdr:col>76</xdr:col>
      <xdr:colOff>165100</xdr:colOff>
      <xdr:row>77</xdr:row>
      <xdr:rowOff>106184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0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97311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165088</xdr:rowOff>
    </xdr:from>
    <xdr:to>
      <xdr:col>72</xdr:col>
      <xdr:colOff>38100</xdr:colOff>
      <xdr:row>77</xdr:row>
      <xdr:rowOff>95238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86365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88633</xdr:rowOff>
    </xdr:from>
    <xdr:to>
      <xdr:col>67</xdr:col>
      <xdr:colOff>101600</xdr:colOff>
      <xdr:row>77</xdr:row>
      <xdr:rowOff>18783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9910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39853</xdr:rowOff>
    </xdr:from>
    <xdr:to>
      <xdr:col>85</xdr:col>
      <xdr:colOff>127000</xdr:colOff>
      <xdr:row>99</xdr:row>
      <xdr:rowOff>40246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7013403"/>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32888</xdr:rowOff>
    </xdr:from>
    <xdr:to>
      <xdr:col>81</xdr:col>
      <xdr:colOff>50800</xdr:colOff>
      <xdr:row>99</xdr:row>
      <xdr:rowOff>39853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7006438"/>
          <a:ext cx="8890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15241</xdr:rowOff>
    </xdr:from>
    <xdr:to>
      <xdr:col>76</xdr:col>
      <xdr:colOff>114300</xdr:colOff>
      <xdr:row>99</xdr:row>
      <xdr:rowOff>32888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88791"/>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15241</xdr:rowOff>
    </xdr:from>
    <xdr:to>
      <xdr:col>71</xdr:col>
      <xdr:colOff>177800</xdr:colOff>
      <xdr:row>99</xdr:row>
      <xdr:rowOff>37080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88791"/>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160896</xdr:rowOff>
    </xdr:from>
    <xdr:to>
      <xdr:col>85</xdr:col>
      <xdr:colOff>177800</xdr:colOff>
      <xdr:row>99</xdr:row>
      <xdr:rowOff>91046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160503</xdr:rowOff>
    </xdr:from>
    <xdr:to>
      <xdr:col>81</xdr:col>
      <xdr:colOff>101600</xdr:colOff>
      <xdr:row>99</xdr:row>
      <xdr:rowOff>90653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81780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5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153538</xdr:rowOff>
    </xdr:from>
    <xdr:to>
      <xdr:col>76</xdr:col>
      <xdr:colOff>165100</xdr:colOff>
      <xdr:row>99</xdr:row>
      <xdr:rowOff>83688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74815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135891</xdr:rowOff>
    </xdr:from>
    <xdr:to>
      <xdr:col>72</xdr:col>
      <xdr:colOff>38100</xdr:colOff>
      <xdr:row>99</xdr:row>
      <xdr:rowOff>66041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82568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157730</xdr:rowOff>
    </xdr:from>
    <xdr:to>
      <xdr:col>67</xdr:col>
      <xdr:colOff>101600</xdr:colOff>
      <xdr:row>99</xdr:row>
      <xdr:rowOff>87880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79007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139563</xdr:rowOff>
    </xdr:from>
    <xdr:to>
      <xdr:col>116</xdr:col>
      <xdr:colOff>63500</xdr:colOff>
      <xdr:row>58</xdr:row>
      <xdr:rowOff>139563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139563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139517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139517</xdr:rowOff>
    </xdr:from>
    <xdr:to>
      <xdr:col>102</xdr:col>
      <xdr:colOff>114300</xdr:colOff>
      <xdr:row>58</xdr:row>
      <xdr:rowOff>139517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88763</xdr:rowOff>
    </xdr:from>
    <xdr:to>
      <xdr:col>116</xdr:col>
      <xdr:colOff>114300</xdr:colOff>
      <xdr:row>59</xdr:row>
      <xdr:rowOff>18913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88763</xdr:rowOff>
    </xdr:from>
    <xdr:to>
      <xdr:col>112</xdr:col>
      <xdr:colOff>38100</xdr:colOff>
      <xdr:row>59</xdr:row>
      <xdr:rowOff>18913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10040</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88717</xdr:rowOff>
    </xdr:from>
    <xdr:to>
      <xdr:col>98</xdr:col>
      <xdr:colOff>38100</xdr:colOff>
      <xdr:row>59</xdr:row>
      <xdr:rowOff>18867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9994</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5838</xdr:rowOff>
    </xdr:from>
    <xdr:to>
      <xdr:col>116</xdr:col>
      <xdr:colOff>63500</xdr:colOff>
      <xdr:row>77</xdr:row>
      <xdr:rowOff>9660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207488"/>
          <a:ext cx="8382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5838</xdr:rowOff>
    </xdr:from>
    <xdr:to>
      <xdr:col>111</xdr:col>
      <xdr:colOff>177800</xdr:colOff>
      <xdr:row>77</xdr:row>
      <xdr:rowOff>17661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07488"/>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162626</xdr:rowOff>
    </xdr:from>
    <xdr:to>
      <xdr:col>107</xdr:col>
      <xdr:colOff>50800</xdr:colOff>
      <xdr:row>77</xdr:row>
      <xdr:rowOff>17661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92826"/>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162626</xdr:rowOff>
    </xdr:from>
    <xdr:to>
      <xdr:col>102</xdr:col>
      <xdr:colOff>114300</xdr:colOff>
      <xdr:row>77</xdr:row>
      <xdr:rowOff>118571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92826"/>
          <a:ext cx="889000" cy="1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130310</xdr:rowOff>
    </xdr:from>
    <xdr:to>
      <xdr:col>116</xdr:col>
      <xdr:colOff>114300</xdr:colOff>
      <xdr:row>77</xdr:row>
      <xdr:rowOff>60460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108737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126488</xdr:rowOff>
    </xdr:from>
    <xdr:to>
      <xdr:col>112</xdr:col>
      <xdr:colOff>38100</xdr:colOff>
      <xdr:row>77</xdr:row>
      <xdr:rowOff>56638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47765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138311</xdr:rowOff>
    </xdr:from>
    <xdr:to>
      <xdr:col>107</xdr:col>
      <xdr:colOff>101600</xdr:colOff>
      <xdr:row>77</xdr:row>
      <xdr:rowOff>68461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59588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111826</xdr:rowOff>
    </xdr:from>
    <xdr:to>
      <xdr:col>102</xdr:col>
      <xdr:colOff>165100</xdr:colOff>
      <xdr:row>77</xdr:row>
      <xdr:rowOff>41976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33103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67771</xdr:rowOff>
    </xdr:from>
    <xdr:to>
      <xdr:col>98</xdr:col>
      <xdr:colOff>38100</xdr:colOff>
      <xdr:row>77</xdr:row>
      <xdr:rowOff>169371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160498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住民一人当たりのコストは大幅に下回っている。これは、早くから業務の外部委託に積極的に取り組み、事務の効率化や職員定数の抑制に努めてきた結果である。また、施設型給付費の増加などにより、扶助費が増加している。さらに、時津中央第２区画整理事業や日並左底線道路事業、子々川日並線道路事業など、大型のインフラ整備工事を進めているため、普通建設事業費も増加している。更新整備に係る普通建設事業が増加しているのは、平成３０年度に時津北小学校の屋内運動場改築工事を行ったことなどに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70739</xdr:rowOff>
    </xdr:from>
    <xdr:to>
      <xdr:col>24</xdr:col>
      <xdr:colOff>63500</xdr:colOff>
      <xdr:row>34</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0003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70739</xdr:rowOff>
    </xdr:from>
    <xdr:to>
      <xdr:col>19</xdr:col>
      <xdr:colOff>177800</xdr:colOff>
      <xdr:row>34</xdr:row>
      <xdr:rowOff>97790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003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114935</xdr:rowOff>
    </xdr:from>
    <xdr:to>
      <xdr:col>15</xdr:col>
      <xdr:colOff>50800</xdr:colOff>
      <xdr:row>34</xdr:row>
      <xdr:rowOff>97790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7278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167132</xdr:rowOff>
    </xdr:from>
    <xdr:to>
      <xdr:col>10</xdr:col>
      <xdr:colOff>114300</xdr:colOff>
      <xdr:row>33</xdr:row>
      <xdr:rowOff>114935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53532"/>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24892</xdr:rowOff>
    </xdr:from>
    <xdr:to>
      <xdr:col>24</xdr:col>
      <xdr:colOff>114300</xdr:colOff>
      <xdr:row>34</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47769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19939</xdr:rowOff>
    </xdr:from>
    <xdr:to>
      <xdr:col>20</xdr:col>
      <xdr:colOff>38100</xdr:colOff>
      <xdr:row>34</xdr:row>
      <xdr:rowOff>121539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138066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2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46990</xdr:rowOff>
    </xdr:from>
    <xdr:to>
      <xdr:col>15</xdr:col>
      <xdr:colOff>101600</xdr:colOff>
      <xdr:row>34</xdr:row>
      <xdr:rowOff>148590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165117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64135</xdr:rowOff>
    </xdr:from>
    <xdr:to>
      <xdr:col>10</xdr:col>
      <xdr:colOff>165100</xdr:colOff>
      <xdr:row>33</xdr:row>
      <xdr:rowOff>165735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10812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116332</xdr:rowOff>
    </xdr:from>
    <xdr:to>
      <xdr:col>6</xdr:col>
      <xdr:colOff>38100</xdr:colOff>
      <xdr:row>33</xdr:row>
      <xdr:rowOff>46482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63009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3683</xdr:rowOff>
    </xdr:from>
    <xdr:to>
      <xdr:col>24</xdr:col>
      <xdr:colOff>63500</xdr:colOff>
      <xdr:row>59</xdr:row>
      <xdr:rowOff>4900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119233"/>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4900</xdr:rowOff>
    </xdr:from>
    <xdr:to>
      <xdr:col>19</xdr:col>
      <xdr:colOff>177800</xdr:colOff>
      <xdr:row>59</xdr:row>
      <xdr:rowOff>4981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120450"/>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4981</xdr:rowOff>
    </xdr:from>
    <xdr:to>
      <xdr:col>15</xdr:col>
      <xdr:colOff>50800</xdr:colOff>
      <xdr:row>59</xdr:row>
      <xdr:rowOff>5311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20531"/>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5311</xdr:rowOff>
    </xdr:from>
    <xdr:to>
      <xdr:col>10</xdr:col>
      <xdr:colOff>114300</xdr:colOff>
      <xdr:row>59</xdr:row>
      <xdr:rowOff>5380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2086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124333</xdr:rowOff>
    </xdr:from>
    <xdr:to>
      <xdr:col>24</xdr:col>
      <xdr:colOff>114300</xdr:colOff>
      <xdr:row>59</xdr:row>
      <xdr:rowOff>54483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125550</xdr:rowOff>
    </xdr:from>
    <xdr:to>
      <xdr:col>20</xdr:col>
      <xdr:colOff>38100</xdr:colOff>
      <xdr:row>59</xdr:row>
      <xdr:rowOff>55700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46827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6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125631</xdr:rowOff>
    </xdr:from>
    <xdr:to>
      <xdr:col>15</xdr:col>
      <xdr:colOff>101600</xdr:colOff>
      <xdr:row>59</xdr:row>
      <xdr:rowOff>55781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6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46908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6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125961</xdr:rowOff>
    </xdr:from>
    <xdr:to>
      <xdr:col>10</xdr:col>
      <xdr:colOff>165100</xdr:colOff>
      <xdr:row>59</xdr:row>
      <xdr:rowOff>56111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7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47238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6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126030</xdr:rowOff>
    </xdr:from>
    <xdr:to>
      <xdr:col>6</xdr:col>
      <xdr:colOff>38100</xdr:colOff>
      <xdr:row>59</xdr:row>
      <xdr:rowOff>56180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141540</xdr:rowOff>
    </xdr:from>
    <xdr:to>
      <xdr:col>24</xdr:col>
      <xdr:colOff>63500</xdr:colOff>
      <xdr:row>77</xdr:row>
      <xdr:rowOff>55640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71740"/>
          <a:ext cx="838200" cy="8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55640</xdr:rowOff>
    </xdr:from>
    <xdr:to>
      <xdr:col>19</xdr:col>
      <xdr:colOff>177800</xdr:colOff>
      <xdr:row>77</xdr:row>
      <xdr:rowOff>75735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7290"/>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75735</xdr:rowOff>
    </xdr:from>
    <xdr:to>
      <xdr:col>15</xdr:col>
      <xdr:colOff>50800</xdr:colOff>
      <xdr:row>77</xdr:row>
      <xdr:rowOff>106052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7385"/>
          <a:ext cx="8890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106052</xdr:rowOff>
    </xdr:from>
    <xdr:to>
      <xdr:col>10</xdr:col>
      <xdr:colOff>114300</xdr:colOff>
      <xdr:row>78</xdr:row>
      <xdr:rowOff>42785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7702"/>
          <a:ext cx="889000" cy="10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90740</xdr:rowOff>
    </xdr:from>
    <xdr:to>
      <xdr:col>24</xdr:col>
      <xdr:colOff>114300</xdr:colOff>
      <xdr:row>77</xdr:row>
      <xdr:rowOff>20890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113617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4840</xdr:rowOff>
    </xdr:from>
    <xdr:to>
      <xdr:col>20</xdr:col>
      <xdr:colOff>38100</xdr:colOff>
      <xdr:row>77</xdr:row>
      <xdr:rowOff>106440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122967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8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24935</xdr:rowOff>
    </xdr:from>
    <xdr:to>
      <xdr:col>15</xdr:col>
      <xdr:colOff>101600</xdr:colOff>
      <xdr:row>77</xdr:row>
      <xdr:rowOff>126535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0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55252</xdr:rowOff>
    </xdr:from>
    <xdr:to>
      <xdr:col>10</xdr:col>
      <xdr:colOff>165100</xdr:colOff>
      <xdr:row>77</xdr:row>
      <xdr:rowOff>156852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3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163435</xdr:rowOff>
    </xdr:from>
    <xdr:to>
      <xdr:col>6</xdr:col>
      <xdr:colOff>38100</xdr:colOff>
      <xdr:row>78</xdr:row>
      <xdr:rowOff>93585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84712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48456</xdr:rowOff>
    </xdr:from>
    <xdr:to>
      <xdr:col>24</xdr:col>
      <xdr:colOff>63500</xdr:colOff>
      <xdr:row>99</xdr:row>
      <xdr:rowOff>65911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22006"/>
          <a:ext cx="8382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56800</xdr:rowOff>
    </xdr:from>
    <xdr:to>
      <xdr:col>19</xdr:col>
      <xdr:colOff>177800</xdr:colOff>
      <xdr:row>99</xdr:row>
      <xdr:rowOff>65911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3035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56800</xdr:rowOff>
    </xdr:from>
    <xdr:to>
      <xdr:col>15</xdr:col>
      <xdr:colOff>50800</xdr:colOff>
      <xdr:row>99</xdr:row>
      <xdr:rowOff>67348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30350"/>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112922</xdr:rowOff>
    </xdr:from>
    <xdr:to>
      <xdr:col>10</xdr:col>
      <xdr:colOff>114300</xdr:colOff>
      <xdr:row>99</xdr:row>
      <xdr:rowOff>67348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15022"/>
          <a:ext cx="889000" cy="1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169106</xdr:rowOff>
    </xdr:from>
    <xdr:to>
      <xdr:col>24</xdr:col>
      <xdr:colOff>114300</xdr:colOff>
      <xdr:row>99</xdr:row>
      <xdr:rowOff>99256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84033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15111</xdr:rowOff>
    </xdr:from>
    <xdr:to>
      <xdr:col>20</xdr:col>
      <xdr:colOff>38100</xdr:colOff>
      <xdr:row>99</xdr:row>
      <xdr:rowOff>116711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107838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8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6000</xdr:rowOff>
    </xdr:from>
    <xdr:to>
      <xdr:col>15</xdr:col>
      <xdr:colOff>101600</xdr:colOff>
      <xdr:row>99</xdr:row>
      <xdr:rowOff>107600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98727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16548</xdr:rowOff>
    </xdr:from>
    <xdr:to>
      <xdr:col>10</xdr:col>
      <xdr:colOff>165100</xdr:colOff>
      <xdr:row>99</xdr:row>
      <xdr:rowOff>118148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109275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62122</xdr:rowOff>
    </xdr:from>
    <xdr:to>
      <xdr:col>6</xdr:col>
      <xdr:colOff>38100</xdr:colOff>
      <xdr:row>98</xdr:row>
      <xdr:rowOff>163722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154849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132461</xdr:rowOff>
    </xdr:from>
    <xdr:to>
      <xdr:col>55</xdr:col>
      <xdr:colOff>0</xdr:colOff>
      <xdr:row>38</xdr:row>
      <xdr:rowOff>132461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4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132461</xdr:rowOff>
    </xdr:from>
    <xdr:to>
      <xdr:col>50</xdr:col>
      <xdr:colOff>114300</xdr:colOff>
      <xdr:row>38</xdr:row>
      <xdr:rowOff>134366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4756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129413</xdr:rowOff>
    </xdr:from>
    <xdr:to>
      <xdr:col>45</xdr:col>
      <xdr:colOff>177800</xdr:colOff>
      <xdr:row>38</xdr:row>
      <xdr:rowOff>134366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4451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129413</xdr:rowOff>
    </xdr:from>
    <xdr:to>
      <xdr:col>41</xdr:col>
      <xdr:colOff>50800</xdr:colOff>
      <xdr:row>38</xdr:row>
      <xdr:rowOff>142367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451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81661</xdr:rowOff>
    </xdr:from>
    <xdr:to>
      <xdr:col>55</xdr:col>
      <xdr:colOff>50800</xdr:colOff>
      <xdr:row>39</xdr:row>
      <xdr:rowOff>11811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168038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1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81661</xdr:rowOff>
    </xdr:from>
    <xdr:to>
      <xdr:col>50</xdr:col>
      <xdr:colOff>165100</xdr:colOff>
      <xdr:row>39</xdr:row>
      <xdr:rowOff>11811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83566</xdr:rowOff>
    </xdr:from>
    <xdr:to>
      <xdr:col>46</xdr:col>
      <xdr:colOff>38100</xdr:colOff>
      <xdr:row>39</xdr:row>
      <xdr:rowOff>13716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4843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78613</xdr:rowOff>
    </xdr:from>
    <xdr:to>
      <xdr:col>41</xdr:col>
      <xdr:colOff>101600</xdr:colOff>
      <xdr:row>39</xdr:row>
      <xdr:rowOff>8763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171340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91567</xdr:rowOff>
    </xdr:from>
    <xdr:to>
      <xdr:col>36</xdr:col>
      <xdr:colOff>165100</xdr:colOff>
      <xdr:row>39</xdr:row>
      <xdr:rowOff>21717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12844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36079</xdr:rowOff>
    </xdr:from>
    <xdr:to>
      <xdr:col>55</xdr:col>
      <xdr:colOff>0</xdr:colOff>
      <xdr:row>59</xdr:row>
      <xdr:rowOff>40798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51629"/>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36079</xdr:rowOff>
    </xdr:from>
    <xdr:to>
      <xdr:col>50</xdr:col>
      <xdr:colOff>114300</xdr:colOff>
      <xdr:row>59</xdr:row>
      <xdr:rowOff>48815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5162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47803</xdr:rowOff>
    </xdr:from>
    <xdr:to>
      <xdr:col>45</xdr:col>
      <xdr:colOff>177800</xdr:colOff>
      <xdr:row>59</xdr:row>
      <xdr:rowOff>48815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6335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47803</xdr:rowOff>
    </xdr:from>
    <xdr:to>
      <xdr:col>41</xdr:col>
      <xdr:colOff>50800</xdr:colOff>
      <xdr:row>59</xdr:row>
      <xdr:rowOff>53126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63353"/>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161448</xdr:rowOff>
    </xdr:from>
    <xdr:to>
      <xdr:col>55</xdr:col>
      <xdr:colOff>50800</xdr:colOff>
      <xdr:row>59</xdr:row>
      <xdr:rowOff>91598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76375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156729</xdr:rowOff>
    </xdr:from>
    <xdr:to>
      <xdr:col>50</xdr:col>
      <xdr:colOff>165100</xdr:colOff>
      <xdr:row>59</xdr:row>
      <xdr:rowOff>86879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78006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169465</xdr:rowOff>
    </xdr:from>
    <xdr:to>
      <xdr:col>46</xdr:col>
      <xdr:colOff>38100</xdr:colOff>
      <xdr:row>59</xdr:row>
      <xdr:rowOff>99615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90742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0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168453</xdr:rowOff>
    </xdr:from>
    <xdr:to>
      <xdr:col>41</xdr:col>
      <xdr:colOff>101600</xdr:colOff>
      <xdr:row>59</xdr:row>
      <xdr:rowOff>98603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89730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2326</xdr:rowOff>
    </xdr:from>
    <xdr:to>
      <xdr:col>36</xdr:col>
      <xdr:colOff>165100</xdr:colOff>
      <xdr:row>59</xdr:row>
      <xdr:rowOff>103926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95053</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146329</xdr:rowOff>
    </xdr:from>
    <xdr:to>
      <xdr:col>55</xdr:col>
      <xdr:colOff>0</xdr:colOff>
      <xdr:row>78</xdr:row>
      <xdr:rowOff>75412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47979"/>
          <a:ext cx="838200" cy="10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146329</xdr:rowOff>
    </xdr:from>
    <xdr:to>
      <xdr:col>50</xdr:col>
      <xdr:colOff>114300</xdr:colOff>
      <xdr:row>78</xdr:row>
      <xdr:rowOff>58598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47979"/>
          <a:ext cx="889000" cy="8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58598</xdr:rowOff>
    </xdr:from>
    <xdr:to>
      <xdr:col>45</xdr:col>
      <xdr:colOff>177800</xdr:colOff>
      <xdr:row>78</xdr:row>
      <xdr:rowOff>119698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31698"/>
          <a:ext cx="889000" cy="6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119698</xdr:rowOff>
    </xdr:from>
    <xdr:to>
      <xdr:col>41</xdr:col>
      <xdr:colOff>50800</xdr:colOff>
      <xdr:row>79</xdr:row>
      <xdr:rowOff>35192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92798"/>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24612</xdr:rowOff>
    </xdr:from>
    <xdr:to>
      <xdr:col>55</xdr:col>
      <xdr:colOff>50800</xdr:colOff>
      <xdr:row>78</xdr:row>
      <xdr:rowOff>126212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47489</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4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95529</xdr:rowOff>
    </xdr:from>
    <xdr:to>
      <xdr:col>50</xdr:col>
      <xdr:colOff>165100</xdr:colOff>
      <xdr:row>78</xdr:row>
      <xdr:rowOff>25679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42206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0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7798</xdr:rowOff>
    </xdr:from>
    <xdr:to>
      <xdr:col>46</xdr:col>
      <xdr:colOff>38100</xdr:colOff>
      <xdr:row>78</xdr:row>
      <xdr:rowOff>109398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125925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1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68898</xdr:rowOff>
    </xdr:from>
    <xdr:to>
      <xdr:col>41</xdr:col>
      <xdr:colOff>101600</xdr:colOff>
      <xdr:row>78</xdr:row>
      <xdr:rowOff>170498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15575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2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155842</xdr:rowOff>
    </xdr:from>
    <xdr:to>
      <xdr:col>36</xdr:col>
      <xdr:colOff>165100</xdr:colOff>
      <xdr:row>79</xdr:row>
      <xdr:rowOff>85992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77119</xdr:rowOff>
    </xdr:from>
    <xdr:ext cx="378565"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83017" y="13621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53355</xdr:rowOff>
    </xdr:from>
    <xdr:to>
      <xdr:col>55</xdr:col>
      <xdr:colOff>0</xdr:colOff>
      <xdr:row>94</xdr:row>
      <xdr:rowOff>87764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169655"/>
          <a:ext cx="8382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59178</xdr:rowOff>
    </xdr:from>
    <xdr:to>
      <xdr:col>50</xdr:col>
      <xdr:colOff>114300</xdr:colOff>
      <xdr:row>94</xdr:row>
      <xdr:rowOff>87764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175478"/>
          <a:ext cx="8890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59178</xdr:rowOff>
    </xdr:from>
    <xdr:to>
      <xdr:col>45</xdr:col>
      <xdr:colOff>177800</xdr:colOff>
      <xdr:row>94</xdr:row>
      <xdr:rowOff>133104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175478"/>
          <a:ext cx="889000" cy="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133104</xdr:rowOff>
    </xdr:from>
    <xdr:to>
      <xdr:col>41</xdr:col>
      <xdr:colOff>50800</xdr:colOff>
      <xdr:row>95</xdr:row>
      <xdr:rowOff>132178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249404"/>
          <a:ext cx="889000" cy="17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2555</xdr:rowOff>
    </xdr:from>
    <xdr:to>
      <xdr:col>55</xdr:col>
      <xdr:colOff>50800</xdr:colOff>
      <xdr:row>94</xdr:row>
      <xdr:rowOff>104155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1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25432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97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36964</xdr:rowOff>
    </xdr:from>
    <xdr:to>
      <xdr:col>50</xdr:col>
      <xdr:colOff>165100</xdr:colOff>
      <xdr:row>94</xdr:row>
      <xdr:rowOff>138564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155091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9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8378</xdr:rowOff>
    </xdr:from>
    <xdr:to>
      <xdr:col>46</xdr:col>
      <xdr:colOff>38100</xdr:colOff>
      <xdr:row>94</xdr:row>
      <xdr:rowOff>109978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1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126505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89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82304</xdr:rowOff>
    </xdr:from>
    <xdr:to>
      <xdr:col>41</xdr:col>
      <xdr:colOff>101600</xdr:colOff>
      <xdr:row>95</xdr:row>
      <xdr:rowOff>12454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1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28981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5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81378</xdr:rowOff>
    </xdr:from>
    <xdr:to>
      <xdr:col>36</xdr:col>
      <xdr:colOff>165100</xdr:colOff>
      <xdr:row>96</xdr:row>
      <xdr:rowOff>11528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28055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63508</xdr:rowOff>
    </xdr:from>
    <xdr:to>
      <xdr:col>85</xdr:col>
      <xdr:colOff>127000</xdr:colOff>
      <xdr:row>37</xdr:row>
      <xdr:rowOff>105296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407158"/>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63508</xdr:rowOff>
    </xdr:from>
    <xdr:to>
      <xdr:col>81</xdr:col>
      <xdr:colOff>50800</xdr:colOff>
      <xdr:row>37</xdr:row>
      <xdr:rowOff>84836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407158"/>
          <a:ext cx="889000" cy="2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84836</xdr:rowOff>
    </xdr:from>
    <xdr:to>
      <xdr:col>76</xdr:col>
      <xdr:colOff>114300</xdr:colOff>
      <xdr:row>37</xdr:row>
      <xdr:rowOff>94826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28486"/>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75486</xdr:rowOff>
    </xdr:from>
    <xdr:to>
      <xdr:col>71</xdr:col>
      <xdr:colOff>177800</xdr:colOff>
      <xdr:row>37</xdr:row>
      <xdr:rowOff>94826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19136"/>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54496</xdr:rowOff>
    </xdr:from>
    <xdr:to>
      <xdr:col>85</xdr:col>
      <xdr:colOff>177800</xdr:colOff>
      <xdr:row>37</xdr:row>
      <xdr:rowOff>156096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140873</xdr:rowOff>
    </xdr:from>
    <xdr:ext cx="469744"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12708</xdr:rowOff>
    </xdr:from>
    <xdr:to>
      <xdr:col>81</xdr:col>
      <xdr:colOff>101600</xdr:colOff>
      <xdr:row>37</xdr:row>
      <xdr:rowOff>114308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105435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4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34036</xdr:rowOff>
    </xdr:from>
    <xdr:to>
      <xdr:col>76</xdr:col>
      <xdr:colOff>165100</xdr:colOff>
      <xdr:row>37</xdr:row>
      <xdr:rowOff>135636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126763</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57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44026</xdr:rowOff>
    </xdr:from>
    <xdr:to>
      <xdr:col>72</xdr:col>
      <xdr:colOff>38100</xdr:colOff>
      <xdr:row>37</xdr:row>
      <xdr:rowOff>145626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136753</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68428" y="64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24686</xdr:rowOff>
    </xdr:from>
    <xdr:to>
      <xdr:col>67</xdr:col>
      <xdr:colOff>101600</xdr:colOff>
      <xdr:row>37</xdr:row>
      <xdr:rowOff>126286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117413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82017</xdr:rowOff>
    </xdr:from>
    <xdr:to>
      <xdr:col>85</xdr:col>
      <xdr:colOff>127000</xdr:colOff>
      <xdr:row>58</xdr:row>
      <xdr:rowOff>78702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54667"/>
          <a:ext cx="838200" cy="1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78702</xdr:rowOff>
    </xdr:from>
    <xdr:to>
      <xdr:col>81</xdr:col>
      <xdr:colOff>50800</xdr:colOff>
      <xdr:row>58</xdr:row>
      <xdr:rowOff>117551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10022802"/>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117551</xdr:rowOff>
    </xdr:from>
    <xdr:to>
      <xdr:col>76</xdr:col>
      <xdr:colOff>114300</xdr:colOff>
      <xdr:row>58</xdr:row>
      <xdr:rowOff>124917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10061651"/>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27229</xdr:rowOff>
    </xdr:from>
    <xdr:to>
      <xdr:col>71</xdr:col>
      <xdr:colOff>177800</xdr:colOff>
      <xdr:row>58</xdr:row>
      <xdr:rowOff>124917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971329"/>
          <a:ext cx="889000" cy="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31217</xdr:rowOff>
    </xdr:from>
    <xdr:to>
      <xdr:col>85</xdr:col>
      <xdr:colOff>177800</xdr:colOff>
      <xdr:row>57</xdr:row>
      <xdr:rowOff>132817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54094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27902</xdr:rowOff>
    </xdr:from>
    <xdr:to>
      <xdr:col>81</xdr:col>
      <xdr:colOff>101600</xdr:colOff>
      <xdr:row>58</xdr:row>
      <xdr:rowOff>129502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120629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66751</xdr:rowOff>
    </xdr:from>
    <xdr:to>
      <xdr:col>76</xdr:col>
      <xdr:colOff>165100</xdr:colOff>
      <xdr:row>58</xdr:row>
      <xdr:rowOff>168351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159478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74117</xdr:rowOff>
    </xdr:from>
    <xdr:to>
      <xdr:col>72</xdr:col>
      <xdr:colOff>38100</xdr:colOff>
      <xdr:row>59</xdr:row>
      <xdr:rowOff>4267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166844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147879</xdr:rowOff>
    </xdr:from>
    <xdr:to>
      <xdr:col>67</xdr:col>
      <xdr:colOff>101600</xdr:colOff>
      <xdr:row>58</xdr:row>
      <xdr:rowOff>78029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69156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43273</xdr:rowOff>
    </xdr:from>
    <xdr:to>
      <xdr:col>85</xdr:col>
      <xdr:colOff>127000</xdr:colOff>
      <xdr:row>79</xdr:row>
      <xdr:rowOff>44385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7823"/>
          <a:ext cx="8382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43802</xdr:rowOff>
    </xdr:from>
    <xdr:to>
      <xdr:col>81</xdr:col>
      <xdr:colOff>50800</xdr:colOff>
      <xdr:row>79</xdr:row>
      <xdr:rowOff>44385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835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43802</xdr:rowOff>
    </xdr:from>
    <xdr:to>
      <xdr:col>76</xdr:col>
      <xdr:colOff>114300</xdr:colOff>
      <xdr:row>79</xdr:row>
      <xdr:rowOff>44092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8352"/>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43619</xdr:rowOff>
    </xdr:from>
    <xdr:to>
      <xdr:col>71</xdr:col>
      <xdr:colOff>177800</xdr:colOff>
      <xdr:row>79</xdr:row>
      <xdr:rowOff>44092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816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163923</xdr:rowOff>
    </xdr:from>
    <xdr:to>
      <xdr:col>85</xdr:col>
      <xdr:colOff>177800</xdr:colOff>
      <xdr:row>79</xdr:row>
      <xdr:rowOff>94073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165035</xdr:rowOff>
    </xdr:from>
    <xdr:to>
      <xdr:col>81</xdr:col>
      <xdr:colOff>101600</xdr:colOff>
      <xdr:row>79</xdr:row>
      <xdr:rowOff>95185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86312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30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164452</xdr:rowOff>
    </xdr:from>
    <xdr:to>
      <xdr:col>76</xdr:col>
      <xdr:colOff>165100</xdr:colOff>
      <xdr:row>79</xdr:row>
      <xdr:rowOff>94602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85729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3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164742</xdr:rowOff>
    </xdr:from>
    <xdr:to>
      <xdr:col>72</xdr:col>
      <xdr:colOff>38100</xdr:colOff>
      <xdr:row>79</xdr:row>
      <xdr:rowOff>94892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86019</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3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164269</xdr:rowOff>
    </xdr:from>
    <xdr:to>
      <xdr:col>67</xdr:col>
      <xdr:colOff>101600</xdr:colOff>
      <xdr:row>79</xdr:row>
      <xdr:rowOff>94419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85546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3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13932</xdr:rowOff>
    </xdr:from>
    <xdr:to>
      <xdr:col>85</xdr:col>
      <xdr:colOff>127000</xdr:colOff>
      <xdr:row>97</xdr:row>
      <xdr:rowOff>30823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4458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30823</xdr:rowOff>
    </xdr:from>
    <xdr:to>
      <xdr:col>81</xdr:col>
      <xdr:colOff>50800</xdr:colOff>
      <xdr:row>97</xdr:row>
      <xdr:rowOff>55384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61473"/>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44438</xdr:rowOff>
    </xdr:from>
    <xdr:to>
      <xdr:col>76</xdr:col>
      <xdr:colOff>114300</xdr:colOff>
      <xdr:row>97</xdr:row>
      <xdr:rowOff>55384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75088"/>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139433</xdr:rowOff>
    </xdr:from>
    <xdr:to>
      <xdr:col>71</xdr:col>
      <xdr:colOff>177800</xdr:colOff>
      <xdr:row>97</xdr:row>
      <xdr:rowOff>44438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98633"/>
          <a:ext cx="889000" cy="7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134582</xdr:rowOff>
    </xdr:from>
    <xdr:to>
      <xdr:col>85</xdr:col>
      <xdr:colOff>177800</xdr:colOff>
      <xdr:row>97</xdr:row>
      <xdr:rowOff>64732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113009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151473</xdr:rowOff>
    </xdr:from>
    <xdr:to>
      <xdr:col>81</xdr:col>
      <xdr:colOff>101600</xdr:colOff>
      <xdr:row>97</xdr:row>
      <xdr:rowOff>81623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72750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4584</xdr:rowOff>
    </xdr:from>
    <xdr:to>
      <xdr:col>76</xdr:col>
      <xdr:colOff>165100</xdr:colOff>
      <xdr:row>97</xdr:row>
      <xdr:rowOff>106184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97311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165088</xdr:rowOff>
    </xdr:from>
    <xdr:to>
      <xdr:col>72</xdr:col>
      <xdr:colOff>38100</xdr:colOff>
      <xdr:row>97</xdr:row>
      <xdr:rowOff>95238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86365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88633</xdr:rowOff>
    </xdr:from>
    <xdr:to>
      <xdr:col>67</xdr:col>
      <xdr:colOff>101600</xdr:colOff>
      <xdr:row>97</xdr:row>
      <xdr:rowOff>18783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9910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の金額が類似団体平均よりも高いのは、時津中央第２土地区画整理事業や日並左底線道路事業、子々川日並線道路事業など、大型のインフラ整備工事を進めているためである。商工費については、ふるさと納税関連事業の増額により</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２７年度から増加傾向であったが、Ｈ３０年度は前年度より減となった。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教育費は、小中学校におけるタブレット型パソコン購入事業や、時津北小学校屋内運動場改築工事などの大規模事業を行ったため、昨年度より増加した。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財政調整基金は平成２６年度以降微増となっており、実質収支額はおおむね横ばいとなっている。実質単年度収支は、前年度の黒字から今年度は赤字に転じた。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前年度と今年度いずれも全会計が黒字となった。</a:t>
          </a:r>
        </a:p>
        <a:p>
          <a:r>
            <a:rPr kumimoji="1" lang="ja-JP" altLang="en-US" sz="1400">
              <a:latin typeface="ＭＳ ゴシック" pitchFamily="49" charset="-128"/>
              <a:ea typeface="ＭＳ ゴシック" pitchFamily="49" charset="-128"/>
            </a:rPr>
            <a:t>　標準財政規模に対する比率は、平成２６年度以降水道事業会計が最も高く、次いで下水道事業会計、一般会計と続いている。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繰上償還を行ったことなどにより元利償還金は減少傾向にあったが、今年度は時津中央第２土地区画整理事業や日並左底線道路事業の元利償還金の増などにより昨年度と比べ</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百万増加した。</a:t>
          </a:r>
        </a:p>
        <a:p>
          <a:r>
            <a:rPr kumimoji="1" lang="ja-JP" altLang="en-US" sz="1400">
              <a:latin typeface="ＭＳ ゴシック" pitchFamily="49" charset="-128"/>
              <a:ea typeface="ＭＳ ゴシック" pitchFamily="49" charset="-128"/>
            </a:rPr>
            <a:t>　なお、今後も大規模の起債事業を複数予定しているため、元利償還金は横ばいに推移することが見込まれる。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平成２６年度から増加傾向となっており、今年度もまた増加している。これは、時津中央第２土地区画整理事業や大型の道路事業などが主な要因である。また、充当可能財源等はおおむね横ばいであるが、本年度は減債基金を取り崩したことにより、前年度と比較すると減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長崎県時津町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償還金財源として減債基金を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百万円、用地取得等基金をタブレット型パソコン購入事業等の学校施設整備事業に充当したことなどにより、基金全体は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景気の動向に伴う町税収入の変動や、公共施設の老朽化対策、社会保障関係経費の増大など、将来の歳入減少や歳出増加への備えとして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基金を積み立てているものの、交付税の交付額の減少などにより今後は収支不足となる見込みで、基金を取り崩すこととしている。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これからも長期的視野のもとで計画的に活用を行っていく。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用地取得等基金：土地の取得及び大規模な建設事業の施行に伴う財源に充てるため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町有施設維持補修基金：公共施設の補修に伴う財源に充てるため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とぎつっ子の夢を育む基金：子どもたちの夢を育む事業に充てるため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ふるさとづくり基金：まちづくりの活動の支援及びひとづくりを図るため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用地取得等基金：財産売払収入を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万円積み立てたものの、時津北小屋内運動場改築工事に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とぎつっ子の夢を育む基金：とぎつっ子の夢を育む補助金に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万円、とぎつっ子の教育環境を整備する基金に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地域活動等支援事業に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万円充当した。一方で、環境整備協力費を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積み立てたことにより、基金の合計は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用地取得等基金：令和元年度に行う土地の取得に充当する予定である。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とぎつっ子の夢を育む基金：令和元年度にとぎつっ子の夢を育む補助金、とぎつっ子の教育環境を整備する基金、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地域活動支援事業に充当する予定である。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ふるさとづくり基金：令和元年度のふるさとづくり事業に充当する予定である。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複数年度にわたる大規模な建設事業の経費、年度間の財源調整や予測できない災害が発生した場合など、必要に応じて活用する。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万円積み立てたものの、償還金財源に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大規模事業を控えているため、地方債の償還の財源が不足する見込みであり、町税収入の変動などにより、地方債の償還の財源が著しく不足した場合などに活用する。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年度にかけて有形固定資産減価償却率は類似団体より低い水準となっており、概ね横ばいに推移している。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月に公共施設等総合管理計画を策定しており、計画に基づいた施設の維持管理を進めている。</a:t>
          </a:r>
          <a:r>
            <a:rPr kumimoji="1" lang="en-US" altLang="ja-JP" sz="1100">
              <a:latin typeface="ＭＳ Ｐゴシック" panose="020B0600070205080204" pitchFamily="50" charset="-128"/>
              <a:ea typeface="ＭＳ Ｐゴシック" panose="020B0600070205080204" pitchFamily="50" charset="-128"/>
            </a:rPr>
            <a:t>1970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1990</a:t>
          </a:r>
          <a:r>
            <a:rPr kumimoji="1" lang="ja-JP" altLang="en-US" sz="1100">
              <a:latin typeface="ＭＳ Ｐゴシック" panose="020B0600070205080204" pitchFamily="50" charset="-128"/>
              <a:ea typeface="ＭＳ Ｐゴシック" panose="020B0600070205080204" pitchFamily="50" charset="-128"/>
            </a:rPr>
            <a:t>年代に整備された建築物が多いことから、今後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年間に大規模改修等の補修時期を迎えるものが多いと予想される。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4634865"/>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06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06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243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39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42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4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5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109311</xdr:rowOff>
    </xdr:from>
    <xdr:to>
      <xdr:col>23</xdr:col>
      <xdr:colOff>136525</xdr:colOff>
      <xdr:row>33</xdr:row>
      <xdr:rowOff>39461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5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87738</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57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66131</xdr:rowOff>
    </xdr:from>
    <xdr:to>
      <xdr:col>19</xdr:col>
      <xdr:colOff>187325</xdr:colOff>
      <xdr:row>32</xdr:row>
      <xdr:rowOff>167731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116931</xdr:rowOff>
    </xdr:from>
    <xdr:to>
      <xdr:col>23</xdr:col>
      <xdr:colOff>85725</xdr:colOff>
      <xdr:row>32</xdr:row>
      <xdr:rowOff>160111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60333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149406</xdr:rowOff>
    </xdr:from>
    <xdr:to>
      <xdr:col>15</xdr:col>
      <xdr:colOff>187325</xdr:colOff>
      <xdr:row>33</xdr:row>
      <xdr:rowOff>79556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116931</xdr:rowOff>
    </xdr:from>
    <xdr:to>
      <xdr:col>19</xdr:col>
      <xdr:colOff>136525</xdr:colOff>
      <xdr:row>33</xdr:row>
      <xdr:rowOff>28756</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3289300" y="5603331"/>
          <a:ext cx="762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198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2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34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158858</xdr:rowOff>
    </xdr:from>
    <xdr:ext cx="405111" cy="259045"/>
    <xdr:sp macro="" textlink="">
      <xdr:nvSpPr>
        <xdr:cNvPr id="98" name="n_1mainValue有形固定資産減価償却率">
          <a:extLst>
            <a:ext uri="{FF2B5EF4-FFF2-40B4-BE49-F238E27FC236}">
              <a16:creationId xmlns:a16="http://schemas.microsoft.com/office/drawing/2014/main" id="{00000000-0008-0000-0D00-000062000000}"/>
            </a:ext>
          </a:extLst>
        </xdr:cNvPr>
        <xdr:cNvSpPr txBox="1"/>
      </xdr:nvSpPr>
      <xdr:spPr>
        <a:xfrm>
          <a:off x="3836044" y="564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70683</xdr:rowOff>
    </xdr:from>
    <xdr:ext cx="405111" cy="259045"/>
    <xdr:sp macro="" textlink="">
      <xdr:nvSpPr>
        <xdr:cNvPr id="99" name="n_2mainValue有形固定資産減価償却率">
          <a:extLst>
            <a:ext uri="{FF2B5EF4-FFF2-40B4-BE49-F238E27FC236}">
              <a16:creationId xmlns:a16="http://schemas.microsoft.com/office/drawing/2014/main" id="{00000000-0008-0000-0D00-000063000000}"/>
            </a:ext>
          </a:extLst>
        </xdr:cNvPr>
        <xdr:cNvSpPr txBox="1"/>
      </xdr:nvSpPr>
      <xdr:spPr>
        <a:xfrm>
          <a:off x="3086744" y="57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本町の債務償還比率は類似団体よりも低くなっているが、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年度と比べて増加傾向にある。今後は時津中央第２土地区画整理事業の償還のピークを迎える見込みであり、償還費が増加することが予想されるが、今後も必要な地方債のみの発行に努める。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4599025"/>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4374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45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198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11501</xdr:rowOff>
    </xdr:from>
    <xdr:to>
      <xdr:col>76</xdr:col>
      <xdr:colOff>73025</xdr:colOff>
      <xdr:row>33</xdr:row>
      <xdr:rowOff>113102</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56693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161378</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564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30587</xdr:rowOff>
    </xdr:from>
    <xdr:to>
      <xdr:col>72</xdr:col>
      <xdr:colOff>123825</xdr:colOff>
      <xdr:row>33</xdr:row>
      <xdr:rowOff>132187</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56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62301</xdr:rowOff>
    </xdr:from>
    <xdr:to>
      <xdr:col>76</xdr:col>
      <xdr:colOff>22225</xdr:colOff>
      <xdr:row>33</xdr:row>
      <xdr:rowOff>81387</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14084300" y="5720151"/>
          <a:ext cx="711200" cy="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1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123314</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3836727" y="578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156845</xdr:rowOff>
    </xdr:from>
    <xdr:to>
      <xdr:col>20</xdr:col>
      <xdr:colOff>38100</xdr:colOff>
      <xdr:row>39</xdr:row>
      <xdr:rowOff>86995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36195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6903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31115</xdr:rowOff>
    </xdr:from>
    <xdr:to>
      <xdr:col>15</xdr:col>
      <xdr:colOff>101600</xdr:colOff>
      <xdr:row>39</xdr:row>
      <xdr:rowOff>132715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36195</xdr:rowOff>
    </xdr:from>
    <xdr:to>
      <xdr:col>19</xdr:col>
      <xdr:colOff>177800</xdr:colOff>
      <xdr:row>39</xdr:row>
      <xdr:rowOff>81915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722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78122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123842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77429</xdr:rowOff>
    </xdr:from>
    <xdr:to>
      <xdr:col>55</xdr:col>
      <xdr:colOff>50800</xdr:colOff>
      <xdr:row>41</xdr:row>
      <xdr:rowOff>7579</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9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55856</xdr:rowOff>
    </xdr:from>
    <xdr:ext cx="469744"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91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80538</xdr:rowOff>
    </xdr:from>
    <xdr:to>
      <xdr:col>50</xdr:col>
      <xdr:colOff>165100</xdr:colOff>
      <xdr:row>41</xdr:row>
      <xdr:rowOff>10688</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9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128229</xdr:rowOff>
    </xdr:from>
    <xdr:to>
      <xdr:col>55</xdr:col>
      <xdr:colOff>0</xdr:colOff>
      <xdr:row>40</xdr:row>
      <xdr:rowOff>131338</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9639300" y="6986229"/>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85339</xdr:rowOff>
    </xdr:from>
    <xdr:to>
      <xdr:col>46</xdr:col>
      <xdr:colOff>38100</xdr:colOff>
      <xdr:row>41</xdr:row>
      <xdr:rowOff>15489</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9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131338</xdr:rowOff>
    </xdr:from>
    <xdr:to>
      <xdr:col>50</xdr:col>
      <xdr:colOff>114300</xdr:colOff>
      <xdr:row>40</xdr:row>
      <xdr:rowOff>136139</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8750300" y="698933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1815</xdr:rowOff>
    </xdr:from>
    <xdr:ext cx="469744"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91727" y="703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6616</xdr:rowOff>
    </xdr:from>
    <xdr:ext cx="469744"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515427" y="703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00000000-0008-0000-0E00-00009B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a:extLst>
            <a:ext uri="{FF2B5EF4-FFF2-40B4-BE49-F238E27FC236}">
              <a16:creationId xmlns:a16="http://schemas.microsoft.com/office/drawing/2014/main" id="{00000000-0008-0000-0E00-00009D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E00-00009F000000}"/>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00000000-0008-0000-0E00-0000AA000000}"/>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13063</xdr:rowOff>
    </xdr:from>
    <xdr:to>
      <xdr:col>24</xdr:col>
      <xdr:colOff>63500</xdr:colOff>
      <xdr:row>62</xdr:row>
      <xdr:rowOff>22860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3797300" y="1064296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62</xdr:row>
      <xdr:rowOff>13063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2908300" y="105286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00000000-0008-0000-0E00-0000CE000000}"/>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00000000-0008-0000-0E00-0000D000000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00000000-0008-0000-0E00-0000D2000000}"/>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79019</xdr:rowOff>
    </xdr:from>
    <xdr:to>
      <xdr:col>55</xdr:col>
      <xdr:colOff>50800</xdr:colOff>
      <xdr:row>65</xdr:row>
      <xdr:rowOff>9169</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10426700" y="110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469744" cy="259045"/>
    <xdr:sp macro="" textlink="">
      <xdr:nvSpPr>
        <xdr:cNvPr id="221" name="【橋りょう・トンネル】&#10;一人当たり有形固定資産（償却資産）額該当値テキスト">
          <a:extLst>
            <a:ext uri="{FF2B5EF4-FFF2-40B4-BE49-F238E27FC236}">
              <a16:creationId xmlns:a16="http://schemas.microsoft.com/office/drawing/2014/main" id="{00000000-0008-0000-0E00-0000DD000000}"/>
            </a:ext>
          </a:extLst>
        </xdr:cNvPr>
        <xdr:cNvSpPr txBox="1"/>
      </xdr:nvSpPr>
      <xdr:spPr>
        <a:xfrm>
          <a:off x="10515600" y="1096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79094</xdr:rowOff>
    </xdr:from>
    <xdr:to>
      <xdr:col>50</xdr:col>
      <xdr:colOff>165100</xdr:colOff>
      <xdr:row>65</xdr:row>
      <xdr:rowOff>9244</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9588500" y="110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129819</xdr:rowOff>
    </xdr:from>
    <xdr:to>
      <xdr:col>55</xdr:col>
      <xdr:colOff>0</xdr:colOff>
      <xdr:row>64</xdr:row>
      <xdr:rowOff>129894</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9639300" y="11102619"/>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79281</xdr:rowOff>
    </xdr:from>
    <xdr:to>
      <xdr:col>46</xdr:col>
      <xdr:colOff>38100</xdr:colOff>
      <xdr:row>65</xdr:row>
      <xdr:rowOff>9431</xdr:rowOff>
    </xdr:to>
    <xdr:sp macro="" textlink="">
      <xdr:nvSpPr>
        <xdr:cNvPr id="224" name="楕円 223">
          <a:extLst>
            <a:ext uri="{FF2B5EF4-FFF2-40B4-BE49-F238E27FC236}">
              <a16:creationId xmlns:a16="http://schemas.microsoft.com/office/drawing/2014/main" id="{00000000-0008-0000-0E00-0000E0000000}"/>
            </a:ext>
          </a:extLst>
        </xdr:cNvPr>
        <xdr:cNvSpPr/>
      </xdr:nvSpPr>
      <xdr:spPr>
        <a:xfrm>
          <a:off x="8699500" y="110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129894</xdr:rowOff>
    </xdr:from>
    <xdr:to>
      <xdr:col>50</xdr:col>
      <xdr:colOff>114300</xdr:colOff>
      <xdr:row>64</xdr:row>
      <xdr:rowOff>130081</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8750300" y="11102694"/>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65</xdr:row>
      <xdr:rowOff>371</xdr:rowOff>
    </xdr:from>
    <xdr:ext cx="469744" cy="259045"/>
    <xdr:sp macro="" textlink="">
      <xdr:nvSpPr>
        <xdr:cNvPr id="229" name="n_1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9391728" y="111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558</xdr:rowOff>
    </xdr:from>
    <xdr:ext cx="469744" cy="259045"/>
    <xdr:sp macro="" textlink="">
      <xdr:nvSpPr>
        <xdr:cNvPr id="230" name="n_2main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8515428" y="1114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00000000-0008-0000-0E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a:extLst>
            <a:ext uri="{FF2B5EF4-FFF2-40B4-BE49-F238E27FC236}">
              <a16:creationId xmlns:a16="http://schemas.microsoft.com/office/drawing/2014/main" id="{00000000-0008-0000-0E00-00000101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00000000-0008-0000-0E00-000003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00000000-0008-0000-0E00-000005010000}"/>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50981</xdr:rowOff>
    </xdr:from>
    <xdr:to>
      <xdr:col>24</xdr:col>
      <xdr:colOff>114300</xdr:colOff>
      <xdr:row>80</xdr:row>
      <xdr:rowOff>152581</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45847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73858</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00000000-0008-0000-0E00-000010010000}"/>
            </a:ext>
          </a:extLst>
        </xdr:cNvPr>
        <xdr:cNvSpPr txBox="1"/>
      </xdr:nvSpPr>
      <xdr:spPr>
        <a:xfrm>
          <a:off x="4673600" y="1361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88537</xdr:rowOff>
    </xdr:from>
    <xdr:to>
      <xdr:col>20</xdr:col>
      <xdr:colOff>38100</xdr:colOff>
      <xdr:row>81</xdr:row>
      <xdr:rowOff>18687</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3746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101781</xdr:rowOff>
    </xdr:from>
    <xdr:to>
      <xdr:col>24</xdr:col>
      <xdr:colOff>63500</xdr:colOff>
      <xdr:row>80</xdr:row>
      <xdr:rowOff>139337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3797300" y="138177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127726</xdr:rowOff>
    </xdr:from>
    <xdr:to>
      <xdr:col>15</xdr:col>
      <xdr:colOff>101600</xdr:colOff>
      <xdr:row>81</xdr:row>
      <xdr:rowOff>57876</xdr:rowOff>
    </xdr:to>
    <xdr:sp macro="" textlink="">
      <xdr:nvSpPr>
        <xdr:cNvPr id="275" name="楕円 274">
          <a:extLst>
            <a:ext uri="{FF2B5EF4-FFF2-40B4-BE49-F238E27FC236}">
              <a16:creationId xmlns:a16="http://schemas.microsoft.com/office/drawing/2014/main" id="{00000000-0008-0000-0E00-000013010000}"/>
            </a:ext>
          </a:extLst>
        </xdr:cNvPr>
        <xdr:cNvSpPr/>
      </xdr:nvSpPr>
      <xdr:spPr>
        <a:xfrm>
          <a:off x="2857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139337</xdr:rowOff>
    </xdr:from>
    <xdr:to>
      <xdr:col>19</xdr:col>
      <xdr:colOff>177800</xdr:colOff>
      <xdr:row>81</xdr:row>
      <xdr:rowOff>7076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flipV="1">
          <a:off x="2908300" y="138553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7" name="n_1aveValue【公営住宅】&#10;有形固定資産減価償却率">
          <a:extLst>
            <a:ext uri="{FF2B5EF4-FFF2-40B4-BE49-F238E27FC236}">
              <a16:creationId xmlns:a16="http://schemas.microsoft.com/office/drawing/2014/main" id="{00000000-0008-0000-0E00-000015010000}"/>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8" name="n_2aveValue【公営住宅】&#10;有形固定資産減価償却率">
          <a:extLst>
            <a:ext uri="{FF2B5EF4-FFF2-40B4-BE49-F238E27FC236}">
              <a16:creationId xmlns:a16="http://schemas.microsoft.com/office/drawing/2014/main" id="{00000000-0008-0000-0E00-000016010000}"/>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a:extLst>
            <a:ext uri="{FF2B5EF4-FFF2-40B4-BE49-F238E27FC236}">
              <a16:creationId xmlns:a16="http://schemas.microsoft.com/office/drawing/2014/main" id="{00000000-0008-0000-0E00-000017010000}"/>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35214</xdr:rowOff>
    </xdr:from>
    <xdr:ext cx="405111" cy="259045"/>
    <xdr:sp macro="" textlink="">
      <xdr:nvSpPr>
        <xdr:cNvPr id="280" name="n_1mainValue【公営住宅】&#10;有形固定資産減価償却率">
          <a:extLst>
            <a:ext uri="{FF2B5EF4-FFF2-40B4-BE49-F238E27FC236}">
              <a16:creationId xmlns:a16="http://schemas.microsoft.com/office/drawing/2014/main" id="{00000000-0008-0000-0E00-000018010000}"/>
            </a:ext>
          </a:extLst>
        </xdr:cNvPr>
        <xdr:cNvSpPr txBox="1"/>
      </xdr:nvSpPr>
      <xdr:spPr>
        <a:xfrm>
          <a:off x="3582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74403</xdr:rowOff>
    </xdr:from>
    <xdr:ext cx="405111" cy="259045"/>
    <xdr:sp macro="" textlink="">
      <xdr:nvSpPr>
        <xdr:cNvPr id="281" name="n_2mainValue【公営住宅】&#10;有形固定資産減価償却率">
          <a:extLst>
            <a:ext uri="{FF2B5EF4-FFF2-40B4-BE49-F238E27FC236}">
              <a16:creationId xmlns:a16="http://schemas.microsoft.com/office/drawing/2014/main" id="{00000000-0008-0000-0E00-000019010000}"/>
            </a:ext>
          </a:extLst>
        </xdr:cNvPr>
        <xdr:cNvSpPr txBox="1"/>
      </xdr:nvSpPr>
      <xdr:spPr>
        <a:xfrm>
          <a:off x="2705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a16="http://schemas.microsoft.com/office/drawing/2014/main" id="{00000000-0008-0000-0E00-00003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a:extLst>
            <a:ext uri="{FF2B5EF4-FFF2-40B4-BE49-F238E27FC236}">
              <a16:creationId xmlns:a16="http://schemas.microsoft.com/office/drawing/2014/main" id="{00000000-0008-0000-0E00-000034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a:extLst>
            <a:ext uri="{FF2B5EF4-FFF2-40B4-BE49-F238E27FC236}">
              <a16:creationId xmlns:a16="http://schemas.microsoft.com/office/drawing/2014/main" id="{00000000-0008-0000-0E00-000036010000}"/>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a:extLst>
            <a:ext uri="{FF2B5EF4-FFF2-40B4-BE49-F238E27FC236}">
              <a16:creationId xmlns:a16="http://schemas.microsoft.com/office/drawing/2014/main" id="{00000000-0008-0000-0E00-000038010000}"/>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a:extLst>
            <a:ext uri="{FF2B5EF4-FFF2-40B4-BE49-F238E27FC236}">
              <a16:creationId xmlns:a16="http://schemas.microsoft.com/office/drawing/2014/main" id="{00000000-0008-0000-0E00-00003B010000}"/>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86905</xdr:rowOff>
    </xdr:from>
    <xdr:to>
      <xdr:col>55</xdr:col>
      <xdr:colOff>50800</xdr:colOff>
      <xdr:row>87</xdr:row>
      <xdr:rowOff>17055</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104267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1832</xdr:rowOff>
    </xdr:from>
    <xdr:ext cx="469744" cy="259045"/>
    <xdr:sp macro="" textlink="">
      <xdr:nvSpPr>
        <xdr:cNvPr id="323" name="【公営住宅】&#10;一人当たり面積該当値テキスト">
          <a:extLst>
            <a:ext uri="{FF2B5EF4-FFF2-40B4-BE49-F238E27FC236}">
              <a16:creationId xmlns:a16="http://schemas.microsoft.com/office/drawing/2014/main" id="{00000000-0008-0000-0E00-000043010000}"/>
            </a:ext>
          </a:extLst>
        </xdr:cNvPr>
        <xdr:cNvSpPr txBox="1"/>
      </xdr:nvSpPr>
      <xdr:spPr>
        <a:xfrm>
          <a:off x="10515600" y="1474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87068</xdr:rowOff>
    </xdr:from>
    <xdr:to>
      <xdr:col>50</xdr:col>
      <xdr:colOff>165100</xdr:colOff>
      <xdr:row>87</xdr:row>
      <xdr:rowOff>17218</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9588500" y="148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137705</xdr:rowOff>
    </xdr:from>
    <xdr:to>
      <xdr:col>55</xdr:col>
      <xdr:colOff>0</xdr:colOff>
      <xdr:row>86</xdr:row>
      <xdr:rowOff>137868</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9639300" y="1488240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87230</xdr:rowOff>
    </xdr:from>
    <xdr:to>
      <xdr:col>46</xdr:col>
      <xdr:colOff>38100</xdr:colOff>
      <xdr:row>87</xdr:row>
      <xdr:rowOff>17380</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8699500" y="148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137868</xdr:rowOff>
    </xdr:from>
    <xdr:to>
      <xdr:col>50</xdr:col>
      <xdr:colOff>114300</xdr:colOff>
      <xdr:row>86</xdr:row>
      <xdr:rowOff>138030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flipV="1">
          <a:off x="8750300" y="14882568"/>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a:extLst>
            <a:ext uri="{FF2B5EF4-FFF2-40B4-BE49-F238E27FC236}">
              <a16:creationId xmlns:a16="http://schemas.microsoft.com/office/drawing/2014/main" id="{00000000-0008-0000-0E00-000048010000}"/>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a:extLst>
            <a:ext uri="{FF2B5EF4-FFF2-40B4-BE49-F238E27FC236}">
              <a16:creationId xmlns:a16="http://schemas.microsoft.com/office/drawing/2014/main" id="{00000000-0008-0000-0E00-000049010000}"/>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a:extLst>
            <a:ext uri="{FF2B5EF4-FFF2-40B4-BE49-F238E27FC236}">
              <a16:creationId xmlns:a16="http://schemas.microsoft.com/office/drawing/2014/main" id="{00000000-0008-0000-0E00-00004A010000}"/>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8345</xdr:rowOff>
    </xdr:from>
    <xdr:ext cx="469744" cy="259045"/>
    <xdr:sp macro="" textlink="">
      <xdr:nvSpPr>
        <xdr:cNvPr id="331" name="n_1mainValue【公営住宅】&#10;一人当たり面積">
          <a:extLst>
            <a:ext uri="{FF2B5EF4-FFF2-40B4-BE49-F238E27FC236}">
              <a16:creationId xmlns:a16="http://schemas.microsoft.com/office/drawing/2014/main" id="{00000000-0008-0000-0E00-00004B010000}"/>
            </a:ext>
          </a:extLst>
        </xdr:cNvPr>
        <xdr:cNvSpPr txBox="1"/>
      </xdr:nvSpPr>
      <xdr:spPr>
        <a:xfrm>
          <a:off x="9391727" y="1492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8507</xdr:rowOff>
    </xdr:from>
    <xdr:ext cx="469744" cy="259045"/>
    <xdr:sp macro="" textlink="">
      <xdr:nvSpPr>
        <xdr:cNvPr id="332" name="n_2mainValue【公営住宅】&#10;一人当たり面積">
          <a:extLst>
            <a:ext uri="{FF2B5EF4-FFF2-40B4-BE49-F238E27FC236}">
              <a16:creationId xmlns:a16="http://schemas.microsoft.com/office/drawing/2014/main" id="{00000000-0008-0000-0E00-00004C010000}"/>
            </a:ext>
          </a:extLst>
        </xdr:cNvPr>
        <xdr:cNvSpPr txBox="1"/>
      </xdr:nvSpPr>
      <xdr:spPr>
        <a:xfrm>
          <a:off x="8515427" y="1492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a:extLst>
            <a:ext uri="{FF2B5EF4-FFF2-40B4-BE49-F238E27FC236}">
              <a16:creationId xmlns:a16="http://schemas.microsoft.com/office/drawing/2014/main" id="{00000000-0008-0000-0E00-00007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a:extLst>
            <a:ext uri="{FF2B5EF4-FFF2-40B4-BE49-F238E27FC236}">
              <a16:creationId xmlns:a16="http://schemas.microsoft.com/office/drawing/2014/main" id="{00000000-0008-0000-0E00-000077010000}"/>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a:extLst>
            <a:ext uri="{FF2B5EF4-FFF2-40B4-BE49-F238E27FC236}">
              <a16:creationId xmlns:a16="http://schemas.microsoft.com/office/drawing/2014/main" id="{00000000-0008-0000-0E00-00007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a:extLst>
            <a:ext uri="{FF2B5EF4-FFF2-40B4-BE49-F238E27FC236}">
              <a16:creationId xmlns:a16="http://schemas.microsoft.com/office/drawing/2014/main" id="{00000000-0008-0000-0E00-00007B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17236</xdr:rowOff>
    </xdr:from>
    <xdr:to>
      <xdr:col>85</xdr:col>
      <xdr:colOff>177800</xdr:colOff>
      <xdr:row>35</xdr:row>
      <xdr:rowOff>118836</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6268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40113</xdr:rowOff>
    </xdr:from>
    <xdr:ext cx="405111" cy="259045"/>
    <xdr:sp macro="" textlink="">
      <xdr:nvSpPr>
        <xdr:cNvPr id="390" name="【認定こども園・幼稚園・保育所】&#10;有形固定資産減価償却率該当値テキスト">
          <a:extLst>
            <a:ext uri="{FF2B5EF4-FFF2-40B4-BE49-F238E27FC236}">
              <a16:creationId xmlns:a16="http://schemas.microsoft.com/office/drawing/2014/main" id="{00000000-0008-0000-0E00-000086010000}"/>
            </a:ext>
          </a:extLst>
        </xdr:cNvPr>
        <xdr:cNvSpPr txBox="1"/>
      </xdr:nvSpPr>
      <xdr:spPr>
        <a:xfrm>
          <a:off x="16357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53158</xdr:rowOff>
    </xdr:from>
    <xdr:to>
      <xdr:col>81</xdr:col>
      <xdr:colOff>101600</xdr:colOff>
      <xdr:row>35</xdr:row>
      <xdr:rowOff>154758</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5430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103958</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5481300" y="60687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89081</xdr:rowOff>
    </xdr:from>
    <xdr:to>
      <xdr:col>76</xdr:col>
      <xdr:colOff>165100</xdr:colOff>
      <xdr:row>36</xdr:row>
      <xdr:rowOff>19231</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14541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35</xdr:row>
      <xdr:rowOff>139881</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flipV="1">
          <a:off x="14592300" y="61047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95" name="n_1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96" name="n_2ave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171285</xdr:rowOff>
    </xdr:from>
    <xdr:ext cx="405111" cy="259045"/>
    <xdr:sp macro="" textlink="">
      <xdr:nvSpPr>
        <xdr:cNvPr id="398" name="n_1mainValue【認定こども園・幼稚園・保育所】&#10;有形固定資産減価償却率">
          <a:extLst>
            <a:ext uri="{FF2B5EF4-FFF2-40B4-BE49-F238E27FC236}">
              <a16:creationId xmlns:a16="http://schemas.microsoft.com/office/drawing/2014/main" id="{00000000-0008-0000-0E00-00008E010000}"/>
            </a:ext>
          </a:extLst>
        </xdr:cNvPr>
        <xdr:cNvSpPr txBox="1"/>
      </xdr:nvSpPr>
      <xdr:spPr>
        <a:xfrm>
          <a:off x="15266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35758</xdr:rowOff>
    </xdr:from>
    <xdr:ext cx="405111" cy="259045"/>
    <xdr:sp macro="" textlink="">
      <xdr:nvSpPr>
        <xdr:cNvPr id="399" name="n_2mainValue【認定こども園・幼稚園・保育所】&#10;有形固定資産減価償却率">
          <a:extLst>
            <a:ext uri="{FF2B5EF4-FFF2-40B4-BE49-F238E27FC236}">
              <a16:creationId xmlns:a16="http://schemas.microsoft.com/office/drawing/2014/main" id="{00000000-0008-0000-0E00-00008F010000}"/>
            </a:ext>
          </a:extLst>
        </xdr:cNvPr>
        <xdr:cNvSpPr txBox="1"/>
      </xdr:nvSpPr>
      <xdr:spPr>
        <a:xfrm>
          <a:off x="14389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a:extLst>
            <a:ext uri="{FF2B5EF4-FFF2-40B4-BE49-F238E27FC236}">
              <a16:creationId xmlns:a16="http://schemas.microsoft.com/office/drawing/2014/main" id="{00000000-0008-0000-0E00-0000A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a:extLst>
            <a:ext uri="{FF2B5EF4-FFF2-40B4-BE49-F238E27FC236}">
              <a16:creationId xmlns:a16="http://schemas.microsoft.com/office/drawing/2014/main" id="{00000000-0008-0000-0E00-0000A8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a:extLst>
            <a:ext uri="{FF2B5EF4-FFF2-40B4-BE49-F238E27FC236}">
              <a16:creationId xmlns:a16="http://schemas.microsoft.com/office/drawing/2014/main" id="{00000000-0008-0000-0E00-0000AA010000}"/>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a:extLst>
            <a:ext uri="{FF2B5EF4-FFF2-40B4-BE49-F238E27FC236}">
              <a16:creationId xmlns:a16="http://schemas.microsoft.com/office/drawing/2014/main" id="{00000000-0008-0000-0E00-0000AC010000}"/>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2110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439" name="【認定こども園・幼稚園・保育所】&#10;一人当たり面積該当値テキスト">
          <a:extLst>
            <a:ext uri="{FF2B5EF4-FFF2-40B4-BE49-F238E27FC236}">
              <a16:creationId xmlns:a16="http://schemas.microsoft.com/office/drawing/2014/main" id="{00000000-0008-0000-0E00-0000B7010000}"/>
            </a:ext>
          </a:extLst>
        </xdr:cNvPr>
        <xdr:cNvSpPr txBox="1"/>
      </xdr:nvSpPr>
      <xdr:spPr>
        <a:xfrm>
          <a:off x="22199600" y="69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102870</xdr:rowOff>
    </xdr:from>
    <xdr:to>
      <xdr:col>116</xdr:col>
      <xdr:colOff>63500</xdr:colOff>
      <xdr:row>41</xdr:row>
      <xdr:rowOff>102870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1323300" y="713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20434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a:extLst>
            <a:ext uri="{FF2B5EF4-FFF2-40B4-BE49-F238E27FC236}">
              <a16:creationId xmlns:a16="http://schemas.microsoft.com/office/drawing/2014/main" id="{00000000-0008-0000-0E00-0000BE01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447" name="n_1mainValue【認定こども園・幼稚園・保育所】&#10;一人当たり面積">
          <a:extLst>
            <a:ext uri="{FF2B5EF4-FFF2-40B4-BE49-F238E27FC236}">
              <a16:creationId xmlns:a16="http://schemas.microsoft.com/office/drawing/2014/main" id="{00000000-0008-0000-0E00-0000BF010000}"/>
            </a:ext>
          </a:extLst>
        </xdr:cNvPr>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448" name="n_2mainValue【認定こども園・幼稚園・保育所】&#10;一人当たり面積">
          <a:extLst>
            <a:ext uri="{FF2B5EF4-FFF2-40B4-BE49-F238E27FC236}">
              <a16:creationId xmlns:a16="http://schemas.microsoft.com/office/drawing/2014/main" id="{00000000-0008-0000-0E00-0000C0010000}"/>
            </a:ext>
          </a:extLst>
        </xdr:cNvPr>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a:extLst>
            <a:ext uri="{FF2B5EF4-FFF2-40B4-BE49-F238E27FC236}">
              <a16:creationId xmlns:a16="http://schemas.microsoft.com/office/drawing/2014/main" id="{00000000-0008-0000-0E00-0000D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a:extLst>
            <a:ext uri="{FF2B5EF4-FFF2-40B4-BE49-F238E27FC236}">
              <a16:creationId xmlns:a16="http://schemas.microsoft.com/office/drawing/2014/main" id="{00000000-0008-0000-0E00-0000DA01000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a:extLst>
            <a:ext uri="{FF2B5EF4-FFF2-40B4-BE49-F238E27FC236}">
              <a16:creationId xmlns:a16="http://schemas.microsoft.com/office/drawing/2014/main" id="{00000000-0008-0000-0E00-0000DC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a:extLst>
            <a:ext uri="{FF2B5EF4-FFF2-40B4-BE49-F238E27FC236}">
              <a16:creationId xmlns:a16="http://schemas.microsoft.com/office/drawing/2014/main" id="{00000000-0008-0000-0E00-0000DE010000}"/>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76835</xdr:rowOff>
    </xdr:from>
    <xdr:to>
      <xdr:col>85</xdr:col>
      <xdr:colOff>177800</xdr:colOff>
      <xdr:row>59</xdr:row>
      <xdr:rowOff>6985</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99712</xdr:rowOff>
    </xdr:from>
    <xdr:ext cx="405111" cy="259045"/>
    <xdr:sp macro="" textlink="">
      <xdr:nvSpPr>
        <xdr:cNvPr id="489" name="【学校施設】&#10;有形固定資産減価償却率該当値テキスト">
          <a:extLst>
            <a:ext uri="{FF2B5EF4-FFF2-40B4-BE49-F238E27FC236}">
              <a16:creationId xmlns:a16="http://schemas.microsoft.com/office/drawing/2014/main" id="{00000000-0008-0000-0E00-0000E9010000}"/>
            </a:ext>
          </a:extLst>
        </xdr:cNvPr>
        <xdr:cNvSpPr txBox="1"/>
      </xdr:nvSpPr>
      <xdr:spPr>
        <a:xfrm>
          <a:off x="16357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168275</xdr:rowOff>
    </xdr:from>
    <xdr:to>
      <xdr:col>81</xdr:col>
      <xdr:colOff>101600</xdr:colOff>
      <xdr:row>58</xdr:row>
      <xdr:rowOff>98425</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5430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47625</xdr:rowOff>
    </xdr:from>
    <xdr:to>
      <xdr:col>85</xdr:col>
      <xdr:colOff>127000</xdr:colOff>
      <xdr:row>58</xdr:row>
      <xdr:rowOff>127635</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5481300" y="99917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47625</xdr:rowOff>
    </xdr:from>
    <xdr:to>
      <xdr:col>81</xdr:col>
      <xdr:colOff>50800</xdr:colOff>
      <xdr:row>58</xdr:row>
      <xdr:rowOff>91440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4592300" y="9991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4" name="n_1aveValue【学校施設】&#10;有形固定資産減価償却率">
          <a:extLst>
            <a:ext uri="{FF2B5EF4-FFF2-40B4-BE49-F238E27FC236}">
              <a16:creationId xmlns:a16="http://schemas.microsoft.com/office/drawing/2014/main" id="{00000000-0008-0000-0E00-0000EE010000}"/>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5" name="n_2aveValue【学校施設】&#10;有形固定資産減価償却率">
          <a:extLst>
            <a:ext uri="{FF2B5EF4-FFF2-40B4-BE49-F238E27FC236}">
              <a16:creationId xmlns:a16="http://schemas.microsoft.com/office/drawing/2014/main" id="{00000000-0008-0000-0E00-0000EF010000}"/>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a:extLst>
            <a:ext uri="{FF2B5EF4-FFF2-40B4-BE49-F238E27FC236}">
              <a16:creationId xmlns:a16="http://schemas.microsoft.com/office/drawing/2014/main" id="{00000000-0008-0000-0E00-0000F0010000}"/>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114952</xdr:rowOff>
    </xdr:from>
    <xdr:ext cx="405111" cy="259045"/>
    <xdr:sp macro="" textlink="">
      <xdr:nvSpPr>
        <xdr:cNvPr id="497" name="n_1mainValue【学校施設】&#10;有形固定資産減価償却率">
          <a:extLst>
            <a:ext uri="{FF2B5EF4-FFF2-40B4-BE49-F238E27FC236}">
              <a16:creationId xmlns:a16="http://schemas.microsoft.com/office/drawing/2014/main" id="{00000000-0008-0000-0E00-0000F1010000}"/>
            </a:ext>
          </a:extLst>
        </xdr:cNvPr>
        <xdr:cNvSpPr txBox="1"/>
      </xdr:nvSpPr>
      <xdr:spPr>
        <a:xfrm>
          <a:off x="15266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98" name="n_2mainValue【学校施設】&#10;有形固定資産減価償却率">
          <a:extLst>
            <a:ext uri="{FF2B5EF4-FFF2-40B4-BE49-F238E27FC236}">
              <a16:creationId xmlns:a16="http://schemas.microsoft.com/office/drawing/2014/main" id="{00000000-0008-0000-0E00-0000F201000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00000000-0008-0000-0E00-00000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a:extLst>
            <a:ext uri="{FF2B5EF4-FFF2-40B4-BE49-F238E27FC236}">
              <a16:creationId xmlns:a16="http://schemas.microsoft.com/office/drawing/2014/main" id="{00000000-0008-0000-0E00-00000A02000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a:extLst>
            <a:ext uri="{FF2B5EF4-FFF2-40B4-BE49-F238E27FC236}">
              <a16:creationId xmlns:a16="http://schemas.microsoft.com/office/drawing/2014/main" id="{00000000-0008-0000-0E00-00000C02000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26" name="【学校施設】&#10;一人当たり面積平均値テキスト">
          <a:extLst>
            <a:ext uri="{FF2B5EF4-FFF2-40B4-BE49-F238E27FC236}">
              <a16:creationId xmlns:a16="http://schemas.microsoft.com/office/drawing/2014/main" id="{00000000-0008-0000-0E00-00000E020000}"/>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162713</xdr:rowOff>
    </xdr:from>
    <xdr:to>
      <xdr:col>116</xdr:col>
      <xdr:colOff>114300</xdr:colOff>
      <xdr:row>63</xdr:row>
      <xdr:rowOff>92863</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221107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141140</xdr:rowOff>
    </xdr:from>
    <xdr:ext cx="469744" cy="259045"/>
    <xdr:sp macro="" textlink="">
      <xdr:nvSpPr>
        <xdr:cNvPr id="537" name="【学校施設】&#10;一人当たり面積該当値テキスト">
          <a:extLst>
            <a:ext uri="{FF2B5EF4-FFF2-40B4-BE49-F238E27FC236}">
              <a16:creationId xmlns:a16="http://schemas.microsoft.com/office/drawing/2014/main" id="{00000000-0008-0000-0E00-000019020000}"/>
            </a:ext>
          </a:extLst>
        </xdr:cNvPr>
        <xdr:cNvSpPr txBox="1"/>
      </xdr:nvSpPr>
      <xdr:spPr>
        <a:xfrm>
          <a:off x="22199600" y="1077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159969</xdr:rowOff>
    </xdr:from>
    <xdr:to>
      <xdr:col>112</xdr:col>
      <xdr:colOff>38100</xdr:colOff>
      <xdr:row>63</xdr:row>
      <xdr:rowOff>90119</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1272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39319</xdr:rowOff>
    </xdr:from>
    <xdr:to>
      <xdr:col>116</xdr:col>
      <xdr:colOff>63500</xdr:colOff>
      <xdr:row>63</xdr:row>
      <xdr:rowOff>42063</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21323300" y="1084066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22352</xdr:rowOff>
    </xdr:from>
    <xdr:to>
      <xdr:col>107</xdr:col>
      <xdr:colOff>101600</xdr:colOff>
      <xdr:row>63</xdr:row>
      <xdr:rowOff>123952</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0383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39319</xdr:rowOff>
    </xdr:from>
    <xdr:to>
      <xdr:col>111</xdr:col>
      <xdr:colOff>177800</xdr:colOff>
      <xdr:row>63</xdr:row>
      <xdr:rowOff>73152</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20434300" y="10840669"/>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42" name="n_1aveValue【学校施設】&#10;一人当たり面積">
          <a:extLst>
            <a:ext uri="{FF2B5EF4-FFF2-40B4-BE49-F238E27FC236}">
              <a16:creationId xmlns:a16="http://schemas.microsoft.com/office/drawing/2014/main" id="{00000000-0008-0000-0E00-00001E020000}"/>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43" name="n_2aveValue【学校施設】&#10;一人当たり面積">
          <a:extLst>
            <a:ext uri="{FF2B5EF4-FFF2-40B4-BE49-F238E27FC236}">
              <a16:creationId xmlns:a16="http://schemas.microsoft.com/office/drawing/2014/main" id="{00000000-0008-0000-0E00-00001F020000}"/>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a:extLst>
            <a:ext uri="{FF2B5EF4-FFF2-40B4-BE49-F238E27FC236}">
              <a16:creationId xmlns:a16="http://schemas.microsoft.com/office/drawing/2014/main" id="{00000000-0008-0000-0E00-000020020000}"/>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81246</xdr:rowOff>
    </xdr:from>
    <xdr:ext cx="469744" cy="259045"/>
    <xdr:sp macro="" textlink="">
      <xdr:nvSpPr>
        <xdr:cNvPr id="545" name="n_1mainValue【学校施設】&#10;一人当たり面積">
          <a:extLst>
            <a:ext uri="{FF2B5EF4-FFF2-40B4-BE49-F238E27FC236}">
              <a16:creationId xmlns:a16="http://schemas.microsoft.com/office/drawing/2014/main" id="{00000000-0008-0000-0E00-000021020000}"/>
            </a:ext>
          </a:extLst>
        </xdr:cNvPr>
        <xdr:cNvSpPr txBox="1"/>
      </xdr:nvSpPr>
      <xdr:spPr>
        <a:xfrm>
          <a:off x="210757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115079</xdr:rowOff>
    </xdr:from>
    <xdr:ext cx="469744" cy="259045"/>
    <xdr:sp macro="" textlink="">
      <xdr:nvSpPr>
        <xdr:cNvPr id="546" name="n_2mainValue【学校施設】&#10;一人当たり面積">
          <a:extLst>
            <a:ext uri="{FF2B5EF4-FFF2-40B4-BE49-F238E27FC236}">
              <a16:creationId xmlns:a16="http://schemas.microsoft.com/office/drawing/2014/main" id="{00000000-0008-0000-0E00-000022020000}"/>
            </a:ext>
          </a:extLst>
        </xdr:cNvPr>
        <xdr:cNvSpPr txBox="1"/>
      </xdr:nvSpPr>
      <xdr:spPr>
        <a:xfrm>
          <a:off x="20199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a:extLst>
            <a:ext uri="{FF2B5EF4-FFF2-40B4-BE49-F238E27FC236}">
              <a16:creationId xmlns:a16="http://schemas.microsoft.com/office/drawing/2014/main" id="{00000000-0008-0000-0E00-00003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a:extLst>
            <a:ext uri="{FF2B5EF4-FFF2-40B4-BE49-F238E27FC236}">
              <a16:creationId xmlns:a16="http://schemas.microsoft.com/office/drawing/2014/main" id="{00000000-0008-0000-0E00-00003D020000}"/>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a:extLst>
            <a:ext uri="{FF2B5EF4-FFF2-40B4-BE49-F238E27FC236}">
              <a16:creationId xmlns:a16="http://schemas.microsoft.com/office/drawing/2014/main" id="{00000000-0008-0000-0E00-00003F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77" name="【児童館】&#10;有形固定資産減価償却率平均値テキスト">
          <a:extLst>
            <a:ext uri="{FF2B5EF4-FFF2-40B4-BE49-F238E27FC236}">
              <a16:creationId xmlns:a16="http://schemas.microsoft.com/office/drawing/2014/main" id="{00000000-0008-0000-0E00-000041020000}"/>
            </a:ext>
          </a:extLst>
        </xdr:cNvPr>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29755</xdr:rowOff>
    </xdr:from>
    <xdr:to>
      <xdr:col>85</xdr:col>
      <xdr:colOff>177800</xdr:colOff>
      <xdr:row>83</xdr:row>
      <xdr:rowOff>131355</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6268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8182</xdr:rowOff>
    </xdr:from>
    <xdr:ext cx="405111" cy="259045"/>
    <xdr:sp macro="" textlink="">
      <xdr:nvSpPr>
        <xdr:cNvPr id="588" name="【児童館】&#10;有形固定資産減価償却率該当値テキスト">
          <a:extLst>
            <a:ext uri="{FF2B5EF4-FFF2-40B4-BE49-F238E27FC236}">
              <a16:creationId xmlns:a16="http://schemas.microsoft.com/office/drawing/2014/main" id="{00000000-0008-0000-0E00-00004C020000}"/>
            </a:ext>
          </a:extLst>
        </xdr:cNvPr>
        <xdr:cNvSpPr txBox="1"/>
      </xdr:nvSpPr>
      <xdr:spPr>
        <a:xfrm>
          <a:off x="16357600"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68943</xdr:rowOff>
    </xdr:from>
    <xdr:to>
      <xdr:col>81</xdr:col>
      <xdr:colOff>101600</xdr:colOff>
      <xdr:row>83</xdr:row>
      <xdr:rowOff>170543</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5430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80555</xdr:rowOff>
    </xdr:from>
    <xdr:to>
      <xdr:col>85</xdr:col>
      <xdr:colOff>127000</xdr:colOff>
      <xdr:row>83</xdr:row>
      <xdr:rowOff>119743</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5481300" y="1431090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106499</xdr:rowOff>
    </xdr:from>
    <xdr:to>
      <xdr:col>76</xdr:col>
      <xdr:colOff>165100</xdr:colOff>
      <xdr:row>84</xdr:row>
      <xdr:rowOff>36649</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4541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119743</xdr:rowOff>
    </xdr:from>
    <xdr:to>
      <xdr:col>81</xdr:col>
      <xdr:colOff>50800</xdr:colOff>
      <xdr:row>83</xdr:row>
      <xdr:rowOff>157299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4592300" y="143500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93" name="n_1aveValue【児童館】&#10;有形固定資産減価償却率">
          <a:extLst>
            <a:ext uri="{FF2B5EF4-FFF2-40B4-BE49-F238E27FC236}">
              <a16:creationId xmlns:a16="http://schemas.microsoft.com/office/drawing/2014/main" id="{00000000-0008-0000-0E00-000051020000}"/>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94" name="n_2aveValue【児童館】&#10;有形固定資産減価償却率">
          <a:extLst>
            <a:ext uri="{FF2B5EF4-FFF2-40B4-BE49-F238E27FC236}">
              <a16:creationId xmlns:a16="http://schemas.microsoft.com/office/drawing/2014/main" id="{00000000-0008-0000-0E00-000052020000}"/>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5" name="n_3aveValue【児童館】&#10;有形固定資産減価償却率">
          <a:extLst>
            <a:ext uri="{FF2B5EF4-FFF2-40B4-BE49-F238E27FC236}">
              <a16:creationId xmlns:a16="http://schemas.microsoft.com/office/drawing/2014/main" id="{00000000-0008-0000-0E00-000053020000}"/>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161670</xdr:rowOff>
    </xdr:from>
    <xdr:ext cx="405111" cy="259045"/>
    <xdr:sp macro="" textlink="">
      <xdr:nvSpPr>
        <xdr:cNvPr id="596" name="n_1mainValue【児童館】&#10;有形固定資産減価償却率">
          <a:extLst>
            <a:ext uri="{FF2B5EF4-FFF2-40B4-BE49-F238E27FC236}">
              <a16:creationId xmlns:a16="http://schemas.microsoft.com/office/drawing/2014/main" id="{00000000-0008-0000-0E00-000054020000}"/>
            </a:ext>
          </a:extLst>
        </xdr:cNvPr>
        <xdr:cNvSpPr txBox="1"/>
      </xdr:nvSpPr>
      <xdr:spPr>
        <a:xfrm>
          <a:off x="15266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27776</xdr:rowOff>
    </xdr:from>
    <xdr:ext cx="405111" cy="259045"/>
    <xdr:sp macro="" textlink="">
      <xdr:nvSpPr>
        <xdr:cNvPr id="597" name="n_2mainValue【児童館】&#10;有形固定資産減価償却率">
          <a:extLst>
            <a:ext uri="{FF2B5EF4-FFF2-40B4-BE49-F238E27FC236}">
              <a16:creationId xmlns:a16="http://schemas.microsoft.com/office/drawing/2014/main" id="{00000000-0008-0000-0E00-000055020000}"/>
            </a:ext>
          </a:extLst>
        </xdr:cNvPr>
        <xdr:cNvSpPr txBox="1"/>
      </xdr:nvSpPr>
      <xdr:spPr>
        <a:xfrm>
          <a:off x="14389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00000000-0008-0000-0E00-00006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a:extLst>
            <a:ext uri="{FF2B5EF4-FFF2-40B4-BE49-F238E27FC236}">
              <a16:creationId xmlns:a16="http://schemas.microsoft.com/office/drawing/2014/main" id="{00000000-0008-0000-0E00-00006E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a:extLst>
            <a:ext uri="{FF2B5EF4-FFF2-40B4-BE49-F238E27FC236}">
              <a16:creationId xmlns:a16="http://schemas.microsoft.com/office/drawing/2014/main" id="{00000000-0008-0000-0E00-000070020000}"/>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6" name="【児童館】&#10;一人当たり面積平均値テキスト">
          <a:extLst>
            <a:ext uri="{FF2B5EF4-FFF2-40B4-BE49-F238E27FC236}">
              <a16:creationId xmlns:a16="http://schemas.microsoft.com/office/drawing/2014/main" id="{00000000-0008-0000-0E00-000072020000}"/>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74947</xdr:rowOff>
    </xdr:from>
    <xdr:ext cx="469744" cy="259045"/>
    <xdr:sp macro="" textlink="">
      <xdr:nvSpPr>
        <xdr:cNvPr id="637" name="【児童館】&#10;一人当たり面積該当値テキスト">
          <a:extLst>
            <a:ext uri="{FF2B5EF4-FFF2-40B4-BE49-F238E27FC236}">
              <a16:creationId xmlns:a16="http://schemas.microsoft.com/office/drawing/2014/main" id="{00000000-0008-0000-0E00-00007D020000}"/>
            </a:ext>
          </a:extLst>
        </xdr:cNvPr>
        <xdr:cNvSpPr txBox="1"/>
      </xdr:nvSpPr>
      <xdr:spPr>
        <a:xfrm>
          <a:off x="22199600"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106680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21323300" y="1467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106680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20434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42" name="n_1aveValue【児童館】&#10;一人当たり面積">
          <a:extLst>
            <a:ext uri="{FF2B5EF4-FFF2-40B4-BE49-F238E27FC236}">
              <a16:creationId xmlns:a16="http://schemas.microsoft.com/office/drawing/2014/main" id="{00000000-0008-0000-0E00-000082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43" name="n_2aveValue【児童館】&#10;一人当たり面積">
          <a:extLst>
            <a:ext uri="{FF2B5EF4-FFF2-40B4-BE49-F238E27FC236}">
              <a16:creationId xmlns:a16="http://schemas.microsoft.com/office/drawing/2014/main" id="{00000000-0008-0000-0E00-000083020000}"/>
            </a:ext>
          </a:extLst>
        </xdr:cNvPr>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4" name="n_3aveValue【児童館】&#10;一人当たり面積">
          <a:extLst>
            <a:ext uri="{FF2B5EF4-FFF2-40B4-BE49-F238E27FC236}">
              <a16:creationId xmlns:a16="http://schemas.microsoft.com/office/drawing/2014/main" id="{00000000-0008-0000-0E00-000084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2557</xdr:rowOff>
    </xdr:from>
    <xdr:ext cx="469744" cy="259045"/>
    <xdr:sp macro="" textlink="">
      <xdr:nvSpPr>
        <xdr:cNvPr id="645" name="n_1mainValue【児童館】&#10;一人当たり面積">
          <a:extLst>
            <a:ext uri="{FF2B5EF4-FFF2-40B4-BE49-F238E27FC236}">
              <a16:creationId xmlns:a16="http://schemas.microsoft.com/office/drawing/2014/main" id="{00000000-0008-0000-0E00-000085020000}"/>
            </a:ext>
          </a:extLst>
        </xdr:cNvPr>
        <xdr:cNvSpPr txBox="1"/>
      </xdr:nvSpPr>
      <xdr:spPr>
        <a:xfrm>
          <a:off x="210757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2557</xdr:rowOff>
    </xdr:from>
    <xdr:ext cx="469744" cy="259045"/>
    <xdr:sp macro="" textlink="">
      <xdr:nvSpPr>
        <xdr:cNvPr id="646" name="n_2mainValue【児童館】&#10;一人当たり面積">
          <a:extLst>
            <a:ext uri="{FF2B5EF4-FFF2-40B4-BE49-F238E27FC236}">
              <a16:creationId xmlns:a16="http://schemas.microsoft.com/office/drawing/2014/main" id="{00000000-0008-0000-0E00-000086020000}"/>
            </a:ext>
          </a:extLst>
        </xdr:cNvPr>
        <xdr:cNvSpPr txBox="1"/>
      </xdr:nvSpPr>
      <xdr:spPr>
        <a:xfrm>
          <a:off x="20199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0000000-0008-0000-0E00-00009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a:extLst>
            <a:ext uri="{FF2B5EF4-FFF2-40B4-BE49-F238E27FC236}">
              <a16:creationId xmlns:a16="http://schemas.microsoft.com/office/drawing/2014/main" id="{00000000-0008-0000-0E00-0000A1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a:extLst>
            <a:ext uri="{FF2B5EF4-FFF2-40B4-BE49-F238E27FC236}">
              <a16:creationId xmlns:a16="http://schemas.microsoft.com/office/drawing/2014/main" id="{00000000-0008-0000-0E00-0000A3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77" name="【公民館】&#10;有形固定資産減価償却率平均値テキスト">
          <a:extLst>
            <a:ext uri="{FF2B5EF4-FFF2-40B4-BE49-F238E27FC236}">
              <a16:creationId xmlns:a16="http://schemas.microsoft.com/office/drawing/2014/main" id="{00000000-0008-0000-0E00-0000A5020000}"/>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147864</xdr:rowOff>
    </xdr:from>
    <xdr:to>
      <xdr:col>81</xdr:col>
      <xdr:colOff>101600</xdr:colOff>
      <xdr:row>103</xdr:row>
      <xdr:rowOff>78014</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27214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5481300" y="1765553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27214</xdr:rowOff>
    </xdr:from>
    <xdr:to>
      <xdr:col>81</xdr:col>
      <xdr:colOff>50800</xdr:colOff>
      <xdr:row>103</xdr:row>
      <xdr:rowOff>56606</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4592300" y="176865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94541</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E00-0000B8020000}"/>
            </a:ext>
          </a:extLst>
        </xdr:cNvPr>
        <xdr:cNvSpPr txBox="1"/>
      </xdr:nvSpPr>
      <xdr:spPr>
        <a:xfrm>
          <a:off x="15266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98533</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E00-0000B9020000}"/>
            </a:ext>
          </a:extLst>
        </xdr:cNvPr>
        <xdr:cNvSpPr txBox="1"/>
      </xdr:nvSpPr>
      <xdr:spPr>
        <a:xfrm>
          <a:off x="14389744" y="1775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20682</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1323300" y="1853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20682</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20434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44" name="n_1aveValue【公民館】&#10;一人当たり面積">
          <a:extLst>
            <a:ext uri="{FF2B5EF4-FFF2-40B4-BE49-F238E27FC236}">
              <a16:creationId xmlns:a16="http://schemas.microsoft.com/office/drawing/2014/main" id="{00000000-0008-0000-0E00-0000E8020000}"/>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45" name="n_2aveValue【公民館】&#10;一人当たり面積">
          <a:extLst>
            <a:ext uri="{FF2B5EF4-FFF2-40B4-BE49-F238E27FC236}">
              <a16:creationId xmlns:a16="http://schemas.microsoft.com/office/drawing/2014/main" id="{00000000-0008-0000-0E00-0000E902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6" name="n_3aveValue【公民館】&#10;一人当たり面積">
          <a:extLst>
            <a:ext uri="{FF2B5EF4-FFF2-40B4-BE49-F238E27FC236}">
              <a16:creationId xmlns:a16="http://schemas.microsoft.com/office/drawing/2014/main" id="{00000000-0008-0000-0E00-0000EA02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類似団体と比較して、学校施設の有形固定資産減価償却率が高くなっている。学校施設については、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年代に整備された建築物が多く、老朽化対策が必要となっているが、令和元年度に策定する個別計画に基づいて取り組んでいくこととしている。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道路の一人当たりの延長や公民館の一人当たりの面積が少ない値となっているのは、本町の面積が</a:t>
          </a:r>
          <a:r>
            <a:rPr kumimoji="1" lang="en-US" altLang="ja-JP" sz="1300">
              <a:latin typeface="ＭＳ Ｐゴシック" panose="020B0600070205080204" pitchFamily="50" charset="-128"/>
              <a:ea typeface="ＭＳ Ｐゴシック" panose="020B0600070205080204" pitchFamily="50" charset="-128"/>
            </a:rPr>
            <a:t>20.94k</a:t>
          </a:r>
          <a:r>
            <a:rPr kumimoji="1" lang="ja-JP" altLang="en-US" sz="1300">
              <a:latin typeface="ＭＳ Ｐゴシック" panose="020B0600070205080204" pitchFamily="50" charset="-128"/>
              <a:ea typeface="ＭＳ Ｐゴシック" panose="020B0600070205080204" pitchFamily="50" charset="-128"/>
            </a:rPr>
            <a:t>㎡とコンパクトな行政域であることを生かして施設配備を行ってきたことなどによるが、今後も現状を踏まえながら、効率的な維持管理を行う。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30,019
29,696
20.94
12,200,444
11,503,769
371,692
5,912,585
9,678,601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165826</xdr:rowOff>
    </xdr:from>
    <xdr:to>
      <xdr:col>24</xdr:col>
      <xdr:colOff>114300</xdr:colOff>
      <xdr:row>36</xdr:row>
      <xdr:rowOff>95976</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17253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27033</xdr:rowOff>
    </xdr:from>
    <xdr:to>
      <xdr:col>20</xdr:col>
      <xdr:colOff>38100</xdr:colOff>
      <xdr:row>36</xdr:row>
      <xdr:rowOff>128633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45176</xdr:rowOff>
    </xdr:from>
    <xdr:to>
      <xdr:col>24</xdr:col>
      <xdr:colOff>63500</xdr:colOff>
      <xdr:row>36</xdr:row>
      <xdr:rowOff>77833</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2173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77833</xdr:rowOff>
    </xdr:from>
    <xdr:to>
      <xdr:col>19</xdr:col>
      <xdr:colOff>177800</xdr:colOff>
      <xdr:row>36</xdr:row>
      <xdr:rowOff>110490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2500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145160</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18" name="【図書館】&#10;一人当たり面積該当値テキスト">
          <a:extLst>
            <a:ext uri="{FF2B5EF4-FFF2-40B4-BE49-F238E27FC236}">
              <a16:creationId xmlns:a16="http://schemas.microsoft.com/office/drawing/2014/main" id="{00000000-0008-0000-0F00-000076000000}"/>
            </a:ext>
          </a:extLst>
        </xdr:cNvPr>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87630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9639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87630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8750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3" name="n_1aveValue【図書館】&#10;一人当たり面積">
          <a:extLst>
            <a:ext uri="{FF2B5EF4-FFF2-40B4-BE49-F238E27FC236}">
              <a16:creationId xmlns:a16="http://schemas.microsoft.com/office/drawing/2014/main" id="{00000000-0008-0000-0F00-00007B000000}"/>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4" name="n_2aveValue【図書館】&#10;一人当たり面積">
          <a:extLst>
            <a:ext uri="{FF2B5EF4-FFF2-40B4-BE49-F238E27FC236}">
              <a16:creationId xmlns:a16="http://schemas.microsoft.com/office/drawing/2014/main" id="{00000000-0008-0000-0F00-00007C000000}"/>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a:extLst>
            <a:ext uri="{FF2B5EF4-FFF2-40B4-BE49-F238E27FC236}">
              <a16:creationId xmlns:a16="http://schemas.microsoft.com/office/drawing/2014/main" id="{00000000-0008-0000-0F00-00007D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26" name="n_1mainValue【図書館】&#10;一人当たり面積">
          <a:extLst>
            <a:ext uri="{FF2B5EF4-FFF2-40B4-BE49-F238E27FC236}">
              <a16:creationId xmlns:a16="http://schemas.microsoft.com/office/drawing/2014/main" id="{00000000-0008-0000-0F00-00007E000000}"/>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27" name="n_2mainValue【図書館】&#10;一人当たり面積">
          <a:extLst>
            <a:ext uri="{FF2B5EF4-FFF2-40B4-BE49-F238E27FC236}">
              <a16:creationId xmlns:a16="http://schemas.microsoft.com/office/drawing/2014/main" id="{00000000-0008-0000-0F00-00007F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0000000-0008-0000-0F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0000000-0008-0000-0F00-000099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00000000-0008-0000-0F00-00009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0000000-0008-0000-0F00-00009D000000}"/>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00000000-0008-0000-0F00-0000A8000000}"/>
            </a:ext>
          </a:extLst>
        </xdr:cNvPr>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60</xdr:row>
      <xdr:rowOff>22860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3797300" y="101041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60</xdr:row>
      <xdr:rowOff>22860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2908300" y="10172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3" name="n_1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76" name="n_1main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77" name="n_2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a:extLst>
            <a:ext uri="{FF2B5EF4-FFF2-40B4-BE49-F238E27FC236}">
              <a16:creationId xmlns:a16="http://schemas.microsoft.com/office/drawing/2014/main" id="{00000000-0008-0000-0F00-0000CA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a:extLst>
            <a:ext uri="{FF2B5EF4-FFF2-40B4-BE49-F238E27FC236}">
              <a16:creationId xmlns:a16="http://schemas.microsoft.com/office/drawing/2014/main" id="{00000000-0008-0000-0F00-0000CC000000}"/>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a:extLst>
            <a:ext uri="{FF2B5EF4-FFF2-40B4-BE49-F238E27FC236}">
              <a16:creationId xmlns:a16="http://schemas.microsoft.com/office/drawing/2014/main" id="{00000000-0008-0000-0F00-0000CE000000}"/>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65405</xdr:rowOff>
    </xdr:from>
    <xdr:to>
      <xdr:col>55</xdr:col>
      <xdr:colOff>50800</xdr:colOff>
      <xdr:row>63</xdr:row>
      <xdr:rowOff>167005</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10426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151782</xdr:rowOff>
    </xdr:from>
    <xdr:ext cx="469744" cy="259045"/>
    <xdr:sp macro="" textlink="">
      <xdr:nvSpPr>
        <xdr:cNvPr id="217" name="【体育館・プール】&#10;一人当たり面積該当値テキスト">
          <a:extLst>
            <a:ext uri="{FF2B5EF4-FFF2-40B4-BE49-F238E27FC236}">
              <a16:creationId xmlns:a16="http://schemas.microsoft.com/office/drawing/2014/main" id="{00000000-0008-0000-0F00-0000D9000000}"/>
            </a:ext>
          </a:extLst>
        </xdr:cNvPr>
        <xdr:cNvSpPr txBox="1"/>
      </xdr:nvSpPr>
      <xdr:spPr>
        <a:xfrm>
          <a:off x="10515600" y="107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65405</xdr:rowOff>
    </xdr:from>
    <xdr:to>
      <xdr:col>50</xdr:col>
      <xdr:colOff>165100</xdr:colOff>
      <xdr:row>63</xdr:row>
      <xdr:rowOff>167005</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958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116205</xdr:rowOff>
    </xdr:from>
    <xdr:to>
      <xdr:col>55</xdr:col>
      <xdr:colOff>0</xdr:colOff>
      <xdr:row>63</xdr:row>
      <xdr:rowOff>116205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9639300" y="10917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65405</xdr:rowOff>
    </xdr:from>
    <xdr:to>
      <xdr:col>46</xdr:col>
      <xdr:colOff>38100</xdr:colOff>
      <xdr:row>63</xdr:row>
      <xdr:rowOff>167005</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869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116205</xdr:rowOff>
    </xdr:from>
    <xdr:to>
      <xdr:col>50</xdr:col>
      <xdr:colOff>114300</xdr:colOff>
      <xdr:row>63</xdr:row>
      <xdr:rowOff>116205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8750300" y="1091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a:extLst>
            <a:ext uri="{FF2B5EF4-FFF2-40B4-BE49-F238E27FC236}">
              <a16:creationId xmlns:a16="http://schemas.microsoft.com/office/drawing/2014/main" id="{00000000-0008-0000-0F00-0000DE00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a:extLst>
            <a:ext uri="{FF2B5EF4-FFF2-40B4-BE49-F238E27FC236}">
              <a16:creationId xmlns:a16="http://schemas.microsoft.com/office/drawing/2014/main" id="{00000000-0008-0000-0F00-0000DF000000}"/>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a:extLst>
            <a:ext uri="{FF2B5EF4-FFF2-40B4-BE49-F238E27FC236}">
              <a16:creationId xmlns:a16="http://schemas.microsoft.com/office/drawing/2014/main" id="{00000000-0008-0000-0F00-0000E0000000}"/>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158132</xdr:rowOff>
    </xdr:from>
    <xdr:ext cx="469744" cy="259045"/>
    <xdr:sp macro="" textlink="">
      <xdr:nvSpPr>
        <xdr:cNvPr id="225" name="n_1mainValue【体育館・プール】&#10;一人当たり面積">
          <a:extLst>
            <a:ext uri="{FF2B5EF4-FFF2-40B4-BE49-F238E27FC236}">
              <a16:creationId xmlns:a16="http://schemas.microsoft.com/office/drawing/2014/main" id="{00000000-0008-0000-0F00-0000E1000000}"/>
            </a:ext>
          </a:extLst>
        </xdr:cNvPr>
        <xdr:cNvSpPr txBox="1"/>
      </xdr:nvSpPr>
      <xdr:spPr>
        <a:xfrm>
          <a:off x="9391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158132</xdr:rowOff>
    </xdr:from>
    <xdr:ext cx="469744" cy="259045"/>
    <xdr:sp macro="" textlink="">
      <xdr:nvSpPr>
        <xdr:cNvPr id="226" name="n_2mainValue【体育館・プール】&#10;一人当たり面積">
          <a:extLst>
            <a:ext uri="{FF2B5EF4-FFF2-40B4-BE49-F238E27FC236}">
              <a16:creationId xmlns:a16="http://schemas.microsoft.com/office/drawing/2014/main" id="{00000000-0008-0000-0F00-0000E2000000}"/>
            </a:ext>
          </a:extLst>
        </xdr:cNvPr>
        <xdr:cNvSpPr txBox="1"/>
      </xdr:nvSpPr>
      <xdr:spPr>
        <a:xfrm>
          <a:off x="8515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a:extLst>
            <a:ext uri="{FF2B5EF4-FFF2-40B4-BE49-F238E27FC236}">
              <a16:creationId xmlns:a16="http://schemas.microsoft.com/office/drawing/2014/main" id="{00000000-0008-0000-0F00-0000F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a:extLst>
            <a:ext uri="{FF2B5EF4-FFF2-40B4-BE49-F238E27FC236}">
              <a16:creationId xmlns:a16="http://schemas.microsoft.com/office/drawing/2014/main" id="{00000000-0008-0000-0F00-0000FC00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a:extLst>
            <a:ext uri="{FF2B5EF4-FFF2-40B4-BE49-F238E27FC236}">
              <a16:creationId xmlns:a16="http://schemas.microsoft.com/office/drawing/2014/main" id="{00000000-0008-0000-0F00-0000FE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a:extLst>
            <a:ext uri="{FF2B5EF4-FFF2-40B4-BE49-F238E27FC236}">
              <a16:creationId xmlns:a16="http://schemas.microsoft.com/office/drawing/2014/main" id="{00000000-0008-0000-0F00-000000010000}"/>
            </a:ext>
          </a:extLst>
        </xdr:cNvPr>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4584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267" name="【福祉施設】&#10;有形固定資産減価償却率該当値テキスト">
          <a:extLst>
            <a:ext uri="{FF2B5EF4-FFF2-40B4-BE49-F238E27FC236}">
              <a16:creationId xmlns:a16="http://schemas.microsoft.com/office/drawing/2014/main" id="{00000000-0008-0000-0F00-00000B010000}"/>
            </a:ext>
          </a:extLst>
        </xdr:cNvPr>
        <xdr:cNvSpPr txBox="1"/>
      </xdr:nvSpPr>
      <xdr:spPr>
        <a:xfrm>
          <a:off x="4673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80011</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3797300" y="143751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26670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2908300" y="14375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a:extLst>
            <a:ext uri="{FF2B5EF4-FFF2-40B4-BE49-F238E27FC236}">
              <a16:creationId xmlns:a16="http://schemas.microsoft.com/office/drawing/2014/main" id="{00000000-0008-0000-0F00-000010010000}"/>
            </a:ext>
          </a:extLst>
        </xdr:cNvPr>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73" name="n_2aveValue【福祉施設】&#10;有形固定資産減価償却率">
          <a:extLst>
            <a:ext uri="{FF2B5EF4-FFF2-40B4-BE49-F238E27FC236}">
              <a16:creationId xmlns:a16="http://schemas.microsoft.com/office/drawing/2014/main" id="{00000000-0008-0000-0F00-000011010000}"/>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a:extLst>
            <a:ext uri="{FF2B5EF4-FFF2-40B4-BE49-F238E27FC236}">
              <a16:creationId xmlns:a16="http://schemas.microsoft.com/office/drawing/2014/main" id="{00000000-0008-0000-0F00-000012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275" name="n_1mainValue【福祉施設】&#10;有形固定資産減価償却率">
          <a:extLst>
            <a:ext uri="{FF2B5EF4-FFF2-40B4-BE49-F238E27FC236}">
              <a16:creationId xmlns:a16="http://schemas.microsoft.com/office/drawing/2014/main" id="{00000000-0008-0000-0F00-000013010000}"/>
            </a:ext>
          </a:extLst>
        </xdr:cNvPr>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76" name="n_2mainValue【福祉施設】&#10;有形固定資産減価償却率">
          <a:extLst>
            <a:ext uri="{FF2B5EF4-FFF2-40B4-BE49-F238E27FC236}">
              <a16:creationId xmlns:a16="http://schemas.microsoft.com/office/drawing/2014/main" id="{00000000-0008-0000-0F00-000014010000}"/>
            </a:ext>
          </a:extLst>
        </xdr:cNvPr>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a:extLst>
            <a:ext uri="{FF2B5EF4-FFF2-40B4-BE49-F238E27FC236}">
              <a16:creationId xmlns:a16="http://schemas.microsoft.com/office/drawing/2014/main" id="{00000000-0008-0000-0F00-00002F010000}"/>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a:extLst>
            <a:ext uri="{FF2B5EF4-FFF2-40B4-BE49-F238E27FC236}">
              <a16:creationId xmlns:a16="http://schemas.microsoft.com/office/drawing/2014/main" id="{00000000-0008-0000-0F00-000031010000}"/>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7" name="【福祉施設】&#10;一人当たり面積平均値テキスト">
          <a:extLst>
            <a:ext uri="{FF2B5EF4-FFF2-40B4-BE49-F238E27FC236}">
              <a16:creationId xmlns:a16="http://schemas.microsoft.com/office/drawing/2014/main" id="{00000000-0008-0000-0F00-000033010000}"/>
            </a:ext>
          </a:extLst>
        </xdr:cNvPr>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18" name="【福祉施設】&#10;一人当たり面積該当値テキスト">
          <a:extLst>
            <a:ext uri="{FF2B5EF4-FFF2-40B4-BE49-F238E27FC236}">
              <a16:creationId xmlns:a16="http://schemas.microsoft.com/office/drawing/2014/main" id="{00000000-0008-0000-0F00-00003E010000}"/>
            </a:ext>
          </a:extLst>
        </xdr:cNvPr>
        <xdr:cNvSpPr txBox="1"/>
      </xdr:nvSpPr>
      <xdr:spPr>
        <a:xfrm>
          <a:off x="10515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958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137705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9639300" y="146913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86905</xdr:rowOff>
    </xdr:from>
    <xdr:to>
      <xdr:col>46</xdr:col>
      <xdr:colOff>38100</xdr:colOff>
      <xdr:row>86</xdr:row>
      <xdr:rowOff>17055</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8699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137705</xdr:rowOff>
    </xdr:from>
    <xdr:to>
      <xdr:col>50</xdr:col>
      <xdr:colOff>114300</xdr:colOff>
      <xdr:row>85</xdr:row>
      <xdr:rowOff>137705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8750300" y="1471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23" name="n_1aveValue【福祉施設】&#10;一人当たり面積">
          <a:extLst>
            <a:ext uri="{FF2B5EF4-FFF2-40B4-BE49-F238E27FC236}">
              <a16:creationId xmlns:a16="http://schemas.microsoft.com/office/drawing/2014/main" id="{00000000-0008-0000-0F00-000043010000}"/>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24" name="n_2aveValue【福祉施設】&#10;一人当たり面積">
          <a:extLst>
            <a:ext uri="{FF2B5EF4-FFF2-40B4-BE49-F238E27FC236}">
              <a16:creationId xmlns:a16="http://schemas.microsoft.com/office/drawing/2014/main" id="{00000000-0008-0000-0F00-000044010000}"/>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a:extLst>
            <a:ext uri="{FF2B5EF4-FFF2-40B4-BE49-F238E27FC236}">
              <a16:creationId xmlns:a16="http://schemas.microsoft.com/office/drawing/2014/main" id="{00000000-0008-0000-0F00-000045010000}"/>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8182</xdr:rowOff>
    </xdr:from>
    <xdr:ext cx="469744" cy="259045"/>
    <xdr:sp macro="" textlink="">
      <xdr:nvSpPr>
        <xdr:cNvPr id="326" name="n_1mainValue【福祉施設】&#10;一人当たり面積">
          <a:extLst>
            <a:ext uri="{FF2B5EF4-FFF2-40B4-BE49-F238E27FC236}">
              <a16:creationId xmlns:a16="http://schemas.microsoft.com/office/drawing/2014/main" id="{00000000-0008-0000-0F00-000046010000}"/>
            </a:ext>
          </a:extLst>
        </xdr:cNvPr>
        <xdr:cNvSpPr txBox="1"/>
      </xdr:nvSpPr>
      <xdr:spPr>
        <a:xfrm>
          <a:off x="9391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8182</xdr:rowOff>
    </xdr:from>
    <xdr:ext cx="469744" cy="259045"/>
    <xdr:sp macro="" textlink="">
      <xdr:nvSpPr>
        <xdr:cNvPr id="327" name="n_2mainValue【福祉施設】&#10;一人当たり面積">
          <a:extLst>
            <a:ext uri="{FF2B5EF4-FFF2-40B4-BE49-F238E27FC236}">
              <a16:creationId xmlns:a16="http://schemas.microsoft.com/office/drawing/2014/main" id="{00000000-0008-0000-0F00-000047010000}"/>
            </a:ext>
          </a:extLst>
        </xdr:cNvPr>
        <xdr:cNvSpPr txBox="1"/>
      </xdr:nvSpPr>
      <xdr:spPr>
        <a:xfrm>
          <a:off x="8515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0000000-0008-0000-0F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a:extLst>
            <a:ext uri="{FF2B5EF4-FFF2-40B4-BE49-F238E27FC236}">
              <a16:creationId xmlns:a16="http://schemas.microsoft.com/office/drawing/2014/main" id="{00000000-0008-0000-0F00-000062010000}"/>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a:extLst>
            <a:ext uri="{FF2B5EF4-FFF2-40B4-BE49-F238E27FC236}">
              <a16:creationId xmlns:a16="http://schemas.microsoft.com/office/drawing/2014/main" id="{00000000-0008-0000-0F00-000064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00000000-0008-0000-0F00-000066010000}"/>
            </a:ext>
          </a:extLst>
        </xdr:cNvPr>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20501</xdr:rowOff>
    </xdr:from>
    <xdr:to>
      <xdr:col>24</xdr:col>
      <xdr:colOff>114300</xdr:colOff>
      <xdr:row>105</xdr:row>
      <xdr:rowOff>122101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4584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170378</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00000000-0008-0000-0F00-000071010000}"/>
            </a:ext>
          </a:extLst>
        </xdr:cNvPr>
        <xdr:cNvSpPr txBox="1"/>
      </xdr:nvSpPr>
      <xdr:spPr>
        <a:xfrm>
          <a:off x="4673600"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54792</xdr:rowOff>
    </xdr:from>
    <xdr:to>
      <xdr:col>20</xdr:col>
      <xdr:colOff>38100</xdr:colOff>
      <xdr:row>105</xdr:row>
      <xdr:rowOff>156392</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3746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71301</xdr:rowOff>
    </xdr:from>
    <xdr:to>
      <xdr:col>24</xdr:col>
      <xdr:colOff>63500</xdr:colOff>
      <xdr:row>105</xdr:row>
      <xdr:rowOff>105592</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3797300" y="180735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87449</xdr:rowOff>
    </xdr:from>
    <xdr:to>
      <xdr:col>15</xdr:col>
      <xdr:colOff>101600</xdr:colOff>
      <xdr:row>106</xdr:row>
      <xdr:rowOff>17599</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857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105592</xdr:rowOff>
    </xdr:from>
    <xdr:to>
      <xdr:col>19</xdr:col>
      <xdr:colOff>177800</xdr:colOff>
      <xdr:row>105</xdr:row>
      <xdr:rowOff>138249</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2908300" y="181078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74" name="n_1aveValue【市民会館】&#10;有形固定資産減価償却率">
          <a:extLst>
            <a:ext uri="{FF2B5EF4-FFF2-40B4-BE49-F238E27FC236}">
              <a16:creationId xmlns:a16="http://schemas.microsoft.com/office/drawing/2014/main" id="{00000000-0008-0000-0F00-000076010000}"/>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75" name="n_2aveValue【市民会館】&#10;有形固定資産減価償却率">
          <a:extLst>
            <a:ext uri="{FF2B5EF4-FFF2-40B4-BE49-F238E27FC236}">
              <a16:creationId xmlns:a16="http://schemas.microsoft.com/office/drawing/2014/main" id="{00000000-0008-0000-0F00-000077010000}"/>
            </a:ext>
          </a:extLst>
        </xdr:cNvPr>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6" name="n_3aveValue【市民会館】&#10;有形固定資産減価償却率">
          <a:extLst>
            <a:ext uri="{FF2B5EF4-FFF2-40B4-BE49-F238E27FC236}">
              <a16:creationId xmlns:a16="http://schemas.microsoft.com/office/drawing/2014/main" id="{00000000-0008-0000-0F00-000078010000}"/>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147519</xdr:rowOff>
    </xdr:from>
    <xdr:ext cx="405111" cy="259045"/>
    <xdr:sp macro="" textlink="">
      <xdr:nvSpPr>
        <xdr:cNvPr id="377" name="n_1mainValue【市民会館】&#10;有形固定資産減価償却率">
          <a:extLst>
            <a:ext uri="{FF2B5EF4-FFF2-40B4-BE49-F238E27FC236}">
              <a16:creationId xmlns:a16="http://schemas.microsoft.com/office/drawing/2014/main" id="{00000000-0008-0000-0F00-000079010000}"/>
            </a:ext>
          </a:extLst>
        </xdr:cNvPr>
        <xdr:cNvSpPr txBox="1"/>
      </xdr:nvSpPr>
      <xdr:spPr>
        <a:xfrm>
          <a:off x="3582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8726</xdr:rowOff>
    </xdr:from>
    <xdr:ext cx="405111" cy="259045"/>
    <xdr:sp macro="" textlink="">
      <xdr:nvSpPr>
        <xdr:cNvPr id="378" name="n_2mainValue【市民会館】&#10;有形固定資産減価償却率">
          <a:extLst>
            <a:ext uri="{FF2B5EF4-FFF2-40B4-BE49-F238E27FC236}">
              <a16:creationId xmlns:a16="http://schemas.microsoft.com/office/drawing/2014/main" id="{00000000-0008-0000-0F00-00007A010000}"/>
            </a:ext>
          </a:extLst>
        </xdr:cNvPr>
        <xdr:cNvSpPr txBox="1"/>
      </xdr:nvSpPr>
      <xdr:spPr>
        <a:xfrm>
          <a:off x="2705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a:extLst>
            <a:ext uri="{FF2B5EF4-FFF2-40B4-BE49-F238E27FC236}">
              <a16:creationId xmlns:a16="http://schemas.microsoft.com/office/drawing/2014/main" id="{00000000-0008-0000-0F00-00008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a:extLst>
            <a:ext uri="{FF2B5EF4-FFF2-40B4-BE49-F238E27FC236}">
              <a16:creationId xmlns:a16="http://schemas.microsoft.com/office/drawing/2014/main" id="{00000000-0008-0000-0F00-000091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a:extLst>
            <a:ext uri="{FF2B5EF4-FFF2-40B4-BE49-F238E27FC236}">
              <a16:creationId xmlns:a16="http://schemas.microsoft.com/office/drawing/2014/main" id="{00000000-0008-0000-0F00-000093010000}"/>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05" name="【市民会館】&#10;一人当たり面積平均値テキスト">
          <a:extLst>
            <a:ext uri="{FF2B5EF4-FFF2-40B4-BE49-F238E27FC236}">
              <a16:creationId xmlns:a16="http://schemas.microsoft.com/office/drawing/2014/main" id="{00000000-0008-0000-0F00-000095010000}"/>
            </a:ext>
          </a:extLst>
        </xdr:cNvPr>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59689</xdr:rowOff>
    </xdr:from>
    <xdr:to>
      <xdr:col>55</xdr:col>
      <xdr:colOff>50800</xdr:colOff>
      <xdr:row>103</xdr:row>
      <xdr:rowOff>161289</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0426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82566</xdr:rowOff>
    </xdr:from>
    <xdr:ext cx="469744" cy="259045"/>
    <xdr:sp macro="" textlink="">
      <xdr:nvSpPr>
        <xdr:cNvPr id="416" name="【市民会館】&#10;一人当たり面積該当値テキスト">
          <a:extLst>
            <a:ext uri="{FF2B5EF4-FFF2-40B4-BE49-F238E27FC236}">
              <a16:creationId xmlns:a16="http://schemas.microsoft.com/office/drawing/2014/main" id="{00000000-0008-0000-0F00-0000A0010000}"/>
            </a:ext>
          </a:extLst>
        </xdr:cNvPr>
        <xdr:cNvSpPr txBox="1"/>
      </xdr:nvSpPr>
      <xdr:spPr>
        <a:xfrm>
          <a:off x="10515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66548</xdr:rowOff>
    </xdr:from>
    <xdr:to>
      <xdr:col>50</xdr:col>
      <xdr:colOff>165100</xdr:colOff>
      <xdr:row>103</xdr:row>
      <xdr:rowOff>168148</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9588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110489</xdr:rowOff>
    </xdr:from>
    <xdr:to>
      <xdr:col>55</xdr:col>
      <xdr:colOff>0</xdr:colOff>
      <xdr:row>103</xdr:row>
      <xdr:rowOff>117348</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9639300" y="177698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68835</xdr:rowOff>
    </xdr:from>
    <xdr:to>
      <xdr:col>46</xdr:col>
      <xdr:colOff>38100</xdr:colOff>
      <xdr:row>103</xdr:row>
      <xdr:rowOff>170435</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8699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117348</xdr:rowOff>
    </xdr:from>
    <xdr:to>
      <xdr:col>50</xdr:col>
      <xdr:colOff>114300</xdr:colOff>
      <xdr:row>103</xdr:row>
      <xdr:rowOff>119635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8750300" y="177766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421" name="n_1aveValue【市民会館】&#10;一人当たり面積">
          <a:extLst>
            <a:ext uri="{FF2B5EF4-FFF2-40B4-BE49-F238E27FC236}">
              <a16:creationId xmlns:a16="http://schemas.microsoft.com/office/drawing/2014/main" id="{00000000-0008-0000-0F00-0000A5010000}"/>
            </a:ext>
          </a:extLst>
        </xdr:cNvPr>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422" name="n_2aveValue【市民会館】&#10;一人当たり面積">
          <a:extLst>
            <a:ext uri="{FF2B5EF4-FFF2-40B4-BE49-F238E27FC236}">
              <a16:creationId xmlns:a16="http://schemas.microsoft.com/office/drawing/2014/main" id="{00000000-0008-0000-0F00-0000A6010000}"/>
            </a:ext>
          </a:extLst>
        </xdr:cNvPr>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23" name="n_3aveValue【市民会館】&#10;一人当たり面積">
          <a:extLst>
            <a:ext uri="{FF2B5EF4-FFF2-40B4-BE49-F238E27FC236}">
              <a16:creationId xmlns:a16="http://schemas.microsoft.com/office/drawing/2014/main" id="{00000000-0008-0000-0F00-0000A7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13225</xdr:rowOff>
    </xdr:from>
    <xdr:ext cx="469744" cy="259045"/>
    <xdr:sp macro="" textlink="">
      <xdr:nvSpPr>
        <xdr:cNvPr id="424" name="n_1mainValue【市民会館】&#10;一人当たり面積">
          <a:extLst>
            <a:ext uri="{FF2B5EF4-FFF2-40B4-BE49-F238E27FC236}">
              <a16:creationId xmlns:a16="http://schemas.microsoft.com/office/drawing/2014/main" id="{00000000-0008-0000-0F00-0000A8010000}"/>
            </a:ext>
          </a:extLst>
        </xdr:cNvPr>
        <xdr:cNvSpPr txBox="1"/>
      </xdr:nvSpPr>
      <xdr:spPr>
        <a:xfrm>
          <a:off x="93917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15512</xdr:rowOff>
    </xdr:from>
    <xdr:ext cx="469744" cy="259045"/>
    <xdr:sp macro="" textlink="">
      <xdr:nvSpPr>
        <xdr:cNvPr id="425" name="n_2mainValue【市民会館】&#10;一人当たり面積">
          <a:extLst>
            <a:ext uri="{FF2B5EF4-FFF2-40B4-BE49-F238E27FC236}">
              <a16:creationId xmlns:a16="http://schemas.microsoft.com/office/drawing/2014/main" id="{00000000-0008-0000-0F00-0000A9010000}"/>
            </a:ext>
          </a:extLst>
        </xdr:cNvPr>
        <xdr:cNvSpPr txBox="1"/>
      </xdr:nvSpPr>
      <xdr:spPr>
        <a:xfrm>
          <a:off x="8515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a:extLst>
            <a:ext uri="{FF2B5EF4-FFF2-40B4-BE49-F238E27FC236}">
              <a16:creationId xmlns:a16="http://schemas.microsoft.com/office/drawing/2014/main" id="{00000000-0008-0000-0F00-0000C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a:extLst>
            <a:ext uri="{FF2B5EF4-FFF2-40B4-BE49-F238E27FC236}">
              <a16:creationId xmlns:a16="http://schemas.microsoft.com/office/drawing/2014/main" id="{00000000-0008-0000-0F00-0000C4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a:extLst>
            <a:ext uri="{FF2B5EF4-FFF2-40B4-BE49-F238E27FC236}">
              <a16:creationId xmlns:a16="http://schemas.microsoft.com/office/drawing/2014/main" id="{00000000-0008-0000-0F00-0000C6010000}"/>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56" name="【一般廃棄物処理施設】&#10;有形固定資産減価償却率平均値テキスト">
          <a:extLst>
            <a:ext uri="{FF2B5EF4-FFF2-40B4-BE49-F238E27FC236}">
              <a16:creationId xmlns:a16="http://schemas.microsoft.com/office/drawing/2014/main" id="{00000000-0008-0000-0F00-0000C8010000}"/>
            </a:ext>
          </a:extLst>
        </xdr:cNvPr>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6268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467" name="【一般廃棄物処理施設】&#10;有形固定資産減価償却率該当値テキスト">
          <a:extLst>
            <a:ext uri="{FF2B5EF4-FFF2-40B4-BE49-F238E27FC236}">
              <a16:creationId xmlns:a16="http://schemas.microsoft.com/office/drawing/2014/main" id="{00000000-0008-0000-0F00-0000D3010000}"/>
            </a:ext>
          </a:extLst>
        </xdr:cNvPr>
        <xdr:cNvSpPr txBox="1"/>
      </xdr:nvSpPr>
      <xdr:spPr>
        <a:xfrm>
          <a:off x="16357600"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xdr:rowOff>
    </xdr:from>
    <xdr:to>
      <xdr:col>85</xdr:col>
      <xdr:colOff>127000</xdr:colOff>
      <xdr:row>41</xdr:row>
      <xdr:rowOff>64770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5481300" y="704033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66222</xdr:rowOff>
    </xdr:from>
    <xdr:to>
      <xdr:col>76</xdr:col>
      <xdr:colOff>165100</xdr:colOff>
      <xdr:row>41</xdr:row>
      <xdr:rowOff>167822</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454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117022</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14592300" y="70942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72" name="n_1aveValue【一般廃棄物処理施設】&#10;有形固定資産減価償却率">
          <a:extLst>
            <a:ext uri="{FF2B5EF4-FFF2-40B4-BE49-F238E27FC236}">
              <a16:creationId xmlns:a16="http://schemas.microsoft.com/office/drawing/2014/main" id="{00000000-0008-0000-0F00-0000D8010000}"/>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73" name="n_2aveValue【一般廃棄物処理施設】&#10;有形固定資産減価償却率">
          <a:extLst>
            <a:ext uri="{FF2B5EF4-FFF2-40B4-BE49-F238E27FC236}">
              <a16:creationId xmlns:a16="http://schemas.microsoft.com/office/drawing/2014/main" id="{00000000-0008-0000-0F00-0000D9010000}"/>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74" name="n_3aveValue【一般廃棄物処理施設】&#10;有形固定資産減価償却率">
          <a:extLst>
            <a:ext uri="{FF2B5EF4-FFF2-40B4-BE49-F238E27FC236}">
              <a16:creationId xmlns:a16="http://schemas.microsoft.com/office/drawing/2014/main" id="{00000000-0008-0000-0F00-0000DA010000}"/>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475" name="n_1mainValue【一般廃棄物処理施設】&#10;有形固定資産減価償却率">
          <a:extLst>
            <a:ext uri="{FF2B5EF4-FFF2-40B4-BE49-F238E27FC236}">
              <a16:creationId xmlns:a16="http://schemas.microsoft.com/office/drawing/2014/main" id="{00000000-0008-0000-0F00-0000DB010000}"/>
            </a:ext>
          </a:extLst>
        </xdr:cNvPr>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41</xdr:row>
      <xdr:rowOff>158949</xdr:rowOff>
    </xdr:from>
    <xdr:ext cx="340478" cy="259045"/>
    <xdr:sp macro="" textlink="">
      <xdr:nvSpPr>
        <xdr:cNvPr id="476" name="n_2main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44220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00000000-0008-0000-0F00-0000E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00000000-0008-0000-0F00-0000F1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a:extLst>
            <a:ext uri="{FF2B5EF4-FFF2-40B4-BE49-F238E27FC236}">
              <a16:creationId xmlns:a16="http://schemas.microsoft.com/office/drawing/2014/main" id="{00000000-0008-0000-0F00-0000F301000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501" name="【一般廃棄物処理施設】&#10;一人当たり有形固定資産（償却資産）額平均値テキスト">
          <a:extLst>
            <a:ext uri="{FF2B5EF4-FFF2-40B4-BE49-F238E27FC236}">
              <a16:creationId xmlns:a16="http://schemas.microsoft.com/office/drawing/2014/main" id="{00000000-0008-0000-0F00-0000F5010000}"/>
            </a:ext>
          </a:extLst>
        </xdr:cNvPr>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87950</xdr:rowOff>
    </xdr:from>
    <xdr:to>
      <xdr:col>116</xdr:col>
      <xdr:colOff>114300</xdr:colOff>
      <xdr:row>40</xdr:row>
      <xdr:rowOff>18100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2110700" y="67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66377</xdr:rowOff>
    </xdr:from>
    <xdr:ext cx="534377" cy="259045"/>
    <xdr:sp macro="" textlink="">
      <xdr:nvSpPr>
        <xdr:cNvPr id="512" name="【一般廃棄物処理施設】&#10;一人当たり有形固定資産（償却資産）額該当値テキスト">
          <a:extLst>
            <a:ext uri="{FF2B5EF4-FFF2-40B4-BE49-F238E27FC236}">
              <a16:creationId xmlns:a16="http://schemas.microsoft.com/office/drawing/2014/main" id="{00000000-0008-0000-0F00-000000020000}"/>
            </a:ext>
          </a:extLst>
        </xdr:cNvPr>
        <xdr:cNvSpPr txBox="1"/>
      </xdr:nvSpPr>
      <xdr:spPr>
        <a:xfrm>
          <a:off x="22199600" y="67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89602</xdr:rowOff>
    </xdr:from>
    <xdr:to>
      <xdr:col>112</xdr:col>
      <xdr:colOff>38100</xdr:colOff>
      <xdr:row>40</xdr:row>
      <xdr:rowOff>19752</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67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138750</xdr:rowOff>
    </xdr:from>
    <xdr:to>
      <xdr:col>116</xdr:col>
      <xdr:colOff>63500</xdr:colOff>
      <xdr:row>39</xdr:row>
      <xdr:rowOff>140402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21323300" y="6825300"/>
          <a:ext cx="8382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90077</xdr:rowOff>
    </xdr:from>
    <xdr:to>
      <xdr:col>107</xdr:col>
      <xdr:colOff>101600</xdr:colOff>
      <xdr:row>40</xdr:row>
      <xdr:rowOff>20227</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0383500" y="67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140402</xdr:rowOff>
    </xdr:from>
    <xdr:to>
      <xdr:col>111</xdr:col>
      <xdr:colOff>177800</xdr:colOff>
      <xdr:row>39</xdr:row>
      <xdr:rowOff>140877</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0434300" y="6826952"/>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517" name="n_1aveValue【一般廃棄物処理施設】&#10;一人当たり有形固定資産（償却資産）額">
          <a:extLst>
            <a:ext uri="{FF2B5EF4-FFF2-40B4-BE49-F238E27FC236}">
              <a16:creationId xmlns:a16="http://schemas.microsoft.com/office/drawing/2014/main" id="{00000000-0008-0000-0F00-000005020000}"/>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18" name="n_2aveValue【一般廃棄物処理施設】&#10;一人当たり有形固定資産（償却資産）額">
          <a:extLst>
            <a:ext uri="{FF2B5EF4-FFF2-40B4-BE49-F238E27FC236}">
              <a16:creationId xmlns:a16="http://schemas.microsoft.com/office/drawing/2014/main" id="{00000000-0008-0000-0F00-000006020000}"/>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19" name="n_3ave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10879</xdr:rowOff>
    </xdr:from>
    <xdr:ext cx="534377" cy="259045"/>
    <xdr:sp macro="" textlink="">
      <xdr:nvSpPr>
        <xdr:cNvPr id="520" name="n_1mainValue【一般廃棄物処理施設】&#10;一人当たり有形固定資産（償却資産）額">
          <a:extLst>
            <a:ext uri="{FF2B5EF4-FFF2-40B4-BE49-F238E27FC236}">
              <a16:creationId xmlns:a16="http://schemas.microsoft.com/office/drawing/2014/main" id="{00000000-0008-0000-0F00-000008020000}"/>
            </a:ext>
          </a:extLst>
        </xdr:cNvPr>
        <xdr:cNvSpPr txBox="1"/>
      </xdr:nvSpPr>
      <xdr:spPr>
        <a:xfrm>
          <a:off x="21043411" y="68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11354</xdr:rowOff>
    </xdr:from>
    <xdr:ext cx="534377" cy="259045"/>
    <xdr:sp macro="" textlink="">
      <xdr:nvSpPr>
        <xdr:cNvPr id="521" name="n_2mainValue【一般廃棄物処理施設】&#10;一人当たり有形固定資産（償却資産）額">
          <a:extLst>
            <a:ext uri="{FF2B5EF4-FFF2-40B4-BE49-F238E27FC236}">
              <a16:creationId xmlns:a16="http://schemas.microsoft.com/office/drawing/2014/main" id="{00000000-0008-0000-0F00-000009020000}"/>
            </a:ext>
          </a:extLst>
        </xdr:cNvPr>
        <xdr:cNvSpPr txBox="1"/>
      </xdr:nvSpPr>
      <xdr:spPr>
        <a:xfrm>
          <a:off x="20167111" y="68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00000000-0008-0000-0F00-00002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00000000-0008-0000-0F00-000024020000}"/>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50" name="【保健センター・保健所】&#10;有形固定資産減価償却率最大値テキスト">
          <a:extLst>
            <a:ext uri="{FF2B5EF4-FFF2-40B4-BE49-F238E27FC236}">
              <a16:creationId xmlns:a16="http://schemas.microsoft.com/office/drawing/2014/main" id="{00000000-0008-0000-0F00-000026020000}"/>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00000000-0008-0000-0F00-00002802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563" name="【保健センター・保健所】&#10;有形固定資産減価償却率該当値テキスト">
          <a:extLst>
            <a:ext uri="{FF2B5EF4-FFF2-40B4-BE49-F238E27FC236}">
              <a16:creationId xmlns:a16="http://schemas.microsoft.com/office/drawing/2014/main" id="{00000000-0008-0000-0F00-000033020000}"/>
            </a:ext>
          </a:extLst>
        </xdr:cNvPr>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27759</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5481300" y="101106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60416</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4592300" y="101433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95086</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127743</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4389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00000000-0008-0000-0F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00000000-0008-0000-0F00-000057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00000000-0008-0000-0F00-000059020000}"/>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00000000-0008-0000-0F00-00005B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0F00-000066020000}"/>
            </a:ext>
          </a:extLst>
        </xdr:cNvPr>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F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00000000-0008-0000-0F00-00008A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消防施設】&#10;有形固定資産減価償却率最大値テキスト">
          <a:extLst>
            <a:ext uri="{FF2B5EF4-FFF2-40B4-BE49-F238E27FC236}">
              <a16:creationId xmlns:a16="http://schemas.microsoft.com/office/drawing/2014/main" id="{00000000-0008-0000-0F00-00008C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F00-00008E020000}"/>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47716</xdr:rowOff>
    </xdr:from>
    <xdr:to>
      <xdr:col>85</xdr:col>
      <xdr:colOff>177800</xdr:colOff>
      <xdr:row>80</xdr:row>
      <xdr:rowOff>149316</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70593</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36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88537</xdr:rowOff>
    </xdr:from>
    <xdr:to>
      <xdr:col>81</xdr:col>
      <xdr:colOff>101600</xdr:colOff>
      <xdr:row>81</xdr:row>
      <xdr:rowOff>18687</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98516</xdr:rowOff>
    </xdr:from>
    <xdr:to>
      <xdr:col>85</xdr:col>
      <xdr:colOff>127000</xdr:colOff>
      <xdr:row>80</xdr:row>
      <xdr:rowOff>139337</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5481300" y="1381451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129358</xdr:rowOff>
    </xdr:from>
    <xdr:to>
      <xdr:col>76</xdr:col>
      <xdr:colOff>165100</xdr:colOff>
      <xdr:row>81</xdr:row>
      <xdr:rowOff>59508</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139337</xdr:rowOff>
    </xdr:from>
    <xdr:to>
      <xdr:col>81</xdr:col>
      <xdr:colOff>50800</xdr:colOff>
      <xdr:row>81</xdr:row>
      <xdr:rowOff>8708</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4592300" y="138553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70" name="n_1aveValue【消防施設】&#10;有形固定資産減価償却率">
          <a:extLst>
            <a:ext uri="{FF2B5EF4-FFF2-40B4-BE49-F238E27FC236}">
              <a16:creationId xmlns:a16="http://schemas.microsoft.com/office/drawing/2014/main" id="{00000000-0008-0000-0F00-00009E020000}"/>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71" name="n_2aveValue【消防施設】&#10;有形固定資産減価償却率">
          <a:extLst>
            <a:ext uri="{FF2B5EF4-FFF2-40B4-BE49-F238E27FC236}">
              <a16:creationId xmlns:a16="http://schemas.microsoft.com/office/drawing/2014/main" id="{00000000-0008-0000-0F00-00009F020000}"/>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72" name="n_3aveValue【消防施設】&#10;有形固定資産減価償却率">
          <a:extLst>
            <a:ext uri="{FF2B5EF4-FFF2-40B4-BE49-F238E27FC236}">
              <a16:creationId xmlns:a16="http://schemas.microsoft.com/office/drawing/2014/main" id="{00000000-0008-0000-0F00-0000A0020000}"/>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35214</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76035</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97" name="【消防施設】&#10;一人当たり面積最小値テキスト">
          <a:extLst>
            <a:ext uri="{FF2B5EF4-FFF2-40B4-BE49-F238E27FC236}">
              <a16:creationId xmlns:a16="http://schemas.microsoft.com/office/drawing/2014/main" id="{00000000-0008-0000-0F00-0000B902000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99" name="【消防施設】&#10;一人当たり面積最大値テキスト">
          <a:extLst>
            <a:ext uri="{FF2B5EF4-FFF2-40B4-BE49-F238E27FC236}">
              <a16:creationId xmlns:a16="http://schemas.microsoft.com/office/drawing/2014/main" id="{00000000-0008-0000-0F00-0000BB02000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01" name="【消防施設】&#10;一人当たり面積平均値テキスト">
          <a:extLst>
            <a:ext uri="{FF2B5EF4-FFF2-40B4-BE49-F238E27FC236}">
              <a16:creationId xmlns:a16="http://schemas.microsoft.com/office/drawing/2014/main" id="{00000000-0008-0000-0F00-0000BD02000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712" name="【消防施設】&#10;一人当たり面積該当値テキスト">
          <a:extLst>
            <a:ext uri="{FF2B5EF4-FFF2-40B4-BE49-F238E27FC236}">
              <a16:creationId xmlns:a16="http://schemas.microsoft.com/office/drawing/2014/main" id="{00000000-0008-0000-0F00-0000C8020000}"/>
            </a:ext>
          </a:extLst>
        </xdr:cNvPr>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31242</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1323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17" name="n_1aveValue【消防施設】&#10;一人当たり面積">
          <a:extLst>
            <a:ext uri="{FF2B5EF4-FFF2-40B4-BE49-F238E27FC236}">
              <a16:creationId xmlns:a16="http://schemas.microsoft.com/office/drawing/2014/main" id="{00000000-0008-0000-0F00-0000CD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18" name="n_2aveValue【消防施設】&#10;一人当たり面積">
          <a:extLst>
            <a:ext uri="{FF2B5EF4-FFF2-40B4-BE49-F238E27FC236}">
              <a16:creationId xmlns:a16="http://schemas.microsoft.com/office/drawing/2014/main" id="{00000000-0008-0000-0F00-0000CE020000}"/>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19" name="n_3aveValue【消防施設】&#10;一人当たり面積">
          <a:extLst>
            <a:ext uri="{FF2B5EF4-FFF2-40B4-BE49-F238E27FC236}">
              <a16:creationId xmlns:a16="http://schemas.microsoft.com/office/drawing/2014/main" id="{00000000-0008-0000-0F00-0000CF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720" name="n_1mainValue【消防施設】&#10;一人当たり面積">
          <a:extLst>
            <a:ext uri="{FF2B5EF4-FFF2-40B4-BE49-F238E27FC236}">
              <a16:creationId xmlns:a16="http://schemas.microsoft.com/office/drawing/2014/main" id="{00000000-0008-0000-0F00-0000D0020000}"/>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721" name="n_2mainValue【消防施設】&#10;一人当たり面積">
          <a:extLst>
            <a:ext uri="{FF2B5EF4-FFF2-40B4-BE49-F238E27FC236}">
              <a16:creationId xmlns:a16="http://schemas.microsoft.com/office/drawing/2014/main" id="{00000000-0008-0000-0F00-0000D1020000}"/>
            </a:ext>
          </a:extLst>
        </xdr:cNvPr>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48" name="【庁舎】&#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0" name="【庁舎】&#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52" name="【庁舎】&#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6268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132822</xdr:rowOff>
    </xdr:from>
    <xdr:ext cx="405111" cy="259045"/>
    <xdr:sp macro="" textlink="">
      <xdr:nvSpPr>
        <xdr:cNvPr id="763" name="【庁舎】&#10;有形固定資産減価償却率該当値テキスト">
          <a:extLst>
            <a:ext uri="{FF2B5EF4-FFF2-40B4-BE49-F238E27FC236}">
              <a16:creationId xmlns:a16="http://schemas.microsoft.com/office/drawing/2014/main" id="{00000000-0008-0000-0F00-0000FB020000}"/>
            </a:ext>
          </a:extLst>
        </xdr:cNvPr>
        <xdr:cNvSpPr txBox="1"/>
      </xdr:nvSpPr>
      <xdr:spPr>
        <a:xfrm>
          <a:off x="16357600"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xdr:rowOff>
    </xdr:from>
    <xdr:to>
      <xdr:col>81</xdr:col>
      <xdr:colOff>101600</xdr:colOff>
      <xdr:row>104</xdr:row>
      <xdr:rowOff>117202</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5430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104</xdr:row>
      <xdr:rowOff>66402</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5481300" y="178645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66402</xdr:rowOff>
    </xdr:from>
    <xdr:to>
      <xdr:col>81</xdr:col>
      <xdr:colOff>50800</xdr:colOff>
      <xdr:row>104</xdr:row>
      <xdr:rowOff>99061</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4592300" y="178972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768" name="n_1aveValue【庁舎】&#10;有形固定資産減価償却率">
          <a:extLst>
            <a:ext uri="{FF2B5EF4-FFF2-40B4-BE49-F238E27FC236}">
              <a16:creationId xmlns:a16="http://schemas.microsoft.com/office/drawing/2014/main" id="{00000000-0008-0000-0F00-000000030000}"/>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69" name="n_2aveValue【庁舎】&#10;有形固定資産減価償却率">
          <a:extLst>
            <a:ext uri="{FF2B5EF4-FFF2-40B4-BE49-F238E27FC236}">
              <a16:creationId xmlns:a16="http://schemas.microsoft.com/office/drawing/2014/main" id="{00000000-0008-0000-0F00-000001030000}"/>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70" name="n_3aveValue【庁舎】&#10;有形固定資産減価償却率">
          <a:extLst>
            <a:ext uri="{FF2B5EF4-FFF2-40B4-BE49-F238E27FC236}">
              <a16:creationId xmlns:a16="http://schemas.microsoft.com/office/drawing/2014/main" id="{00000000-0008-0000-0F00-000002030000}"/>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108329</xdr:rowOff>
    </xdr:from>
    <xdr:ext cx="405111" cy="259045"/>
    <xdr:sp macro="" textlink="">
      <xdr:nvSpPr>
        <xdr:cNvPr id="771" name="n_1mainValue【庁舎】&#10;有形固定資産減価償却率">
          <a:extLst>
            <a:ext uri="{FF2B5EF4-FFF2-40B4-BE49-F238E27FC236}">
              <a16:creationId xmlns:a16="http://schemas.microsoft.com/office/drawing/2014/main" id="{00000000-0008-0000-0F00-000003030000}"/>
            </a:ext>
          </a:extLst>
        </xdr:cNvPr>
        <xdr:cNvSpPr txBox="1"/>
      </xdr:nvSpPr>
      <xdr:spPr>
        <a:xfrm>
          <a:off x="15266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72" name="n_2mainValue【庁舎】&#10;有形固定資産減価償却率">
          <a:extLst>
            <a:ext uri="{FF2B5EF4-FFF2-40B4-BE49-F238E27FC236}">
              <a16:creationId xmlns:a16="http://schemas.microsoft.com/office/drawing/2014/main" id="{00000000-0008-0000-0F00-00000403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00000000-0008-0000-0F00-00001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97" name="【庁舎】&#10;一人当たり面積最小値テキスト">
          <a:extLst>
            <a:ext uri="{FF2B5EF4-FFF2-40B4-BE49-F238E27FC236}">
              <a16:creationId xmlns:a16="http://schemas.microsoft.com/office/drawing/2014/main" id="{00000000-0008-0000-0F00-00001D03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99" name="【庁舎】&#10;一人当たり面積最大値テキスト">
          <a:extLst>
            <a:ext uri="{FF2B5EF4-FFF2-40B4-BE49-F238E27FC236}">
              <a16:creationId xmlns:a16="http://schemas.microsoft.com/office/drawing/2014/main" id="{00000000-0008-0000-0F00-00001F030000}"/>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801" name="【庁舎】&#10;一人当たり面積平均値テキスト">
          <a:extLst>
            <a:ext uri="{FF2B5EF4-FFF2-40B4-BE49-F238E27FC236}">
              <a16:creationId xmlns:a16="http://schemas.microsoft.com/office/drawing/2014/main" id="{00000000-0008-0000-0F00-000021030000}"/>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812" name="【庁舎】&#10;一人当たり面積該当値テキスト">
          <a:extLst>
            <a:ext uri="{FF2B5EF4-FFF2-40B4-BE49-F238E27FC236}">
              <a16:creationId xmlns:a16="http://schemas.microsoft.com/office/drawing/2014/main" id="{00000000-0008-0000-0F00-00002C030000}"/>
            </a:ext>
          </a:extLst>
        </xdr:cNvPr>
        <xdr:cNvSpPr txBox="1"/>
      </xdr:nvSpPr>
      <xdr:spPr>
        <a:xfrm>
          <a:off x="22199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91439</xdr:rowOff>
    </xdr:from>
    <xdr:to>
      <xdr:col>116</xdr:col>
      <xdr:colOff>63500</xdr:colOff>
      <xdr:row>105</xdr:row>
      <xdr:rowOff>95250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1323300" y="18093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46355</xdr:rowOff>
    </xdr:from>
    <xdr:to>
      <xdr:col>107</xdr:col>
      <xdr:colOff>101600</xdr:colOff>
      <xdr:row>105</xdr:row>
      <xdr:rowOff>147955</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038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97155</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0434300" y="18097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817" name="n_1aveValue【庁舎】&#10;一人当たり面積">
          <a:extLst>
            <a:ext uri="{FF2B5EF4-FFF2-40B4-BE49-F238E27FC236}">
              <a16:creationId xmlns:a16="http://schemas.microsoft.com/office/drawing/2014/main" id="{00000000-0008-0000-0F00-000031030000}"/>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818" name="n_2aveValue【庁舎】&#10;一人当たり面積">
          <a:extLst>
            <a:ext uri="{FF2B5EF4-FFF2-40B4-BE49-F238E27FC236}">
              <a16:creationId xmlns:a16="http://schemas.microsoft.com/office/drawing/2014/main" id="{00000000-0008-0000-0F00-000032030000}"/>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19" name="n_3aveValue【庁舎】&#10;一人当たり面積">
          <a:extLst>
            <a:ext uri="{FF2B5EF4-FFF2-40B4-BE49-F238E27FC236}">
              <a16:creationId xmlns:a16="http://schemas.microsoft.com/office/drawing/2014/main" id="{00000000-0008-0000-0F00-000033030000}"/>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820" name="n_1mainValue【庁舎】&#10;一人当たり面積">
          <a:extLst>
            <a:ext uri="{FF2B5EF4-FFF2-40B4-BE49-F238E27FC236}">
              <a16:creationId xmlns:a16="http://schemas.microsoft.com/office/drawing/2014/main" id="{00000000-0008-0000-0F00-000034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821" name="n_2mainValue【庁舎】&#10;一人当たり面積">
          <a:extLst>
            <a:ext uri="{FF2B5EF4-FFF2-40B4-BE49-F238E27FC236}">
              <a16:creationId xmlns:a16="http://schemas.microsoft.com/office/drawing/2014/main" id="{00000000-0008-0000-0F00-000035030000}"/>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有形固定資産減価償却率が特に高くなっている施設は昭和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年に取得した図書館であり、耐用年数の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年に近づいているためである。図書館などの社会教育施設は、令和元年度に策定する個別施設計画に基づき、維持管理を行うこととなっている。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また、一般廃棄物処理施設の有形固定資産減価償却率が特に低くなっているのは、平成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年に取得した「クリーンパーク長与」の未償却分が多いことによる。</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年度は時津町総合福祉センターの改修を行ったことなどにより、福祉施設の固定資産減価償却率は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％の減、建物の面積が増加したため、一人当たりの面積が微増となった。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12200444</v>
      </c>
      <c r="BO4" s="430"/>
      <c r="BP4" s="430"/>
      <c r="BQ4" s="430"/>
      <c r="BR4" s="430"/>
      <c r="BS4" s="430"/>
      <c r="BT4" s="430"/>
      <c r="BU4" s="431"/>
      <c r="BV4" s="429">
        <v>11871998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6.3</v>
      </c>
      <c r="CU4" s="436"/>
      <c r="CV4" s="436"/>
      <c r="CW4" s="436"/>
      <c r="CX4" s="436"/>
      <c r="CY4" s="436"/>
      <c r="CZ4" s="436"/>
      <c r="DA4" s="437"/>
      <c r="DB4" s="435">
        <v>7.1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11503769</v>
      </c>
      <c r="BO5" s="467"/>
      <c r="BP5" s="467"/>
      <c r="BQ5" s="467"/>
      <c r="BR5" s="467"/>
      <c r="BS5" s="467"/>
      <c r="BT5" s="467"/>
      <c r="BU5" s="468"/>
      <c r="BV5" s="466">
        <v>11049471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93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696675</v>
      </c>
      <c r="BO6" s="467"/>
      <c r="BP6" s="467"/>
      <c r="BQ6" s="467"/>
      <c r="BR6" s="467"/>
      <c r="BS6" s="467"/>
      <c r="BT6" s="467"/>
      <c r="BU6" s="468"/>
      <c r="BV6" s="466">
        <v>822527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99.6</v>
      </c>
      <c r="CU6" s="504"/>
      <c r="CV6" s="504"/>
      <c r="CW6" s="504"/>
      <c r="CX6" s="504"/>
      <c r="CY6" s="504"/>
      <c r="CZ6" s="504"/>
      <c r="DA6" s="505"/>
      <c r="DB6" s="503">
        <v>99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324983</v>
      </c>
      <c r="BO7" s="467"/>
      <c r="BP7" s="467"/>
      <c r="BQ7" s="467"/>
      <c r="BR7" s="467"/>
      <c r="BS7" s="467"/>
      <c r="BT7" s="467"/>
      <c r="BU7" s="468"/>
      <c r="BV7" s="466">
        <v>401521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5912585</v>
      </c>
      <c r="CU7" s="467"/>
      <c r="CV7" s="467"/>
      <c r="CW7" s="467"/>
      <c r="CX7" s="467"/>
      <c r="CY7" s="467"/>
      <c r="CZ7" s="467"/>
      <c r="DA7" s="468"/>
      <c r="DB7" s="466">
        <v>5896444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371692</v>
      </c>
      <c r="BO8" s="467"/>
      <c r="BP8" s="467"/>
      <c r="BQ8" s="467"/>
      <c r="BR8" s="467"/>
      <c r="BS8" s="467"/>
      <c r="BT8" s="467"/>
      <c r="BU8" s="468"/>
      <c r="BV8" s="466">
        <v>421006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0.72</v>
      </c>
      <c r="CU8" s="507"/>
      <c r="CV8" s="507"/>
      <c r="CW8" s="507"/>
      <c r="CX8" s="507"/>
      <c r="CY8" s="507"/>
      <c r="CZ8" s="507"/>
      <c r="DA8" s="508"/>
      <c r="DB8" s="506">
        <v>0.7</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29804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-49314</v>
      </c>
      <c r="BO9" s="467"/>
      <c r="BP9" s="467"/>
      <c r="BQ9" s="467"/>
      <c r="BR9" s="467"/>
      <c r="BS9" s="467"/>
      <c r="BT9" s="467"/>
      <c r="BU9" s="468"/>
      <c r="BV9" s="466">
        <v>45593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11.4</v>
      </c>
      <c r="CU9" s="464"/>
      <c r="CV9" s="464"/>
      <c r="CW9" s="464"/>
      <c r="CX9" s="464"/>
      <c r="CY9" s="464"/>
      <c r="CZ9" s="464"/>
      <c r="DA9" s="465"/>
      <c r="DB9" s="463">
        <v>10.9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30110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96</v>
      </c>
      <c r="BO10" s="467"/>
      <c r="BP10" s="467"/>
      <c r="BQ10" s="467"/>
      <c r="BR10" s="467"/>
      <c r="BS10" s="467"/>
      <c r="BT10" s="467"/>
      <c r="BU10" s="468"/>
      <c r="BV10" s="466">
        <v>96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30019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29696</v>
      </c>
      <c r="S13" s="548"/>
      <c r="T13" s="548"/>
      <c r="U13" s="548"/>
      <c r="V13" s="549"/>
      <c r="W13" s="482" t="s">
        <v>141</v>
      </c>
      <c r="X13" s="483"/>
      <c r="Y13" s="483"/>
      <c r="Z13" s="483"/>
      <c r="AA13" s="483"/>
      <c r="AB13" s="473"/>
      <c r="AC13" s="517">
        <v>323</v>
      </c>
      <c r="AD13" s="518"/>
      <c r="AE13" s="518"/>
      <c r="AF13" s="518"/>
      <c r="AG13" s="557"/>
      <c r="AH13" s="517">
        <v>341</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-49218</v>
      </c>
      <c r="BO13" s="467"/>
      <c r="BP13" s="467"/>
      <c r="BQ13" s="467"/>
      <c r="BR13" s="467"/>
      <c r="BS13" s="467"/>
      <c r="BT13" s="467"/>
      <c r="BU13" s="468"/>
      <c r="BV13" s="466">
        <v>45689</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2.9</v>
      </c>
      <c r="CU13" s="464"/>
      <c r="CV13" s="464"/>
      <c r="CW13" s="464"/>
      <c r="CX13" s="464"/>
      <c r="CY13" s="464"/>
      <c r="CZ13" s="464"/>
      <c r="DA13" s="465"/>
      <c r="DB13" s="463">
        <v>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30243</v>
      </c>
      <c r="S14" s="548"/>
      <c r="T14" s="548"/>
      <c r="U14" s="548"/>
      <c r="V14" s="549"/>
      <c r="W14" s="456"/>
      <c r="X14" s="457"/>
      <c r="Y14" s="457"/>
      <c r="Z14" s="457"/>
      <c r="AA14" s="457"/>
      <c r="AB14" s="446"/>
      <c r="AC14" s="550">
        <v>2.2999999999999998</v>
      </c>
      <c r="AD14" s="551"/>
      <c r="AE14" s="551"/>
      <c r="AF14" s="551"/>
      <c r="AG14" s="552"/>
      <c r="AH14" s="550">
        <v>2.5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138</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29922</v>
      </c>
      <c r="S15" s="548"/>
      <c r="T15" s="548"/>
      <c r="U15" s="548"/>
      <c r="V15" s="549"/>
      <c r="W15" s="482" t="s">
        <v>149</v>
      </c>
      <c r="X15" s="483"/>
      <c r="Y15" s="483"/>
      <c r="Z15" s="483"/>
      <c r="AA15" s="483"/>
      <c r="AB15" s="473"/>
      <c r="AC15" s="517">
        <v>3209</v>
      </c>
      <c r="AD15" s="518"/>
      <c r="AE15" s="518"/>
      <c r="AF15" s="518"/>
      <c r="AG15" s="557"/>
      <c r="AH15" s="517">
        <v>3183</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3350461</v>
      </c>
      <c r="BO15" s="430"/>
      <c r="BP15" s="430"/>
      <c r="BQ15" s="430"/>
      <c r="BR15" s="430"/>
      <c r="BS15" s="430"/>
      <c r="BT15" s="430"/>
      <c r="BU15" s="431"/>
      <c r="BV15" s="429">
        <v>3305749</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23.3</v>
      </c>
      <c r="AD16" s="551"/>
      <c r="AE16" s="551"/>
      <c r="AF16" s="551"/>
      <c r="AG16" s="552"/>
      <c r="AH16" s="550">
        <v>23.1</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4630777</v>
      </c>
      <c r="BO16" s="467"/>
      <c r="BP16" s="467"/>
      <c r="BQ16" s="467"/>
      <c r="BR16" s="467"/>
      <c r="BS16" s="467"/>
      <c r="BT16" s="467"/>
      <c r="BU16" s="468"/>
      <c r="BV16" s="466">
        <v>4625161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10255</v>
      </c>
      <c r="AD17" s="518"/>
      <c r="AE17" s="518"/>
      <c r="AF17" s="518"/>
      <c r="AG17" s="557"/>
      <c r="AH17" s="517">
        <v>10236</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4276296</v>
      </c>
      <c r="BO17" s="467"/>
      <c r="BP17" s="467"/>
      <c r="BQ17" s="467"/>
      <c r="BR17" s="467"/>
      <c r="BS17" s="467"/>
      <c r="BT17" s="467"/>
      <c r="BU17" s="468"/>
      <c r="BV17" s="466">
        <v>4221741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20.94</v>
      </c>
      <c r="M18" s="579"/>
      <c r="N18" s="579"/>
      <c r="O18" s="579"/>
      <c r="P18" s="579"/>
      <c r="Q18" s="579"/>
      <c r="R18" s="580"/>
      <c r="S18" s="580"/>
      <c r="T18" s="580"/>
      <c r="U18" s="580"/>
      <c r="V18" s="581"/>
      <c r="W18" s="484"/>
      <c r="X18" s="485"/>
      <c r="Y18" s="485"/>
      <c r="Z18" s="485"/>
      <c r="AA18" s="485"/>
      <c r="AB18" s="476"/>
      <c r="AC18" s="582">
        <v>74.400000000000006</v>
      </c>
      <c r="AD18" s="583"/>
      <c r="AE18" s="583"/>
      <c r="AF18" s="583"/>
      <c r="AG18" s="584"/>
      <c r="AH18" s="582">
        <v>74.400000000000006</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5545267</v>
      </c>
      <c r="BO18" s="467"/>
      <c r="BP18" s="467"/>
      <c r="BQ18" s="467"/>
      <c r="BR18" s="467"/>
      <c r="BS18" s="467"/>
      <c r="BT18" s="467"/>
      <c r="BU18" s="468"/>
      <c r="BV18" s="466">
        <v>5548621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1423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7564486</v>
      </c>
      <c r="BO19" s="467"/>
      <c r="BP19" s="467"/>
      <c r="BQ19" s="467"/>
      <c r="BR19" s="467"/>
      <c r="BS19" s="467"/>
      <c r="BT19" s="467"/>
      <c r="BU19" s="468"/>
      <c r="BV19" s="466">
        <v>7615530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11137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9678601</v>
      </c>
      <c r="BO23" s="467"/>
      <c r="BP23" s="467"/>
      <c r="BQ23" s="467"/>
      <c r="BR23" s="467"/>
      <c r="BS23" s="467"/>
      <c r="BT23" s="467"/>
      <c r="BU23" s="468"/>
      <c r="BV23" s="466">
        <v>9305854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8350</v>
      </c>
      <c r="R24" s="518"/>
      <c r="S24" s="518"/>
      <c r="T24" s="518"/>
      <c r="U24" s="518"/>
      <c r="V24" s="557"/>
      <c r="W24" s="616"/>
      <c r="X24" s="604"/>
      <c r="Y24" s="605"/>
      <c r="Z24" s="516" t="s">
        <v>173</v>
      </c>
      <c r="AA24" s="496"/>
      <c r="AB24" s="496"/>
      <c r="AC24" s="496"/>
      <c r="AD24" s="496"/>
      <c r="AE24" s="496"/>
      <c r="AF24" s="496"/>
      <c r="AG24" s="497"/>
      <c r="AH24" s="517">
        <v>141</v>
      </c>
      <c r="AI24" s="518"/>
      <c r="AJ24" s="518"/>
      <c r="AK24" s="518"/>
      <c r="AL24" s="557"/>
      <c r="AM24" s="517">
        <v>444714</v>
      </c>
      <c r="AN24" s="518"/>
      <c r="AO24" s="518"/>
      <c r="AP24" s="518"/>
      <c r="AQ24" s="518"/>
      <c r="AR24" s="557"/>
      <c r="AS24" s="517">
        <v>3154</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9589631</v>
      </c>
      <c r="BO24" s="467"/>
      <c r="BP24" s="467"/>
      <c r="BQ24" s="467"/>
      <c r="BR24" s="467"/>
      <c r="BS24" s="467"/>
      <c r="BT24" s="467"/>
      <c r="BU24" s="468"/>
      <c r="BV24" s="466">
        <v>9261886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6760</v>
      </c>
      <c r="R25" s="518"/>
      <c r="S25" s="518"/>
      <c r="T25" s="518"/>
      <c r="U25" s="518"/>
      <c r="V25" s="557"/>
      <c r="W25" s="616"/>
      <c r="X25" s="604"/>
      <c r="Y25" s="605"/>
      <c r="Z25" s="516" t="s">
        <v>176</v>
      </c>
      <c r="AA25" s="496"/>
      <c r="AB25" s="496"/>
      <c r="AC25" s="496"/>
      <c r="AD25" s="496"/>
      <c r="AE25" s="496"/>
      <c r="AF25" s="496"/>
      <c r="AG25" s="497"/>
      <c r="AH25" s="517" t="s">
        <v>139</v>
      </c>
      <c r="AI25" s="518"/>
      <c r="AJ25" s="518"/>
      <c r="AK25" s="518"/>
      <c r="AL25" s="557"/>
      <c r="AM25" s="517" t="s">
        <v>177</v>
      </c>
      <c r="AN25" s="518"/>
      <c r="AO25" s="518"/>
      <c r="AP25" s="518"/>
      <c r="AQ25" s="518"/>
      <c r="AR25" s="557"/>
      <c r="AS25" s="517" t="s">
        <v>139</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353770</v>
      </c>
      <c r="BO25" s="430"/>
      <c r="BP25" s="430"/>
      <c r="BQ25" s="430"/>
      <c r="BR25" s="430"/>
      <c r="BS25" s="430"/>
      <c r="BT25" s="430"/>
      <c r="BU25" s="431"/>
      <c r="BV25" s="429">
        <v>615622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6470</v>
      </c>
      <c r="R26" s="518"/>
      <c r="S26" s="518"/>
      <c r="T26" s="518"/>
      <c r="U26" s="518"/>
      <c r="V26" s="557"/>
      <c r="W26" s="616"/>
      <c r="X26" s="604"/>
      <c r="Y26" s="605"/>
      <c r="Z26" s="516" t="s">
        <v>180</v>
      </c>
      <c r="AA26" s="626"/>
      <c r="AB26" s="626"/>
      <c r="AC26" s="626"/>
      <c r="AD26" s="626"/>
      <c r="AE26" s="626"/>
      <c r="AF26" s="626"/>
      <c r="AG26" s="627"/>
      <c r="AH26" s="517" t="s">
        <v>129</v>
      </c>
      <c r="AI26" s="518"/>
      <c r="AJ26" s="518"/>
      <c r="AK26" s="518"/>
      <c r="AL26" s="557"/>
      <c r="AM26" s="517" t="s">
        <v>139</v>
      </c>
      <c r="AN26" s="518"/>
      <c r="AO26" s="518"/>
      <c r="AP26" s="518"/>
      <c r="AQ26" s="518"/>
      <c r="AR26" s="557"/>
      <c r="AS26" s="517" t="s">
        <v>139</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3340</v>
      </c>
      <c r="R27" s="518"/>
      <c r="S27" s="518"/>
      <c r="T27" s="518"/>
      <c r="U27" s="518"/>
      <c r="V27" s="557"/>
      <c r="W27" s="616"/>
      <c r="X27" s="604"/>
      <c r="Y27" s="605"/>
      <c r="Z27" s="516" t="s">
        <v>183</v>
      </c>
      <c r="AA27" s="496"/>
      <c r="AB27" s="496"/>
      <c r="AC27" s="496"/>
      <c r="AD27" s="496"/>
      <c r="AE27" s="496"/>
      <c r="AF27" s="496"/>
      <c r="AG27" s="497"/>
      <c r="AH27" s="517">
        <v>3</v>
      </c>
      <c r="AI27" s="518"/>
      <c r="AJ27" s="518"/>
      <c r="AK27" s="518"/>
      <c r="AL27" s="557"/>
      <c r="AM27" s="517">
        <v>12630</v>
      </c>
      <c r="AN27" s="518"/>
      <c r="AO27" s="518"/>
      <c r="AP27" s="518"/>
      <c r="AQ27" s="518"/>
      <c r="AR27" s="557"/>
      <c r="AS27" s="517">
        <v>4210</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307655</v>
      </c>
      <c r="BO27" s="640"/>
      <c r="BP27" s="640"/>
      <c r="BQ27" s="640"/>
      <c r="BR27" s="640"/>
      <c r="BS27" s="640"/>
      <c r="BT27" s="640"/>
      <c r="BU27" s="641"/>
      <c r="BV27" s="639">
        <v>307655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2760</v>
      </c>
      <c r="R28" s="518"/>
      <c r="S28" s="518"/>
      <c r="T28" s="518"/>
      <c r="U28" s="518"/>
      <c r="V28" s="557"/>
      <c r="W28" s="616"/>
      <c r="X28" s="604"/>
      <c r="Y28" s="605"/>
      <c r="Z28" s="516" t="s">
        <v>186</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733782</v>
      </c>
      <c r="BO28" s="430"/>
      <c r="BP28" s="430"/>
      <c r="BQ28" s="430"/>
      <c r="BR28" s="430"/>
      <c r="BS28" s="430"/>
      <c r="BT28" s="430"/>
      <c r="BU28" s="431"/>
      <c r="BV28" s="429">
        <v>682608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14</v>
      </c>
      <c r="M29" s="518"/>
      <c r="N29" s="518"/>
      <c r="O29" s="518"/>
      <c r="P29" s="557"/>
      <c r="Q29" s="517">
        <v>2510</v>
      </c>
      <c r="R29" s="518"/>
      <c r="S29" s="518"/>
      <c r="T29" s="518"/>
      <c r="U29" s="518"/>
      <c r="V29" s="557"/>
      <c r="W29" s="617"/>
      <c r="X29" s="618"/>
      <c r="Y29" s="619"/>
      <c r="Z29" s="516" t="s">
        <v>189</v>
      </c>
      <c r="AA29" s="496"/>
      <c r="AB29" s="496"/>
      <c r="AC29" s="496"/>
      <c r="AD29" s="496"/>
      <c r="AE29" s="496"/>
      <c r="AF29" s="496"/>
      <c r="AG29" s="497"/>
      <c r="AH29" s="517">
        <v>144</v>
      </c>
      <c r="AI29" s="518"/>
      <c r="AJ29" s="518"/>
      <c r="AK29" s="518"/>
      <c r="AL29" s="557"/>
      <c r="AM29" s="517">
        <v>457344</v>
      </c>
      <c r="AN29" s="518"/>
      <c r="AO29" s="518"/>
      <c r="AP29" s="518"/>
      <c r="AQ29" s="518"/>
      <c r="AR29" s="557"/>
      <c r="AS29" s="517">
        <v>3176</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1623144</v>
      </c>
      <c r="BO29" s="467"/>
      <c r="BP29" s="467"/>
      <c r="BQ29" s="467"/>
      <c r="BR29" s="467"/>
      <c r="BS29" s="467"/>
      <c r="BT29" s="467"/>
      <c r="BU29" s="468"/>
      <c r="BV29" s="466">
        <v>1784051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3260135</v>
      </c>
      <c r="BO30" s="640"/>
      <c r="BP30" s="640"/>
      <c r="BQ30" s="640"/>
      <c r="BR30" s="640"/>
      <c r="BS30" s="640"/>
      <c r="BT30" s="640"/>
      <c r="BU30" s="641"/>
      <c r="BV30" s="639">
        <v>3348910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200</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浄化槽整備事業特別会計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長崎県市町村総合事務組合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西彼中央土地開発公社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長崎県後期高齢者医療広域連合</v>
      </c>
      <c r="BZ35" s="653"/>
      <c r="CA35" s="653"/>
      <c r="CB35" s="653"/>
      <c r="CC35" s="653"/>
      <c r="CD35" s="653"/>
      <c r="CE35" s="653"/>
      <c r="CF35" s="653"/>
      <c r="CG35" s="653"/>
      <c r="CH35" s="653"/>
      <c r="CI35" s="653"/>
      <c r="CJ35" s="653"/>
      <c r="CK35" s="653"/>
      <c r="CL35" s="653"/>
      <c r="CM35" s="653"/>
      <c r="CN35" s="213"/>
      <c r="CO35" s="652">
        <f t="shared" ref="CO35:CO43" si="3">IF(CQ35="","",CO34+1)</f>
        <v>13</v>
      </c>
      <c r="CP35" s="652"/>
      <c r="CQ35" s="653" t="str">
        <f>IF('各会計、関係団体の財政状況及び健全化判断比率'!BS8="","",'各会計、関係団体の財政状況及び健全化判断比率'!BS8)</f>
        <v>長崎県林業公社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介護保険特別会計（介護サービス事業勘定）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長与・時津環境施設組合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EnMAJEG9w0COOEtekpS6Wwmh5HlXJevRhY3LSM64Jtlr0MPoVmzWbPwuB8RhQicARuRHQMvTTenGbJba7+wlQ==" saltValue="l6KIIA1JomxqSTkMa9Xm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3893028</v>
      </c>
      <c r="S5" s="669"/>
      <c r="T5" s="669"/>
      <c r="U5" s="669"/>
      <c r="V5" s="669"/>
      <c r="W5" s="669"/>
      <c r="X5" s="669"/>
      <c r="Y5" s="670"/>
      <c r="Z5" s="671">
        <v>31.9</v>
      </c>
      <c r="AA5" s="671"/>
      <c r="AB5" s="671"/>
      <c r="AC5" s="671"/>
      <c r="AD5" s="672">
        <v>3580639</v>
      </c>
      <c r="AE5" s="672"/>
      <c r="AF5" s="672"/>
      <c r="AG5" s="672"/>
      <c r="AH5" s="672"/>
      <c r="AI5" s="672"/>
      <c r="AJ5" s="672"/>
      <c r="AK5" s="672"/>
      <c r="AL5" s="673">
        <v>64.3</v>
      </c>
      <c r="AM5" s="674"/>
      <c r="AN5" s="674"/>
      <c r="AO5" s="675"/>
      <c r="AP5" s="665" t="s">
        <v>228</v>
      </c>
      <c r="AQ5" s="666"/>
      <c r="AR5" s="666"/>
      <c r="AS5" s="666"/>
      <c r="AT5" s="666"/>
      <c r="AU5" s="666"/>
      <c r="AV5" s="666"/>
      <c r="AW5" s="666"/>
      <c r="AX5" s="666"/>
      <c r="AY5" s="666"/>
      <c r="AZ5" s="666"/>
      <c r="BA5" s="666"/>
      <c r="BB5" s="666"/>
      <c r="BC5" s="666"/>
      <c r="BD5" s="666"/>
      <c r="BE5" s="666"/>
      <c r="BF5" s="667"/>
      <c r="BG5" s="679">
        <v>3580639</v>
      </c>
      <c r="BH5" s="680"/>
      <c r="BI5" s="680"/>
      <c r="BJ5" s="680"/>
      <c r="BK5" s="680"/>
      <c r="BL5" s="680"/>
      <c r="BM5" s="680"/>
      <c r="BN5" s="681"/>
      <c r="BO5" s="682">
        <v>92</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63643</v>
      </c>
      <c r="S6" s="680"/>
      <c r="T6" s="680"/>
      <c r="U6" s="680"/>
      <c r="V6" s="680"/>
      <c r="W6" s="680"/>
      <c r="X6" s="680"/>
      <c r="Y6" s="681"/>
      <c r="Z6" s="682">
        <v>0.5</v>
      </c>
      <c r="AA6" s="682"/>
      <c r="AB6" s="682"/>
      <c r="AC6" s="682"/>
      <c r="AD6" s="683">
        <v>63643</v>
      </c>
      <c r="AE6" s="683"/>
      <c r="AF6" s="683"/>
      <c r="AG6" s="683"/>
      <c r="AH6" s="683"/>
      <c r="AI6" s="683"/>
      <c r="AJ6" s="683"/>
      <c r="AK6" s="683"/>
      <c r="AL6" s="684">
        <v>1.1000000000000001</v>
      </c>
      <c r="AM6" s="685"/>
      <c r="AN6" s="685"/>
      <c r="AO6" s="686"/>
      <c r="AP6" s="676" t="s">
        <v>234</v>
      </c>
      <c r="AQ6" s="677"/>
      <c r="AR6" s="677"/>
      <c r="AS6" s="677"/>
      <c r="AT6" s="677"/>
      <c r="AU6" s="677"/>
      <c r="AV6" s="677"/>
      <c r="AW6" s="677"/>
      <c r="AX6" s="677"/>
      <c r="AY6" s="677"/>
      <c r="AZ6" s="677"/>
      <c r="BA6" s="677"/>
      <c r="BB6" s="677"/>
      <c r="BC6" s="677"/>
      <c r="BD6" s="677"/>
      <c r="BE6" s="677"/>
      <c r="BF6" s="678"/>
      <c r="BG6" s="679">
        <v>3580639</v>
      </c>
      <c r="BH6" s="680"/>
      <c r="BI6" s="680"/>
      <c r="BJ6" s="680"/>
      <c r="BK6" s="680"/>
      <c r="BL6" s="680"/>
      <c r="BM6" s="680"/>
      <c r="BN6" s="681"/>
      <c r="BO6" s="682">
        <v>92</v>
      </c>
      <c r="BP6" s="682"/>
      <c r="BQ6" s="682"/>
      <c r="BR6" s="682"/>
      <c r="BS6" s="683" t="s">
        <v>139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125119</v>
      </c>
      <c r="CS6" s="680"/>
      <c r="CT6" s="680"/>
      <c r="CU6" s="680"/>
      <c r="CV6" s="680"/>
      <c r="CW6" s="680"/>
      <c r="CX6" s="680"/>
      <c r="CY6" s="681"/>
      <c r="CZ6" s="673">
        <v>1.1000000000000001</v>
      </c>
      <c r="DA6" s="674"/>
      <c r="DB6" s="674"/>
      <c r="DC6" s="693"/>
      <c r="DD6" s="688" t="s">
        <v>229</v>
      </c>
      <c r="DE6" s="680"/>
      <c r="DF6" s="680"/>
      <c r="DG6" s="680"/>
      <c r="DH6" s="680"/>
      <c r="DI6" s="680"/>
      <c r="DJ6" s="680"/>
      <c r="DK6" s="680"/>
      <c r="DL6" s="680"/>
      <c r="DM6" s="680"/>
      <c r="DN6" s="680"/>
      <c r="DO6" s="680"/>
      <c r="DP6" s="681"/>
      <c r="DQ6" s="688">
        <v>125051</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5389</v>
      </c>
      <c r="S7" s="680"/>
      <c r="T7" s="680"/>
      <c r="U7" s="680"/>
      <c r="V7" s="680"/>
      <c r="W7" s="680"/>
      <c r="X7" s="680"/>
      <c r="Y7" s="681"/>
      <c r="Z7" s="682">
        <v>0</v>
      </c>
      <c r="AA7" s="682"/>
      <c r="AB7" s="682"/>
      <c r="AC7" s="682"/>
      <c r="AD7" s="683">
        <v>5389</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1563505</v>
      </c>
      <c r="BH7" s="680"/>
      <c r="BI7" s="680"/>
      <c r="BJ7" s="680"/>
      <c r="BK7" s="680"/>
      <c r="BL7" s="680"/>
      <c r="BM7" s="680"/>
      <c r="BN7" s="681"/>
      <c r="BO7" s="682">
        <v>40.200000000000003</v>
      </c>
      <c r="BP7" s="682"/>
      <c r="BQ7" s="682"/>
      <c r="BR7" s="682"/>
      <c r="BS7" s="683" t="s">
        <v>238</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963614</v>
      </c>
      <c r="CS7" s="680"/>
      <c r="CT7" s="680"/>
      <c r="CU7" s="680"/>
      <c r="CV7" s="680"/>
      <c r="CW7" s="680"/>
      <c r="CX7" s="680"/>
      <c r="CY7" s="681"/>
      <c r="CZ7" s="682">
        <v>8.4</v>
      </c>
      <c r="DA7" s="682"/>
      <c r="DB7" s="682"/>
      <c r="DC7" s="682"/>
      <c r="DD7" s="688">
        <v>51461</v>
      </c>
      <c r="DE7" s="680"/>
      <c r="DF7" s="680"/>
      <c r="DG7" s="680"/>
      <c r="DH7" s="680"/>
      <c r="DI7" s="680"/>
      <c r="DJ7" s="680"/>
      <c r="DK7" s="680"/>
      <c r="DL7" s="680"/>
      <c r="DM7" s="680"/>
      <c r="DN7" s="680"/>
      <c r="DO7" s="680"/>
      <c r="DP7" s="681"/>
      <c r="DQ7" s="688">
        <v>873586</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7357</v>
      </c>
      <c r="S8" s="680"/>
      <c r="T8" s="680"/>
      <c r="U8" s="680"/>
      <c r="V8" s="680"/>
      <c r="W8" s="680"/>
      <c r="X8" s="680"/>
      <c r="Y8" s="681"/>
      <c r="Z8" s="682">
        <v>0.1</v>
      </c>
      <c r="AA8" s="682"/>
      <c r="AB8" s="682"/>
      <c r="AC8" s="682"/>
      <c r="AD8" s="683">
        <v>7357</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49247</v>
      </c>
      <c r="BH8" s="680"/>
      <c r="BI8" s="680"/>
      <c r="BJ8" s="680"/>
      <c r="BK8" s="680"/>
      <c r="BL8" s="680"/>
      <c r="BM8" s="680"/>
      <c r="BN8" s="681"/>
      <c r="BO8" s="682">
        <v>1.3</v>
      </c>
      <c r="BP8" s="682"/>
      <c r="BQ8" s="682"/>
      <c r="BR8" s="682"/>
      <c r="BS8" s="688" t="s">
        <v>229</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4002456</v>
      </c>
      <c r="CS8" s="680"/>
      <c r="CT8" s="680"/>
      <c r="CU8" s="680"/>
      <c r="CV8" s="680"/>
      <c r="CW8" s="680"/>
      <c r="CX8" s="680"/>
      <c r="CY8" s="681"/>
      <c r="CZ8" s="682">
        <v>34.799999999999997</v>
      </c>
      <c r="DA8" s="682"/>
      <c r="DB8" s="682"/>
      <c r="DC8" s="682"/>
      <c r="DD8" s="688">
        <v>259806</v>
      </c>
      <c r="DE8" s="680"/>
      <c r="DF8" s="680"/>
      <c r="DG8" s="680"/>
      <c r="DH8" s="680"/>
      <c r="DI8" s="680"/>
      <c r="DJ8" s="680"/>
      <c r="DK8" s="680"/>
      <c r="DL8" s="680"/>
      <c r="DM8" s="680"/>
      <c r="DN8" s="680"/>
      <c r="DO8" s="680"/>
      <c r="DP8" s="681"/>
      <c r="DQ8" s="688">
        <v>1770544</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7501</v>
      </c>
      <c r="S9" s="680"/>
      <c r="T9" s="680"/>
      <c r="U9" s="680"/>
      <c r="V9" s="680"/>
      <c r="W9" s="680"/>
      <c r="X9" s="680"/>
      <c r="Y9" s="681"/>
      <c r="Z9" s="682">
        <v>0.1</v>
      </c>
      <c r="AA9" s="682"/>
      <c r="AB9" s="682"/>
      <c r="AC9" s="682"/>
      <c r="AD9" s="683">
        <v>7501</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1224615</v>
      </c>
      <c r="BH9" s="680"/>
      <c r="BI9" s="680"/>
      <c r="BJ9" s="680"/>
      <c r="BK9" s="680"/>
      <c r="BL9" s="680"/>
      <c r="BM9" s="680"/>
      <c r="BN9" s="681"/>
      <c r="BO9" s="682">
        <v>31.5</v>
      </c>
      <c r="BP9" s="682"/>
      <c r="BQ9" s="682"/>
      <c r="BR9" s="682"/>
      <c r="BS9" s="688" t="s">
        <v>238</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693082</v>
      </c>
      <c r="CS9" s="680"/>
      <c r="CT9" s="680"/>
      <c r="CU9" s="680"/>
      <c r="CV9" s="680"/>
      <c r="CW9" s="680"/>
      <c r="CX9" s="680"/>
      <c r="CY9" s="681"/>
      <c r="CZ9" s="682">
        <v>6</v>
      </c>
      <c r="DA9" s="682"/>
      <c r="DB9" s="682"/>
      <c r="DC9" s="682"/>
      <c r="DD9" s="688">
        <v>1858</v>
      </c>
      <c r="DE9" s="680"/>
      <c r="DF9" s="680"/>
      <c r="DG9" s="680"/>
      <c r="DH9" s="680"/>
      <c r="DI9" s="680"/>
      <c r="DJ9" s="680"/>
      <c r="DK9" s="680"/>
      <c r="DL9" s="680"/>
      <c r="DM9" s="680"/>
      <c r="DN9" s="680"/>
      <c r="DO9" s="680"/>
      <c r="DP9" s="681"/>
      <c r="DQ9" s="688">
        <v>634872</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247</v>
      </c>
      <c r="AA10" s="682"/>
      <c r="AB10" s="682"/>
      <c r="AC10" s="682"/>
      <c r="AD10" s="683" t="s">
        <v>139</v>
      </c>
      <c r="AE10" s="683"/>
      <c r="AF10" s="683"/>
      <c r="AG10" s="683"/>
      <c r="AH10" s="683"/>
      <c r="AI10" s="683"/>
      <c r="AJ10" s="683"/>
      <c r="AK10" s="683"/>
      <c r="AL10" s="684" t="s">
        <v>139</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100944</v>
      </c>
      <c r="BH10" s="680"/>
      <c r="BI10" s="680"/>
      <c r="BJ10" s="680"/>
      <c r="BK10" s="680"/>
      <c r="BL10" s="680"/>
      <c r="BM10" s="680"/>
      <c r="BN10" s="681"/>
      <c r="BO10" s="682">
        <v>2.6</v>
      </c>
      <c r="BP10" s="682"/>
      <c r="BQ10" s="682"/>
      <c r="BR10" s="682"/>
      <c r="BS10" s="688" t="s">
        <v>229</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6581</v>
      </c>
      <c r="CS10" s="680"/>
      <c r="CT10" s="680"/>
      <c r="CU10" s="680"/>
      <c r="CV10" s="680"/>
      <c r="CW10" s="680"/>
      <c r="CX10" s="680"/>
      <c r="CY10" s="681"/>
      <c r="CZ10" s="682">
        <v>0.1</v>
      </c>
      <c r="DA10" s="682"/>
      <c r="DB10" s="682"/>
      <c r="DC10" s="682"/>
      <c r="DD10" s="688" t="s">
        <v>250</v>
      </c>
      <c r="DE10" s="680"/>
      <c r="DF10" s="680"/>
      <c r="DG10" s="680"/>
      <c r="DH10" s="680"/>
      <c r="DI10" s="680"/>
      <c r="DJ10" s="680"/>
      <c r="DK10" s="680"/>
      <c r="DL10" s="680"/>
      <c r="DM10" s="680"/>
      <c r="DN10" s="680"/>
      <c r="DO10" s="680"/>
      <c r="DP10" s="681"/>
      <c r="DQ10" s="688">
        <v>6581</v>
      </c>
      <c r="DR10" s="680"/>
      <c r="DS10" s="680"/>
      <c r="DT10" s="680"/>
      <c r="DU10" s="680"/>
      <c r="DV10" s="680"/>
      <c r="DW10" s="680"/>
      <c r="DX10" s="680"/>
      <c r="DY10" s="680"/>
      <c r="DZ10" s="680"/>
      <c r="EA10" s="680"/>
      <c r="EB10" s="680"/>
      <c r="EC10" s="689"/>
    </row>
    <row r="11" spans="2:143" ht="11.25" customHeight="1" x14ac:dyDescent="0.15">
      <c r="B11" s="676" t="s">
        <v>251</v>
      </c>
      <c r="C11" s="677"/>
      <c r="D11" s="677"/>
      <c r="E11" s="677"/>
      <c r="F11" s="677"/>
      <c r="G11" s="677"/>
      <c r="H11" s="677"/>
      <c r="I11" s="677"/>
      <c r="J11" s="677"/>
      <c r="K11" s="677"/>
      <c r="L11" s="677"/>
      <c r="M11" s="677"/>
      <c r="N11" s="677"/>
      <c r="O11" s="677"/>
      <c r="P11" s="677"/>
      <c r="Q11" s="678"/>
      <c r="R11" s="679" t="s">
        <v>238</v>
      </c>
      <c r="S11" s="680"/>
      <c r="T11" s="680"/>
      <c r="U11" s="680"/>
      <c r="V11" s="680"/>
      <c r="W11" s="680"/>
      <c r="X11" s="680"/>
      <c r="Y11" s="681"/>
      <c r="Z11" s="682" t="s">
        <v>229</v>
      </c>
      <c r="AA11" s="682"/>
      <c r="AB11" s="682"/>
      <c r="AC11" s="682"/>
      <c r="AD11" s="683" t="s">
        <v>238</v>
      </c>
      <c r="AE11" s="683"/>
      <c r="AF11" s="683"/>
      <c r="AG11" s="683"/>
      <c r="AH11" s="683"/>
      <c r="AI11" s="683"/>
      <c r="AJ11" s="683"/>
      <c r="AK11" s="683"/>
      <c r="AL11" s="684" t="s">
        <v>247</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188699</v>
      </c>
      <c r="BH11" s="680"/>
      <c r="BI11" s="680"/>
      <c r="BJ11" s="680"/>
      <c r="BK11" s="680"/>
      <c r="BL11" s="680"/>
      <c r="BM11" s="680"/>
      <c r="BN11" s="681"/>
      <c r="BO11" s="682">
        <v>4.8</v>
      </c>
      <c r="BP11" s="682"/>
      <c r="BQ11" s="682"/>
      <c r="BR11" s="682"/>
      <c r="BS11" s="688" t="s">
        <v>250</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106779</v>
      </c>
      <c r="CS11" s="680"/>
      <c r="CT11" s="680"/>
      <c r="CU11" s="680"/>
      <c r="CV11" s="680"/>
      <c r="CW11" s="680"/>
      <c r="CX11" s="680"/>
      <c r="CY11" s="681"/>
      <c r="CZ11" s="682">
        <v>0.9</v>
      </c>
      <c r="DA11" s="682"/>
      <c r="DB11" s="682"/>
      <c r="DC11" s="682"/>
      <c r="DD11" s="688">
        <v>21657</v>
      </c>
      <c r="DE11" s="680"/>
      <c r="DF11" s="680"/>
      <c r="DG11" s="680"/>
      <c r="DH11" s="680"/>
      <c r="DI11" s="680"/>
      <c r="DJ11" s="680"/>
      <c r="DK11" s="680"/>
      <c r="DL11" s="680"/>
      <c r="DM11" s="680"/>
      <c r="DN11" s="680"/>
      <c r="DO11" s="680"/>
      <c r="DP11" s="681"/>
      <c r="DQ11" s="688">
        <v>80835</v>
      </c>
      <c r="DR11" s="680"/>
      <c r="DS11" s="680"/>
      <c r="DT11" s="680"/>
      <c r="DU11" s="680"/>
      <c r="DV11" s="680"/>
      <c r="DW11" s="680"/>
      <c r="DX11" s="680"/>
      <c r="DY11" s="680"/>
      <c r="DZ11" s="680"/>
      <c r="EA11" s="680"/>
      <c r="EB11" s="680"/>
      <c r="EC11" s="689"/>
    </row>
    <row r="12" spans="2:143" ht="11.25" customHeight="1" x14ac:dyDescent="0.15">
      <c r="B12" s="676" t="s">
        <v>254</v>
      </c>
      <c r="C12" s="677"/>
      <c r="D12" s="677"/>
      <c r="E12" s="677"/>
      <c r="F12" s="677"/>
      <c r="G12" s="677"/>
      <c r="H12" s="677"/>
      <c r="I12" s="677"/>
      <c r="J12" s="677"/>
      <c r="K12" s="677"/>
      <c r="L12" s="677"/>
      <c r="M12" s="677"/>
      <c r="N12" s="677"/>
      <c r="O12" s="677"/>
      <c r="P12" s="677"/>
      <c r="Q12" s="678"/>
      <c r="R12" s="679">
        <v>583306</v>
      </c>
      <c r="S12" s="680"/>
      <c r="T12" s="680"/>
      <c r="U12" s="680"/>
      <c r="V12" s="680"/>
      <c r="W12" s="680"/>
      <c r="X12" s="680"/>
      <c r="Y12" s="681"/>
      <c r="Z12" s="682">
        <v>4.8</v>
      </c>
      <c r="AA12" s="682"/>
      <c r="AB12" s="682"/>
      <c r="AC12" s="682"/>
      <c r="AD12" s="683">
        <v>583306</v>
      </c>
      <c r="AE12" s="683"/>
      <c r="AF12" s="683"/>
      <c r="AG12" s="683"/>
      <c r="AH12" s="683"/>
      <c r="AI12" s="683"/>
      <c r="AJ12" s="683"/>
      <c r="AK12" s="683"/>
      <c r="AL12" s="684">
        <v>10.5</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1714752</v>
      </c>
      <c r="BH12" s="680"/>
      <c r="BI12" s="680"/>
      <c r="BJ12" s="680"/>
      <c r="BK12" s="680"/>
      <c r="BL12" s="680"/>
      <c r="BM12" s="680"/>
      <c r="BN12" s="681"/>
      <c r="BO12" s="682">
        <v>44</v>
      </c>
      <c r="BP12" s="682"/>
      <c r="BQ12" s="682"/>
      <c r="BR12" s="682"/>
      <c r="BS12" s="688" t="s">
        <v>238</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332076</v>
      </c>
      <c r="CS12" s="680"/>
      <c r="CT12" s="680"/>
      <c r="CU12" s="680"/>
      <c r="CV12" s="680"/>
      <c r="CW12" s="680"/>
      <c r="CX12" s="680"/>
      <c r="CY12" s="681"/>
      <c r="CZ12" s="682">
        <v>2.9</v>
      </c>
      <c r="DA12" s="682"/>
      <c r="DB12" s="682"/>
      <c r="DC12" s="682"/>
      <c r="DD12" s="688" t="s">
        <v>238</v>
      </c>
      <c r="DE12" s="680"/>
      <c r="DF12" s="680"/>
      <c r="DG12" s="680"/>
      <c r="DH12" s="680"/>
      <c r="DI12" s="680"/>
      <c r="DJ12" s="680"/>
      <c r="DK12" s="680"/>
      <c r="DL12" s="680"/>
      <c r="DM12" s="680"/>
      <c r="DN12" s="680"/>
      <c r="DO12" s="680"/>
      <c r="DP12" s="681"/>
      <c r="DQ12" s="688">
        <v>330974</v>
      </c>
      <c r="DR12" s="680"/>
      <c r="DS12" s="680"/>
      <c r="DT12" s="680"/>
      <c r="DU12" s="680"/>
      <c r="DV12" s="680"/>
      <c r="DW12" s="680"/>
      <c r="DX12" s="680"/>
      <c r="DY12" s="680"/>
      <c r="DZ12" s="680"/>
      <c r="EA12" s="680"/>
      <c r="EB12" s="680"/>
      <c r="EC12" s="689"/>
    </row>
    <row r="13" spans="2:143" ht="11.25" customHeight="1" x14ac:dyDescent="0.15">
      <c r="B13" s="676" t="s">
        <v>257</v>
      </c>
      <c r="C13" s="677"/>
      <c r="D13" s="677"/>
      <c r="E13" s="677"/>
      <c r="F13" s="677"/>
      <c r="G13" s="677"/>
      <c r="H13" s="677"/>
      <c r="I13" s="677"/>
      <c r="J13" s="677"/>
      <c r="K13" s="677"/>
      <c r="L13" s="677"/>
      <c r="M13" s="677"/>
      <c r="N13" s="677"/>
      <c r="O13" s="677"/>
      <c r="P13" s="677"/>
      <c r="Q13" s="678"/>
      <c r="R13" s="679" t="s">
        <v>238</v>
      </c>
      <c r="S13" s="680"/>
      <c r="T13" s="680"/>
      <c r="U13" s="680"/>
      <c r="V13" s="680"/>
      <c r="W13" s="680"/>
      <c r="X13" s="680"/>
      <c r="Y13" s="681"/>
      <c r="Z13" s="682" t="s">
        <v>247</v>
      </c>
      <c r="AA13" s="682"/>
      <c r="AB13" s="682"/>
      <c r="AC13" s="682"/>
      <c r="AD13" s="683" t="s">
        <v>229</v>
      </c>
      <c r="AE13" s="683"/>
      <c r="AF13" s="683"/>
      <c r="AG13" s="683"/>
      <c r="AH13" s="683"/>
      <c r="AI13" s="683"/>
      <c r="AJ13" s="683"/>
      <c r="AK13" s="683"/>
      <c r="AL13" s="684" t="s">
        <v>238</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1711041</v>
      </c>
      <c r="BH13" s="680"/>
      <c r="BI13" s="680"/>
      <c r="BJ13" s="680"/>
      <c r="BK13" s="680"/>
      <c r="BL13" s="680"/>
      <c r="BM13" s="680"/>
      <c r="BN13" s="681"/>
      <c r="BO13" s="682">
        <v>44</v>
      </c>
      <c r="BP13" s="682"/>
      <c r="BQ13" s="682"/>
      <c r="BR13" s="682"/>
      <c r="BS13" s="688" t="s">
        <v>238</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2489523</v>
      </c>
      <c r="CS13" s="680"/>
      <c r="CT13" s="680"/>
      <c r="CU13" s="680"/>
      <c r="CV13" s="680"/>
      <c r="CW13" s="680"/>
      <c r="CX13" s="680"/>
      <c r="CY13" s="681"/>
      <c r="CZ13" s="682">
        <v>21.6</v>
      </c>
      <c r="DA13" s="682"/>
      <c r="DB13" s="682"/>
      <c r="DC13" s="682"/>
      <c r="DD13" s="688">
        <v>2018509</v>
      </c>
      <c r="DE13" s="680"/>
      <c r="DF13" s="680"/>
      <c r="DG13" s="680"/>
      <c r="DH13" s="680"/>
      <c r="DI13" s="680"/>
      <c r="DJ13" s="680"/>
      <c r="DK13" s="680"/>
      <c r="DL13" s="680"/>
      <c r="DM13" s="680"/>
      <c r="DN13" s="680"/>
      <c r="DO13" s="680"/>
      <c r="DP13" s="681"/>
      <c r="DQ13" s="688">
        <v>881757</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247</v>
      </c>
      <c r="S14" s="680"/>
      <c r="T14" s="680"/>
      <c r="U14" s="680"/>
      <c r="V14" s="680"/>
      <c r="W14" s="680"/>
      <c r="X14" s="680"/>
      <c r="Y14" s="681"/>
      <c r="Z14" s="682" t="s">
        <v>229</v>
      </c>
      <c r="AA14" s="682"/>
      <c r="AB14" s="682"/>
      <c r="AC14" s="682"/>
      <c r="AD14" s="683" t="s">
        <v>229</v>
      </c>
      <c r="AE14" s="683"/>
      <c r="AF14" s="683"/>
      <c r="AG14" s="683"/>
      <c r="AH14" s="683"/>
      <c r="AI14" s="683"/>
      <c r="AJ14" s="683"/>
      <c r="AK14" s="683"/>
      <c r="AL14" s="684" t="s">
        <v>238</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91768</v>
      </c>
      <c r="BH14" s="680"/>
      <c r="BI14" s="680"/>
      <c r="BJ14" s="680"/>
      <c r="BK14" s="680"/>
      <c r="BL14" s="680"/>
      <c r="BM14" s="680"/>
      <c r="BN14" s="681"/>
      <c r="BO14" s="682">
        <v>2.4</v>
      </c>
      <c r="BP14" s="682"/>
      <c r="BQ14" s="682"/>
      <c r="BR14" s="682"/>
      <c r="BS14" s="688" t="s">
        <v>229</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270327</v>
      </c>
      <c r="CS14" s="680"/>
      <c r="CT14" s="680"/>
      <c r="CU14" s="680"/>
      <c r="CV14" s="680"/>
      <c r="CW14" s="680"/>
      <c r="CX14" s="680"/>
      <c r="CY14" s="681"/>
      <c r="CZ14" s="682">
        <v>2.2999999999999998</v>
      </c>
      <c r="DA14" s="682"/>
      <c r="DB14" s="682"/>
      <c r="DC14" s="682"/>
      <c r="DD14" s="688">
        <v>8714</v>
      </c>
      <c r="DE14" s="680"/>
      <c r="DF14" s="680"/>
      <c r="DG14" s="680"/>
      <c r="DH14" s="680"/>
      <c r="DI14" s="680"/>
      <c r="DJ14" s="680"/>
      <c r="DK14" s="680"/>
      <c r="DL14" s="680"/>
      <c r="DM14" s="680"/>
      <c r="DN14" s="680"/>
      <c r="DO14" s="680"/>
      <c r="DP14" s="681"/>
      <c r="DQ14" s="688">
        <v>265875</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12742</v>
      </c>
      <c r="S15" s="680"/>
      <c r="T15" s="680"/>
      <c r="U15" s="680"/>
      <c r="V15" s="680"/>
      <c r="W15" s="680"/>
      <c r="X15" s="680"/>
      <c r="Y15" s="681"/>
      <c r="Z15" s="682">
        <v>0.1</v>
      </c>
      <c r="AA15" s="682"/>
      <c r="AB15" s="682"/>
      <c r="AC15" s="682"/>
      <c r="AD15" s="683">
        <v>12742</v>
      </c>
      <c r="AE15" s="683"/>
      <c r="AF15" s="683"/>
      <c r="AG15" s="683"/>
      <c r="AH15" s="683"/>
      <c r="AI15" s="683"/>
      <c r="AJ15" s="683"/>
      <c r="AK15" s="683"/>
      <c r="AL15" s="684">
        <v>0.2</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210614</v>
      </c>
      <c r="BH15" s="680"/>
      <c r="BI15" s="680"/>
      <c r="BJ15" s="680"/>
      <c r="BK15" s="680"/>
      <c r="BL15" s="680"/>
      <c r="BM15" s="680"/>
      <c r="BN15" s="681"/>
      <c r="BO15" s="682">
        <v>5.4</v>
      </c>
      <c r="BP15" s="682"/>
      <c r="BQ15" s="682"/>
      <c r="BR15" s="682"/>
      <c r="BS15" s="688" t="s">
        <v>229</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1622298</v>
      </c>
      <c r="CS15" s="680"/>
      <c r="CT15" s="680"/>
      <c r="CU15" s="680"/>
      <c r="CV15" s="680"/>
      <c r="CW15" s="680"/>
      <c r="CX15" s="680"/>
      <c r="CY15" s="681"/>
      <c r="CZ15" s="682">
        <v>14.1</v>
      </c>
      <c r="DA15" s="682"/>
      <c r="DB15" s="682"/>
      <c r="DC15" s="682"/>
      <c r="DD15" s="688">
        <v>489260</v>
      </c>
      <c r="DE15" s="680"/>
      <c r="DF15" s="680"/>
      <c r="DG15" s="680"/>
      <c r="DH15" s="680"/>
      <c r="DI15" s="680"/>
      <c r="DJ15" s="680"/>
      <c r="DK15" s="680"/>
      <c r="DL15" s="680"/>
      <c r="DM15" s="680"/>
      <c r="DN15" s="680"/>
      <c r="DO15" s="680"/>
      <c r="DP15" s="681"/>
      <c r="DQ15" s="688">
        <v>1028765</v>
      </c>
      <c r="DR15" s="680"/>
      <c r="DS15" s="680"/>
      <c r="DT15" s="680"/>
      <c r="DU15" s="680"/>
      <c r="DV15" s="680"/>
      <c r="DW15" s="680"/>
      <c r="DX15" s="680"/>
      <c r="DY15" s="680"/>
      <c r="DZ15" s="680"/>
      <c r="EA15" s="680"/>
      <c r="EB15" s="680"/>
      <c r="EC15" s="689"/>
    </row>
    <row r="16" spans="2:143" ht="11.25" customHeight="1" x14ac:dyDescent="0.15">
      <c r="B16" s="676" t="s">
        <v>266</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229</v>
      </c>
      <c r="AA16" s="682"/>
      <c r="AB16" s="682"/>
      <c r="AC16" s="682"/>
      <c r="AD16" s="683" t="s">
        <v>247</v>
      </c>
      <c r="AE16" s="683"/>
      <c r="AF16" s="683"/>
      <c r="AG16" s="683"/>
      <c r="AH16" s="683"/>
      <c r="AI16" s="683"/>
      <c r="AJ16" s="683"/>
      <c r="AK16" s="683"/>
      <c r="AL16" s="684" t="s">
        <v>139</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229</v>
      </c>
      <c r="BP16" s="682"/>
      <c r="BQ16" s="682"/>
      <c r="BR16" s="682"/>
      <c r="BS16" s="688" t="s">
        <v>250</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9275</v>
      </c>
      <c r="CS16" s="680"/>
      <c r="CT16" s="680"/>
      <c r="CU16" s="680"/>
      <c r="CV16" s="680"/>
      <c r="CW16" s="680"/>
      <c r="CX16" s="680"/>
      <c r="CY16" s="681"/>
      <c r="CZ16" s="682">
        <v>0.1</v>
      </c>
      <c r="DA16" s="682"/>
      <c r="DB16" s="682"/>
      <c r="DC16" s="682"/>
      <c r="DD16" s="688" t="s">
        <v>238</v>
      </c>
      <c r="DE16" s="680"/>
      <c r="DF16" s="680"/>
      <c r="DG16" s="680"/>
      <c r="DH16" s="680"/>
      <c r="DI16" s="680"/>
      <c r="DJ16" s="680"/>
      <c r="DK16" s="680"/>
      <c r="DL16" s="680"/>
      <c r="DM16" s="680"/>
      <c r="DN16" s="680"/>
      <c r="DO16" s="680"/>
      <c r="DP16" s="681"/>
      <c r="DQ16" s="688">
        <v>4056</v>
      </c>
      <c r="DR16" s="680"/>
      <c r="DS16" s="680"/>
      <c r="DT16" s="680"/>
      <c r="DU16" s="680"/>
      <c r="DV16" s="680"/>
      <c r="DW16" s="680"/>
      <c r="DX16" s="680"/>
      <c r="DY16" s="680"/>
      <c r="DZ16" s="680"/>
      <c r="EA16" s="680"/>
      <c r="EB16" s="680"/>
      <c r="EC16" s="689"/>
    </row>
    <row r="17" spans="2:133" ht="11.25" customHeight="1" x14ac:dyDescent="0.15">
      <c r="B17" s="676" t="s">
        <v>269</v>
      </c>
      <c r="C17" s="677"/>
      <c r="D17" s="677"/>
      <c r="E17" s="677"/>
      <c r="F17" s="677"/>
      <c r="G17" s="677"/>
      <c r="H17" s="677"/>
      <c r="I17" s="677"/>
      <c r="J17" s="677"/>
      <c r="K17" s="677"/>
      <c r="L17" s="677"/>
      <c r="M17" s="677"/>
      <c r="N17" s="677"/>
      <c r="O17" s="677"/>
      <c r="P17" s="677"/>
      <c r="Q17" s="678"/>
      <c r="R17" s="679">
        <v>24126</v>
      </c>
      <c r="S17" s="680"/>
      <c r="T17" s="680"/>
      <c r="U17" s="680"/>
      <c r="V17" s="680"/>
      <c r="W17" s="680"/>
      <c r="X17" s="680"/>
      <c r="Y17" s="681"/>
      <c r="Z17" s="682">
        <v>0.2</v>
      </c>
      <c r="AA17" s="682"/>
      <c r="AB17" s="682"/>
      <c r="AC17" s="682"/>
      <c r="AD17" s="683">
        <v>24126</v>
      </c>
      <c r="AE17" s="683"/>
      <c r="AF17" s="683"/>
      <c r="AG17" s="683"/>
      <c r="AH17" s="683"/>
      <c r="AI17" s="683"/>
      <c r="AJ17" s="683"/>
      <c r="AK17" s="683"/>
      <c r="AL17" s="684">
        <v>0.4</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247</v>
      </c>
      <c r="BH17" s="680"/>
      <c r="BI17" s="680"/>
      <c r="BJ17" s="680"/>
      <c r="BK17" s="680"/>
      <c r="BL17" s="680"/>
      <c r="BM17" s="680"/>
      <c r="BN17" s="681"/>
      <c r="BO17" s="682" t="s">
        <v>238</v>
      </c>
      <c r="BP17" s="682"/>
      <c r="BQ17" s="682"/>
      <c r="BR17" s="682"/>
      <c r="BS17" s="688" t="s">
        <v>229</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882639</v>
      </c>
      <c r="CS17" s="680"/>
      <c r="CT17" s="680"/>
      <c r="CU17" s="680"/>
      <c r="CV17" s="680"/>
      <c r="CW17" s="680"/>
      <c r="CX17" s="680"/>
      <c r="CY17" s="681"/>
      <c r="CZ17" s="682">
        <v>7.7</v>
      </c>
      <c r="DA17" s="682"/>
      <c r="DB17" s="682"/>
      <c r="DC17" s="682"/>
      <c r="DD17" s="688" t="s">
        <v>247</v>
      </c>
      <c r="DE17" s="680"/>
      <c r="DF17" s="680"/>
      <c r="DG17" s="680"/>
      <c r="DH17" s="680"/>
      <c r="DI17" s="680"/>
      <c r="DJ17" s="680"/>
      <c r="DK17" s="680"/>
      <c r="DL17" s="680"/>
      <c r="DM17" s="680"/>
      <c r="DN17" s="680"/>
      <c r="DO17" s="680"/>
      <c r="DP17" s="681"/>
      <c r="DQ17" s="688">
        <v>864915</v>
      </c>
      <c r="DR17" s="680"/>
      <c r="DS17" s="680"/>
      <c r="DT17" s="680"/>
      <c r="DU17" s="680"/>
      <c r="DV17" s="680"/>
      <c r="DW17" s="680"/>
      <c r="DX17" s="680"/>
      <c r="DY17" s="680"/>
      <c r="DZ17" s="680"/>
      <c r="EA17" s="680"/>
      <c r="EB17" s="680"/>
      <c r="EC17" s="689"/>
    </row>
    <row r="18" spans="2:133" ht="11.25" customHeight="1" x14ac:dyDescent="0.15">
      <c r="B18" s="676" t="s">
        <v>272</v>
      </c>
      <c r="C18" s="677"/>
      <c r="D18" s="677"/>
      <c r="E18" s="677"/>
      <c r="F18" s="677"/>
      <c r="G18" s="677"/>
      <c r="H18" s="677"/>
      <c r="I18" s="677"/>
      <c r="J18" s="677"/>
      <c r="K18" s="677"/>
      <c r="L18" s="677"/>
      <c r="M18" s="677"/>
      <c r="N18" s="677"/>
      <c r="O18" s="677"/>
      <c r="P18" s="677"/>
      <c r="Q18" s="678"/>
      <c r="R18" s="679">
        <v>1322146</v>
      </c>
      <c r="S18" s="680"/>
      <c r="T18" s="680"/>
      <c r="U18" s="680"/>
      <c r="V18" s="680"/>
      <c r="W18" s="680"/>
      <c r="X18" s="680"/>
      <c r="Y18" s="681"/>
      <c r="Z18" s="682">
        <v>10.8</v>
      </c>
      <c r="AA18" s="682"/>
      <c r="AB18" s="682"/>
      <c r="AC18" s="682"/>
      <c r="AD18" s="683">
        <v>1256786</v>
      </c>
      <c r="AE18" s="683"/>
      <c r="AF18" s="683"/>
      <c r="AG18" s="683"/>
      <c r="AH18" s="683"/>
      <c r="AI18" s="683"/>
      <c r="AJ18" s="683"/>
      <c r="AK18" s="683"/>
      <c r="AL18" s="684">
        <v>22.6</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229</v>
      </c>
      <c r="BP18" s="682"/>
      <c r="BQ18" s="682"/>
      <c r="BR18" s="682"/>
      <c r="BS18" s="688" t="s">
        <v>247</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247</v>
      </c>
      <c r="CS18" s="680"/>
      <c r="CT18" s="680"/>
      <c r="CU18" s="680"/>
      <c r="CV18" s="680"/>
      <c r="CW18" s="680"/>
      <c r="CX18" s="680"/>
      <c r="CY18" s="681"/>
      <c r="CZ18" s="682" t="s">
        <v>247</v>
      </c>
      <c r="DA18" s="682"/>
      <c r="DB18" s="682"/>
      <c r="DC18" s="682"/>
      <c r="DD18" s="688" t="s">
        <v>238</v>
      </c>
      <c r="DE18" s="680"/>
      <c r="DF18" s="680"/>
      <c r="DG18" s="680"/>
      <c r="DH18" s="680"/>
      <c r="DI18" s="680"/>
      <c r="DJ18" s="680"/>
      <c r="DK18" s="680"/>
      <c r="DL18" s="680"/>
      <c r="DM18" s="680"/>
      <c r="DN18" s="680"/>
      <c r="DO18" s="680"/>
      <c r="DP18" s="681"/>
      <c r="DQ18" s="688" t="s">
        <v>229</v>
      </c>
      <c r="DR18" s="680"/>
      <c r="DS18" s="680"/>
      <c r="DT18" s="680"/>
      <c r="DU18" s="680"/>
      <c r="DV18" s="680"/>
      <c r="DW18" s="680"/>
      <c r="DX18" s="680"/>
      <c r="DY18" s="680"/>
      <c r="DZ18" s="680"/>
      <c r="EA18" s="680"/>
      <c r="EB18" s="680"/>
      <c r="EC18" s="689"/>
    </row>
    <row r="19" spans="2:133" ht="11.25" customHeight="1" x14ac:dyDescent="0.15">
      <c r="B19" s="676" t="s">
        <v>275</v>
      </c>
      <c r="C19" s="677"/>
      <c r="D19" s="677"/>
      <c r="E19" s="677"/>
      <c r="F19" s="677"/>
      <c r="G19" s="677"/>
      <c r="H19" s="677"/>
      <c r="I19" s="677"/>
      <c r="J19" s="677"/>
      <c r="K19" s="677"/>
      <c r="L19" s="677"/>
      <c r="M19" s="677"/>
      <c r="N19" s="677"/>
      <c r="O19" s="677"/>
      <c r="P19" s="677"/>
      <c r="Q19" s="678"/>
      <c r="R19" s="679">
        <v>1256786</v>
      </c>
      <c r="S19" s="680"/>
      <c r="T19" s="680"/>
      <c r="U19" s="680"/>
      <c r="V19" s="680"/>
      <c r="W19" s="680"/>
      <c r="X19" s="680"/>
      <c r="Y19" s="681"/>
      <c r="Z19" s="682">
        <v>10.3</v>
      </c>
      <c r="AA19" s="682"/>
      <c r="AB19" s="682"/>
      <c r="AC19" s="682"/>
      <c r="AD19" s="683">
        <v>1256786</v>
      </c>
      <c r="AE19" s="683"/>
      <c r="AF19" s="683"/>
      <c r="AG19" s="683"/>
      <c r="AH19" s="683"/>
      <c r="AI19" s="683"/>
      <c r="AJ19" s="683"/>
      <c r="AK19" s="683"/>
      <c r="AL19" s="684">
        <v>22.6</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312389</v>
      </c>
      <c r="BH19" s="680"/>
      <c r="BI19" s="680"/>
      <c r="BJ19" s="680"/>
      <c r="BK19" s="680"/>
      <c r="BL19" s="680"/>
      <c r="BM19" s="680"/>
      <c r="BN19" s="681"/>
      <c r="BO19" s="682">
        <v>8</v>
      </c>
      <c r="BP19" s="682"/>
      <c r="BQ19" s="682"/>
      <c r="BR19" s="682"/>
      <c r="BS19" s="688" t="s">
        <v>250</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229</v>
      </c>
      <c r="DA19" s="682"/>
      <c r="DB19" s="682"/>
      <c r="DC19" s="682"/>
      <c r="DD19" s="688" t="s">
        <v>238</v>
      </c>
      <c r="DE19" s="680"/>
      <c r="DF19" s="680"/>
      <c r="DG19" s="680"/>
      <c r="DH19" s="680"/>
      <c r="DI19" s="680"/>
      <c r="DJ19" s="680"/>
      <c r="DK19" s="680"/>
      <c r="DL19" s="680"/>
      <c r="DM19" s="680"/>
      <c r="DN19" s="680"/>
      <c r="DO19" s="680"/>
      <c r="DP19" s="681"/>
      <c r="DQ19" s="688" t="s">
        <v>238</v>
      </c>
      <c r="DR19" s="680"/>
      <c r="DS19" s="680"/>
      <c r="DT19" s="680"/>
      <c r="DU19" s="680"/>
      <c r="DV19" s="680"/>
      <c r="DW19" s="680"/>
      <c r="DX19" s="680"/>
      <c r="DY19" s="680"/>
      <c r="DZ19" s="680"/>
      <c r="EA19" s="680"/>
      <c r="EB19" s="680"/>
      <c r="EC19" s="689"/>
    </row>
    <row r="20" spans="2:133" ht="11.25" customHeight="1" x14ac:dyDescent="0.15">
      <c r="B20" s="676" t="s">
        <v>278</v>
      </c>
      <c r="C20" s="677"/>
      <c r="D20" s="677"/>
      <c r="E20" s="677"/>
      <c r="F20" s="677"/>
      <c r="G20" s="677"/>
      <c r="H20" s="677"/>
      <c r="I20" s="677"/>
      <c r="J20" s="677"/>
      <c r="K20" s="677"/>
      <c r="L20" s="677"/>
      <c r="M20" s="677"/>
      <c r="N20" s="677"/>
      <c r="O20" s="677"/>
      <c r="P20" s="677"/>
      <c r="Q20" s="678"/>
      <c r="R20" s="679">
        <v>65360</v>
      </c>
      <c r="S20" s="680"/>
      <c r="T20" s="680"/>
      <c r="U20" s="680"/>
      <c r="V20" s="680"/>
      <c r="W20" s="680"/>
      <c r="X20" s="680"/>
      <c r="Y20" s="681"/>
      <c r="Z20" s="682">
        <v>0.5</v>
      </c>
      <c r="AA20" s="682"/>
      <c r="AB20" s="682"/>
      <c r="AC20" s="682"/>
      <c r="AD20" s="683" t="s">
        <v>139</v>
      </c>
      <c r="AE20" s="683"/>
      <c r="AF20" s="683"/>
      <c r="AG20" s="683"/>
      <c r="AH20" s="683"/>
      <c r="AI20" s="683"/>
      <c r="AJ20" s="683"/>
      <c r="AK20" s="683"/>
      <c r="AL20" s="684" t="s">
        <v>250</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312389</v>
      </c>
      <c r="BH20" s="680"/>
      <c r="BI20" s="680"/>
      <c r="BJ20" s="680"/>
      <c r="BK20" s="680"/>
      <c r="BL20" s="680"/>
      <c r="BM20" s="680"/>
      <c r="BN20" s="681"/>
      <c r="BO20" s="682">
        <v>8</v>
      </c>
      <c r="BP20" s="682"/>
      <c r="BQ20" s="682"/>
      <c r="BR20" s="682"/>
      <c r="BS20" s="688" t="s">
        <v>229</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11503769</v>
      </c>
      <c r="CS20" s="680"/>
      <c r="CT20" s="680"/>
      <c r="CU20" s="680"/>
      <c r="CV20" s="680"/>
      <c r="CW20" s="680"/>
      <c r="CX20" s="680"/>
      <c r="CY20" s="681"/>
      <c r="CZ20" s="682">
        <v>100</v>
      </c>
      <c r="DA20" s="682"/>
      <c r="DB20" s="682"/>
      <c r="DC20" s="682"/>
      <c r="DD20" s="688">
        <v>2851265</v>
      </c>
      <c r="DE20" s="680"/>
      <c r="DF20" s="680"/>
      <c r="DG20" s="680"/>
      <c r="DH20" s="680"/>
      <c r="DI20" s="680"/>
      <c r="DJ20" s="680"/>
      <c r="DK20" s="680"/>
      <c r="DL20" s="680"/>
      <c r="DM20" s="680"/>
      <c r="DN20" s="680"/>
      <c r="DO20" s="680"/>
      <c r="DP20" s="681"/>
      <c r="DQ20" s="688">
        <v>6867811</v>
      </c>
      <c r="DR20" s="680"/>
      <c r="DS20" s="680"/>
      <c r="DT20" s="680"/>
      <c r="DU20" s="680"/>
      <c r="DV20" s="680"/>
      <c r="DW20" s="680"/>
      <c r="DX20" s="680"/>
      <c r="DY20" s="680"/>
      <c r="DZ20" s="680"/>
      <c r="EA20" s="680"/>
      <c r="EB20" s="680"/>
      <c r="EC20" s="689"/>
    </row>
    <row r="21" spans="2:133" ht="11.25" customHeight="1" x14ac:dyDescent="0.15">
      <c r="B21" s="676" t="s">
        <v>281</v>
      </c>
      <c r="C21" s="677"/>
      <c r="D21" s="677"/>
      <c r="E21" s="677"/>
      <c r="F21" s="677"/>
      <c r="G21" s="677"/>
      <c r="H21" s="677"/>
      <c r="I21" s="677"/>
      <c r="J21" s="677"/>
      <c r="K21" s="677"/>
      <c r="L21" s="677"/>
      <c r="M21" s="677"/>
      <c r="N21" s="677"/>
      <c r="O21" s="677"/>
      <c r="P21" s="677"/>
      <c r="Q21" s="678"/>
      <c r="R21" s="679" t="s">
        <v>250</v>
      </c>
      <c r="S21" s="680"/>
      <c r="T21" s="680"/>
      <c r="U21" s="680"/>
      <c r="V21" s="680"/>
      <c r="W21" s="680"/>
      <c r="X21" s="680"/>
      <c r="Y21" s="681"/>
      <c r="Z21" s="682" t="s">
        <v>229</v>
      </c>
      <c r="AA21" s="682"/>
      <c r="AB21" s="682"/>
      <c r="AC21" s="682"/>
      <c r="AD21" s="683" t="s">
        <v>250</v>
      </c>
      <c r="AE21" s="683"/>
      <c r="AF21" s="683"/>
      <c r="AG21" s="683"/>
      <c r="AH21" s="683"/>
      <c r="AI21" s="683"/>
      <c r="AJ21" s="683"/>
      <c r="AK21" s="683"/>
      <c r="AL21" s="684" t="s">
        <v>229</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t="s">
        <v>250</v>
      </c>
      <c r="BH21" s="680"/>
      <c r="BI21" s="680"/>
      <c r="BJ21" s="680"/>
      <c r="BK21" s="680"/>
      <c r="BL21" s="680"/>
      <c r="BM21" s="680"/>
      <c r="BN21" s="681"/>
      <c r="BO21" s="682" t="s">
        <v>250</v>
      </c>
      <c r="BP21" s="682"/>
      <c r="BQ21" s="682"/>
      <c r="BR21" s="682"/>
      <c r="BS21" s="688" t="s">
        <v>139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283</v>
      </c>
      <c r="C22" s="677"/>
      <c r="D22" s="677"/>
      <c r="E22" s="677"/>
      <c r="F22" s="677"/>
      <c r="G22" s="677"/>
      <c r="H22" s="677"/>
      <c r="I22" s="677"/>
      <c r="J22" s="677"/>
      <c r="K22" s="677"/>
      <c r="L22" s="677"/>
      <c r="M22" s="677"/>
      <c r="N22" s="677"/>
      <c r="O22" s="677"/>
      <c r="P22" s="677"/>
      <c r="Q22" s="678"/>
      <c r="R22" s="679">
        <v>5919238</v>
      </c>
      <c r="S22" s="680"/>
      <c r="T22" s="680"/>
      <c r="U22" s="680"/>
      <c r="V22" s="680"/>
      <c r="W22" s="680"/>
      <c r="X22" s="680"/>
      <c r="Y22" s="681"/>
      <c r="Z22" s="682">
        <v>48.5</v>
      </c>
      <c r="AA22" s="682"/>
      <c r="AB22" s="682"/>
      <c r="AC22" s="682"/>
      <c r="AD22" s="683">
        <v>5541489</v>
      </c>
      <c r="AE22" s="683"/>
      <c r="AF22" s="683"/>
      <c r="AG22" s="683"/>
      <c r="AH22" s="683"/>
      <c r="AI22" s="683"/>
      <c r="AJ22" s="683"/>
      <c r="AK22" s="683"/>
      <c r="AL22" s="684">
        <v>99.6</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238</v>
      </c>
      <c r="BH22" s="680"/>
      <c r="BI22" s="680"/>
      <c r="BJ22" s="680"/>
      <c r="BK22" s="680"/>
      <c r="BL22" s="680"/>
      <c r="BM22" s="680"/>
      <c r="BN22" s="681"/>
      <c r="BO22" s="682" t="s">
        <v>250</v>
      </c>
      <c r="BP22" s="682"/>
      <c r="BQ22" s="682"/>
      <c r="BR22" s="682"/>
      <c r="BS22" s="688" t="s">
        <v>229</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286</v>
      </c>
      <c r="C23" s="677"/>
      <c r="D23" s="677"/>
      <c r="E23" s="677"/>
      <c r="F23" s="677"/>
      <c r="G23" s="677"/>
      <c r="H23" s="677"/>
      <c r="I23" s="677"/>
      <c r="J23" s="677"/>
      <c r="K23" s="677"/>
      <c r="L23" s="677"/>
      <c r="M23" s="677"/>
      <c r="N23" s="677"/>
      <c r="O23" s="677"/>
      <c r="P23" s="677"/>
      <c r="Q23" s="678"/>
      <c r="R23" s="679">
        <v>4784</v>
      </c>
      <c r="S23" s="680"/>
      <c r="T23" s="680"/>
      <c r="U23" s="680"/>
      <c r="V23" s="680"/>
      <c r="W23" s="680"/>
      <c r="X23" s="680"/>
      <c r="Y23" s="681"/>
      <c r="Z23" s="682">
        <v>0</v>
      </c>
      <c r="AA23" s="682"/>
      <c r="AB23" s="682"/>
      <c r="AC23" s="682"/>
      <c r="AD23" s="683">
        <v>4784</v>
      </c>
      <c r="AE23" s="683"/>
      <c r="AF23" s="683"/>
      <c r="AG23" s="683"/>
      <c r="AH23" s="683"/>
      <c r="AI23" s="683"/>
      <c r="AJ23" s="683"/>
      <c r="AK23" s="683"/>
      <c r="AL23" s="684">
        <v>0.1</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v>312389</v>
      </c>
      <c r="BH23" s="680"/>
      <c r="BI23" s="680"/>
      <c r="BJ23" s="680"/>
      <c r="BK23" s="680"/>
      <c r="BL23" s="680"/>
      <c r="BM23" s="680"/>
      <c r="BN23" s="681"/>
      <c r="BO23" s="682">
        <v>8</v>
      </c>
      <c r="BP23" s="682"/>
      <c r="BQ23" s="682"/>
      <c r="BR23" s="682"/>
      <c r="BS23" s="688" t="s">
        <v>229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15">
      <c r="B24" s="676" t="s">
        <v>293</v>
      </c>
      <c r="C24" s="677"/>
      <c r="D24" s="677"/>
      <c r="E24" s="677"/>
      <c r="F24" s="677"/>
      <c r="G24" s="677"/>
      <c r="H24" s="677"/>
      <c r="I24" s="677"/>
      <c r="J24" s="677"/>
      <c r="K24" s="677"/>
      <c r="L24" s="677"/>
      <c r="M24" s="677"/>
      <c r="N24" s="677"/>
      <c r="O24" s="677"/>
      <c r="P24" s="677"/>
      <c r="Q24" s="678"/>
      <c r="R24" s="679">
        <v>193293</v>
      </c>
      <c r="S24" s="680"/>
      <c r="T24" s="680"/>
      <c r="U24" s="680"/>
      <c r="V24" s="680"/>
      <c r="W24" s="680"/>
      <c r="X24" s="680"/>
      <c r="Y24" s="681"/>
      <c r="Z24" s="682">
        <v>1.6</v>
      </c>
      <c r="AA24" s="682"/>
      <c r="AB24" s="682"/>
      <c r="AC24" s="682"/>
      <c r="AD24" s="683" t="s">
        <v>250</v>
      </c>
      <c r="AE24" s="683"/>
      <c r="AF24" s="683"/>
      <c r="AG24" s="683"/>
      <c r="AH24" s="683"/>
      <c r="AI24" s="683"/>
      <c r="AJ24" s="683"/>
      <c r="AK24" s="683"/>
      <c r="AL24" s="684" t="s">
        <v>229</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139</v>
      </c>
      <c r="BH24" s="680"/>
      <c r="BI24" s="680"/>
      <c r="BJ24" s="680"/>
      <c r="BK24" s="680"/>
      <c r="BL24" s="680"/>
      <c r="BM24" s="680"/>
      <c r="BN24" s="681"/>
      <c r="BO24" s="682" t="s">
        <v>229</v>
      </c>
      <c r="BP24" s="682"/>
      <c r="BQ24" s="682"/>
      <c r="BR24" s="682"/>
      <c r="BS24" s="688" t="s">
        <v>238</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4665334</v>
      </c>
      <c r="CS24" s="669"/>
      <c r="CT24" s="669"/>
      <c r="CU24" s="669"/>
      <c r="CV24" s="669"/>
      <c r="CW24" s="669"/>
      <c r="CX24" s="669"/>
      <c r="CY24" s="670"/>
      <c r="CZ24" s="673">
        <v>40.6</v>
      </c>
      <c r="DA24" s="674"/>
      <c r="DB24" s="674"/>
      <c r="DC24" s="693"/>
      <c r="DD24" s="712">
        <v>2734859</v>
      </c>
      <c r="DE24" s="669"/>
      <c r="DF24" s="669"/>
      <c r="DG24" s="669"/>
      <c r="DH24" s="669"/>
      <c r="DI24" s="669"/>
      <c r="DJ24" s="669"/>
      <c r="DK24" s="670"/>
      <c r="DL24" s="712">
        <v>2717968</v>
      </c>
      <c r="DM24" s="669"/>
      <c r="DN24" s="669"/>
      <c r="DO24" s="669"/>
      <c r="DP24" s="669"/>
      <c r="DQ24" s="669"/>
      <c r="DR24" s="669"/>
      <c r="DS24" s="669"/>
      <c r="DT24" s="669"/>
      <c r="DU24" s="669"/>
      <c r="DV24" s="670"/>
      <c r="DW24" s="673">
        <v>45.7</v>
      </c>
      <c r="DX24" s="674"/>
      <c r="DY24" s="674"/>
      <c r="DZ24" s="674"/>
      <c r="EA24" s="674"/>
      <c r="EB24" s="674"/>
      <c r="EC24" s="675"/>
    </row>
    <row r="25" spans="2:133" ht="11.25" customHeight="1" x14ac:dyDescent="0.15">
      <c r="B25" s="676" t="s">
        <v>296</v>
      </c>
      <c r="C25" s="677"/>
      <c r="D25" s="677"/>
      <c r="E25" s="677"/>
      <c r="F25" s="677"/>
      <c r="G25" s="677"/>
      <c r="H25" s="677"/>
      <c r="I25" s="677"/>
      <c r="J25" s="677"/>
      <c r="K25" s="677"/>
      <c r="L25" s="677"/>
      <c r="M25" s="677"/>
      <c r="N25" s="677"/>
      <c r="O25" s="677"/>
      <c r="P25" s="677"/>
      <c r="Q25" s="678"/>
      <c r="R25" s="679">
        <v>144205</v>
      </c>
      <c r="S25" s="680"/>
      <c r="T25" s="680"/>
      <c r="U25" s="680"/>
      <c r="V25" s="680"/>
      <c r="W25" s="680"/>
      <c r="X25" s="680"/>
      <c r="Y25" s="681"/>
      <c r="Z25" s="682">
        <v>1.2</v>
      </c>
      <c r="AA25" s="682"/>
      <c r="AB25" s="682"/>
      <c r="AC25" s="682"/>
      <c r="AD25" s="683">
        <v>12</v>
      </c>
      <c r="AE25" s="683"/>
      <c r="AF25" s="683"/>
      <c r="AG25" s="683"/>
      <c r="AH25" s="683"/>
      <c r="AI25" s="683"/>
      <c r="AJ25" s="683"/>
      <c r="AK25" s="683"/>
      <c r="AL25" s="684">
        <v>0</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238</v>
      </c>
      <c r="BH25" s="680"/>
      <c r="BI25" s="680"/>
      <c r="BJ25" s="680"/>
      <c r="BK25" s="680"/>
      <c r="BL25" s="680"/>
      <c r="BM25" s="680"/>
      <c r="BN25" s="681"/>
      <c r="BO25" s="682" t="s">
        <v>229</v>
      </c>
      <c r="BP25" s="682"/>
      <c r="BQ25" s="682"/>
      <c r="BR25" s="682"/>
      <c r="BS25" s="688" t="s">
        <v>250</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1367701</v>
      </c>
      <c r="CS25" s="715"/>
      <c r="CT25" s="715"/>
      <c r="CU25" s="715"/>
      <c r="CV25" s="715"/>
      <c r="CW25" s="715"/>
      <c r="CX25" s="715"/>
      <c r="CY25" s="716"/>
      <c r="CZ25" s="684">
        <v>11.9</v>
      </c>
      <c r="DA25" s="713"/>
      <c r="DB25" s="713"/>
      <c r="DC25" s="717"/>
      <c r="DD25" s="688">
        <v>1260225</v>
      </c>
      <c r="DE25" s="715"/>
      <c r="DF25" s="715"/>
      <c r="DG25" s="715"/>
      <c r="DH25" s="715"/>
      <c r="DI25" s="715"/>
      <c r="DJ25" s="715"/>
      <c r="DK25" s="716"/>
      <c r="DL25" s="688">
        <v>1243726</v>
      </c>
      <c r="DM25" s="715"/>
      <c r="DN25" s="715"/>
      <c r="DO25" s="715"/>
      <c r="DP25" s="715"/>
      <c r="DQ25" s="715"/>
      <c r="DR25" s="715"/>
      <c r="DS25" s="715"/>
      <c r="DT25" s="715"/>
      <c r="DU25" s="715"/>
      <c r="DV25" s="716"/>
      <c r="DW25" s="684">
        <v>20.9</v>
      </c>
      <c r="DX25" s="713"/>
      <c r="DY25" s="713"/>
      <c r="DZ25" s="713"/>
      <c r="EA25" s="713"/>
      <c r="EB25" s="713"/>
      <c r="EC25" s="714"/>
    </row>
    <row r="26" spans="2:133" ht="11.25" customHeight="1" x14ac:dyDescent="0.15">
      <c r="B26" s="676" t="s">
        <v>299</v>
      </c>
      <c r="C26" s="677"/>
      <c r="D26" s="677"/>
      <c r="E26" s="677"/>
      <c r="F26" s="677"/>
      <c r="G26" s="677"/>
      <c r="H26" s="677"/>
      <c r="I26" s="677"/>
      <c r="J26" s="677"/>
      <c r="K26" s="677"/>
      <c r="L26" s="677"/>
      <c r="M26" s="677"/>
      <c r="N26" s="677"/>
      <c r="O26" s="677"/>
      <c r="P26" s="677"/>
      <c r="Q26" s="678"/>
      <c r="R26" s="679">
        <v>46027</v>
      </c>
      <c r="S26" s="680"/>
      <c r="T26" s="680"/>
      <c r="U26" s="680"/>
      <c r="V26" s="680"/>
      <c r="W26" s="680"/>
      <c r="X26" s="680"/>
      <c r="Y26" s="681"/>
      <c r="Z26" s="682">
        <v>0.4</v>
      </c>
      <c r="AA26" s="682"/>
      <c r="AB26" s="682"/>
      <c r="AC26" s="682"/>
      <c r="AD26" s="683" t="s">
        <v>247</v>
      </c>
      <c r="AE26" s="683"/>
      <c r="AF26" s="683"/>
      <c r="AG26" s="683"/>
      <c r="AH26" s="683"/>
      <c r="AI26" s="683"/>
      <c r="AJ26" s="683"/>
      <c r="AK26" s="683"/>
      <c r="AL26" s="684" t="s">
        <v>139</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250</v>
      </c>
      <c r="BH26" s="680"/>
      <c r="BI26" s="680"/>
      <c r="BJ26" s="680"/>
      <c r="BK26" s="680"/>
      <c r="BL26" s="680"/>
      <c r="BM26" s="680"/>
      <c r="BN26" s="681"/>
      <c r="BO26" s="682" t="s">
        <v>139</v>
      </c>
      <c r="BP26" s="682"/>
      <c r="BQ26" s="682"/>
      <c r="BR26" s="682"/>
      <c r="BS26" s="688" t="s">
        <v>238</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824637</v>
      </c>
      <c r="CS26" s="680"/>
      <c r="CT26" s="680"/>
      <c r="CU26" s="680"/>
      <c r="CV26" s="680"/>
      <c r="CW26" s="680"/>
      <c r="CX26" s="680"/>
      <c r="CY26" s="681"/>
      <c r="CZ26" s="684">
        <v>7.2</v>
      </c>
      <c r="DA26" s="713"/>
      <c r="DB26" s="713"/>
      <c r="DC26" s="717"/>
      <c r="DD26" s="688">
        <v>753790</v>
      </c>
      <c r="DE26" s="680"/>
      <c r="DF26" s="680"/>
      <c r="DG26" s="680"/>
      <c r="DH26" s="680"/>
      <c r="DI26" s="680"/>
      <c r="DJ26" s="680"/>
      <c r="DK26" s="681"/>
      <c r="DL26" s="688" t="s">
        <v>229</v>
      </c>
      <c r="DM26" s="680"/>
      <c r="DN26" s="680"/>
      <c r="DO26" s="680"/>
      <c r="DP26" s="680"/>
      <c r="DQ26" s="680"/>
      <c r="DR26" s="680"/>
      <c r="DS26" s="680"/>
      <c r="DT26" s="680"/>
      <c r="DU26" s="680"/>
      <c r="DV26" s="681"/>
      <c r="DW26" s="684" t="s">
        <v>238</v>
      </c>
      <c r="DX26" s="713"/>
      <c r="DY26" s="713"/>
      <c r="DZ26" s="713"/>
      <c r="EA26" s="713"/>
      <c r="EB26" s="713"/>
      <c r="EC26" s="714"/>
    </row>
    <row r="27" spans="2:133" ht="11.25" customHeight="1" x14ac:dyDescent="0.15">
      <c r="B27" s="676" t="s">
        <v>302</v>
      </c>
      <c r="C27" s="677"/>
      <c r="D27" s="677"/>
      <c r="E27" s="677"/>
      <c r="F27" s="677"/>
      <c r="G27" s="677"/>
      <c r="H27" s="677"/>
      <c r="I27" s="677"/>
      <c r="J27" s="677"/>
      <c r="K27" s="677"/>
      <c r="L27" s="677"/>
      <c r="M27" s="677"/>
      <c r="N27" s="677"/>
      <c r="O27" s="677"/>
      <c r="P27" s="677"/>
      <c r="Q27" s="678"/>
      <c r="R27" s="679">
        <v>2157862</v>
      </c>
      <c r="S27" s="680"/>
      <c r="T27" s="680"/>
      <c r="U27" s="680"/>
      <c r="V27" s="680"/>
      <c r="W27" s="680"/>
      <c r="X27" s="680"/>
      <c r="Y27" s="681"/>
      <c r="Z27" s="682">
        <v>17.7</v>
      </c>
      <c r="AA27" s="682"/>
      <c r="AB27" s="682"/>
      <c r="AC27" s="682"/>
      <c r="AD27" s="683" t="s">
        <v>229</v>
      </c>
      <c r="AE27" s="683"/>
      <c r="AF27" s="683"/>
      <c r="AG27" s="683"/>
      <c r="AH27" s="683"/>
      <c r="AI27" s="683"/>
      <c r="AJ27" s="683"/>
      <c r="AK27" s="683"/>
      <c r="AL27" s="684" t="s">
        <v>229</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3893028</v>
      </c>
      <c r="BH27" s="680"/>
      <c r="BI27" s="680"/>
      <c r="BJ27" s="680"/>
      <c r="BK27" s="680"/>
      <c r="BL27" s="680"/>
      <c r="BM27" s="680"/>
      <c r="BN27" s="681"/>
      <c r="BO27" s="682">
        <v>100</v>
      </c>
      <c r="BP27" s="682"/>
      <c r="BQ27" s="682"/>
      <c r="BR27" s="682"/>
      <c r="BS27" s="688" t="s">
        <v>250</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2414994</v>
      </c>
      <c r="CS27" s="715"/>
      <c r="CT27" s="715"/>
      <c r="CU27" s="715"/>
      <c r="CV27" s="715"/>
      <c r="CW27" s="715"/>
      <c r="CX27" s="715"/>
      <c r="CY27" s="716"/>
      <c r="CZ27" s="684">
        <v>21</v>
      </c>
      <c r="DA27" s="713"/>
      <c r="DB27" s="713"/>
      <c r="DC27" s="717"/>
      <c r="DD27" s="688">
        <v>609719</v>
      </c>
      <c r="DE27" s="715"/>
      <c r="DF27" s="715"/>
      <c r="DG27" s="715"/>
      <c r="DH27" s="715"/>
      <c r="DI27" s="715"/>
      <c r="DJ27" s="715"/>
      <c r="DK27" s="716"/>
      <c r="DL27" s="688">
        <v>609327</v>
      </c>
      <c r="DM27" s="715"/>
      <c r="DN27" s="715"/>
      <c r="DO27" s="715"/>
      <c r="DP27" s="715"/>
      <c r="DQ27" s="715"/>
      <c r="DR27" s="715"/>
      <c r="DS27" s="715"/>
      <c r="DT27" s="715"/>
      <c r="DU27" s="715"/>
      <c r="DV27" s="716"/>
      <c r="DW27" s="684">
        <v>10.199999999999999</v>
      </c>
      <c r="DX27" s="713"/>
      <c r="DY27" s="713"/>
      <c r="DZ27" s="713"/>
      <c r="EA27" s="713"/>
      <c r="EB27" s="713"/>
      <c r="EC27" s="714"/>
    </row>
    <row r="28" spans="2:133" ht="11.25" customHeight="1" x14ac:dyDescent="0.15">
      <c r="B28" s="721" t="s">
        <v>305</v>
      </c>
      <c r="C28" s="722"/>
      <c r="D28" s="722"/>
      <c r="E28" s="722"/>
      <c r="F28" s="722"/>
      <c r="G28" s="722"/>
      <c r="H28" s="722"/>
      <c r="I28" s="722"/>
      <c r="J28" s="722"/>
      <c r="K28" s="722"/>
      <c r="L28" s="722"/>
      <c r="M28" s="722"/>
      <c r="N28" s="722"/>
      <c r="O28" s="722"/>
      <c r="P28" s="722"/>
      <c r="Q28" s="723"/>
      <c r="R28" s="679" t="s">
        <v>247</v>
      </c>
      <c r="S28" s="680"/>
      <c r="T28" s="680"/>
      <c r="U28" s="680"/>
      <c r="V28" s="680"/>
      <c r="W28" s="680"/>
      <c r="X28" s="680"/>
      <c r="Y28" s="681"/>
      <c r="Z28" s="682" t="s">
        <v>247</v>
      </c>
      <c r="AA28" s="682"/>
      <c r="AB28" s="682"/>
      <c r="AC28" s="682"/>
      <c r="AD28" s="683" t="s">
        <v>229</v>
      </c>
      <c r="AE28" s="683"/>
      <c r="AF28" s="683"/>
      <c r="AG28" s="683"/>
      <c r="AH28" s="683"/>
      <c r="AI28" s="683"/>
      <c r="AJ28" s="683"/>
      <c r="AK28" s="683"/>
      <c r="AL28" s="684" t="s">
        <v>238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882639</v>
      </c>
      <c r="CS28" s="680"/>
      <c r="CT28" s="680"/>
      <c r="CU28" s="680"/>
      <c r="CV28" s="680"/>
      <c r="CW28" s="680"/>
      <c r="CX28" s="680"/>
      <c r="CY28" s="681"/>
      <c r="CZ28" s="684">
        <v>7.7</v>
      </c>
      <c r="DA28" s="713"/>
      <c r="DB28" s="713"/>
      <c r="DC28" s="717"/>
      <c r="DD28" s="688">
        <v>864915</v>
      </c>
      <c r="DE28" s="680"/>
      <c r="DF28" s="680"/>
      <c r="DG28" s="680"/>
      <c r="DH28" s="680"/>
      <c r="DI28" s="680"/>
      <c r="DJ28" s="680"/>
      <c r="DK28" s="681"/>
      <c r="DL28" s="688">
        <v>864915</v>
      </c>
      <c r="DM28" s="680"/>
      <c r="DN28" s="680"/>
      <c r="DO28" s="680"/>
      <c r="DP28" s="680"/>
      <c r="DQ28" s="680"/>
      <c r="DR28" s="680"/>
      <c r="DS28" s="680"/>
      <c r="DT28" s="680"/>
      <c r="DU28" s="680"/>
      <c r="DV28" s="681"/>
      <c r="DW28" s="684">
        <v>14.5</v>
      </c>
      <c r="DX28" s="713"/>
      <c r="DY28" s="713"/>
      <c r="DZ28" s="713"/>
      <c r="EA28" s="713"/>
      <c r="EB28" s="713"/>
      <c r="EC28" s="714"/>
    </row>
    <row r="29" spans="2:133" ht="11.25" customHeight="1" x14ac:dyDescent="0.15">
      <c r="B29" s="676" t="s">
        <v>307</v>
      </c>
      <c r="C29" s="677"/>
      <c r="D29" s="677"/>
      <c r="E29" s="677"/>
      <c r="F29" s="677"/>
      <c r="G29" s="677"/>
      <c r="H29" s="677"/>
      <c r="I29" s="677"/>
      <c r="J29" s="677"/>
      <c r="K29" s="677"/>
      <c r="L29" s="677"/>
      <c r="M29" s="677"/>
      <c r="N29" s="677"/>
      <c r="O29" s="677"/>
      <c r="P29" s="677"/>
      <c r="Q29" s="678"/>
      <c r="R29" s="679">
        <v>765956</v>
      </c>
      <c r="S29" s="680"/>
      <c r="T29" s="680"/>
      <c r="U29" s="680"/>
      <c r="V29" s="680"/>
      <c r="W29" s="680"/>
      <c r="X29" s="680"/>
      <c r="Y29" s="681"/>
      <c r="Z29" s="682">
        <v>6.3</v>
      </c>
      <c r="AA29" s="682"/>
      <c r="AB29" s="682"/>
      <c r="AC29" s="682"/>
      <c r="AD29" s="683" t="s">
        <v>238</v>
      </c>
      <c r="AE29" s="683"/>
      <c r="AF29" s="683"/>
      <c r="AG29" s="683"/>
      <c r="AH29" s="683"/>
      <c r="AI29" s="683"/>
      <c r="AJ29" s="683"/>
      <c r="AK29" s="683"/>
      <c r="AL29" s="684" t="s">
        <v>250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882639</v>
      </c>
      <c r="CS29" s="715"/>
      <c r="CT29" s="715"/>
      <c r="CU29" s="715"/>
      <c r="CV29" s="715"/>
      <c r="CW29" s="715"/>
      <c r="CX29" s="715"/>
      <c r="CY29" s="716"/>
      <c r="CZ29" s="684">
        <v>7.7</v>
      </c>
      <c r="DA29" s="713"/>
      <c r="DB29" s="713"/>
      <c r="DC29" s="717"/>
      <c r="DD29" s="688">
        <v>864915</v>
      </c>
      <c r="DE29" s="715"/>
      <c r="DF29" s="715"/>
      <c r="DG29" s="715"/>
      <c r="DH29" s="715"/>
      <c r="DI29" s="715"/>
      <c r="DJ29" s="715"/>
      <c r="DK29" s="716"/>
      <c r="DL29" s="688">
        <v>864915</v>
      </c>
      <c r="DM29" s="715"/>
      <c r="DN29" s="715"/>
      <c r="DO29" s="715"/>
      <c r="DP29" s="715"/>
      <c r="DQ29" s="715"/>
      <c r="DR29" s="715"/>
      <c r="DS29" s="715"/>
      <c r="DT29" s="715"/>
      <c r="DU29" s="715"/>
      <c r="DV29" s="716"/>
      <c r="DW29" s="684">
        <v>14.5</v>
      </c>
      <c r="DX29" s="713"/>
      <c r="DY29" s="713"/>
      <c r="DZ29" s="713"/>
      <c r="EA29" s="713"/>
      <c r="EB29" s="713"/>
      <c r="EC29" s="714"/>
    </row>
    <row r="30" spans="2:133" ht="11.25" customHeight="1" x14ac:dyDescent="0.15">
      <c r="B30" s="676" t="s">
        <v>312</v>
      </c>
      <c r="C30" s="677"/>
      <c r="D30" s="677"/>
      <c r="E30" s="677"/>
      <c r="F30" s="677"/>
      <c r="G30" s="677"/>
      <c r="H30" s="677"/>
      <c r="I30" s="677"/>
      <c r="J30" s="677"/>
      <c r="K30" s="677"/>
      <c r="L30" s="677"/>
      <c r="M30" s="677"/>
      <c r="N30" s="677"/>
      <c r="O30" s="677"/>
      <c r="P30" s="677"/>
      <c r="Q30" s="678"/>
      <c r="R30" s="679">
        <v>10586</v>
      </c>
      <c r="S30" s="680"/>
      <c r="T30" s="680"/>
      <c r="U30" s="680"/>
      <c r="V30" s="680"/>
      <c r="W30" s="680"/>
      <c r="X30" s="680"/>
      <c r="Y30" s="681"/>
      <c r="Z30" s="682">
        <v>0.1</v>
      </c>
      <c r="AA30" s="682"/>
      <c r="AB30" s="682"/>
      <c r="AC30" s="682"/>
      <c r="AD30" s="683">
        <v>4041</v>
      </c>
      <c r="AE30" s="683"/>
      <c r="AF30" s="683"/>
      <c r="AG30" s="683"/>
      <c r="AH30" s="683"/>
      <c r="AI30" s="683"/>
      <c r="AJ30" s="683"/>
      <c r="AK30" s="683"/>
      <c r="AL30" s="684">
        <v>0.1</v>
      </c>
      <c r="AM30" s="685"/>
      <c r="AN30" s="685"/>
      <c r="AO30" s="686"/>
      <c r="AP30" s="727" t="s">
        <v>313</v>
      </c>
      <c r="AQ30" s="728"/>
      <c r="AR30" s="728"/>
      <c r="AS30" s="728"/>
      <c r="AT30" s="733" t="s">
        <v>314</v>
      </c>
      <c r="AU30" s="230"/>
      <c r="AV30" s="230"/>
      <c r="AW30" s="230"/>
      <c r="AX30" s="665" t="s">
        <v>189</v>
      </c>
      <c r="AY30" s="666"/>
      <c r="AZ30" s="666"/>
      <c r="BA30" s="666"/>
      <c r="BB30" s="666"/>
      <c r="BC30" s="666"/>
      <c r="BD30" s="666"/>
      <c r="BE30" s="666"/>
      <c r="BF30" s="667"/>
      <c r="BG30" s="739">
        <v>99.4</v>
      </c>
      <c r="BH30" s="740"/>
      <c r="BI30" s="740"/>
      <c r="BJ30" s="740"/>
      <c r="BK30" s="740"/>
      <c r="BL30" s="740"/>
      <c r="BM30" s="674">
        <v>97.9</v>
      </c>
      <c r="BN30" s="740"/>
      <c r="BO30" s="740"/>
      <c r="BP30" s="740"/>
      <c r="BQ30" s="741"/>
      <c r="BR30" s="739">
        <v>99.3</v>
      </c>
      <c r="BS30" s="740"/>
      <c r="BT30" s="740"/>
      <c r="BU30" s="740"/>
      <c r="BV30" s="740"/>
      <c r="BW30" s="740"/>
      <c r="BX30" s="674">
        <v>97.7</v>
      </c>
      <c r="BY30" s="740"/>
      <c r="BZ30" s="740"/>
      <c r="CA30" s="740"/>
      <c r="CB30" s="741"/>
      <c r="CD30" s="744"/>
      <c r="CE30" s="745"/>
      <c r="CF30" s="694" t="s">
        <v>315</v>
      </c>
      <c r="CG30" s="695"/>
      <c r="CH30" s="695"/>
      <c r="CI30" s="695"/>
      <c r="CJ30" s="695"/>
      <c r="CK30" s="695"/>
      <c r="CL30" s="695"/>
      <c r="CM30" s="695"/>
      <c r="CN30" s="695"/>
      <c r="CO30" s="695"/>
      <c r="CP30" s="695"/>
      <c r="CQ30" s="696"/>
      <c r="CR30" s="679">
        <v>827156</v>
      </c>
      <c r="CS30" s="680"/>
      <c r="CT30" s="680"/>
      <c r="CU30" s="680"/>
      <c r="CV30" s="680"/>
      <c r="CW30" s="680"/>
      <c r="CX30" s="680"/>
      <c r="CY30" s="681"/>
      <c r="CZ30" s="684">
        <v>7.2</v>
      </c>
      <c r="DA30" s="713"/>
      <c r="DB30" s="713"/>
      <c r="DC30" s="717"/>
      <c r="DD30" s="688">
        <v>810370</v>
      </c>
      <c r="DE30" s="680"/>
      <c r="DF30" s="680"/>
      <c r="DG30" s="680"/>
      <c r="DH30" s="680"/>
      <c r="DI30" s="680"/>
      <c r="DJ30" s="680"/>
      <c r="DK30" s="681"/>
      <c r="DL30" s="688">
        <v>810370</v>
      </c>
      <c r="DM30" s="680"/>
      <c r="DN30" s="680"/>
      <c r="DO30" s="680"/>
      <c r="DP30" s="680"/>
      <c r="DQ30" s="680"/>
      <c r="DR30" s="680"/>
      <c r="DS30" s="680"/>
      <c r="DT30" s="680"/>
      <c r="DU30" s="680"/>
      <c r="DV30" s="681"/>
      <c r="DW30" s="684">
        <v>13.6</v>
      </c>
      <c r="DX30" s="713"/>
      <c r="DY30" s="713"/>
      <c r="DZ30" s="713"/>
      <c r="EA30" s="713"/>
      <c r="EB30" s="713"/>
      <c r="EC30" s="714"/>
    </row>
    <row r="31" spans="2:133" ht="11.25" customHeight="1" x14ac:dyDescent="0.15">
      <c r="B31" s="676" t="s">
        <v>316</v>
      </c>
      <c r="C31" s="677"/>
      <c r="D31" s="677"/>
      <c r="E31" s="677"/>
      <c r="F31" s="677"/>
      <c r="G31" s="677"/>
      <c r="H31" s="677"/>
      <c r="I31" s="677"/>
      <c r="J31" s="677"/>
      <c r="K31" s="677"/>
      <c r="L31" s="677"/>
      <c r="M31" s="677"/>
      <c r="N31" s="677"/>
      <c r="O31" s="677"/>
      <c r="P31" s="677"/>
      <c r="Q31" s="678"/>
      <c r="R31" s="679">
        <v>437100</v>
      </c>
      <c r="S31" s="680"/>
      <c r="T31" s="680"/>
      <c r="U31" s="680"/>
      <c r="V31" s="680"/>
      <c r="W31" s="680"/>
      <c r="X31" s="680"/>
      <c r="Y31" s="681"/>
      <c r="Z31" s="682">
        <v>3.6</v>
      </c>
      <c r="AA31" s="682"/>
      <c r="AB31" s="682"/>
      <c r="AC31" s="682"/>
      <c r="AD31" s="683" t="s">
        <v>229</v>
      </c>
      <c r="AE31" s="683"/>
      <c r="AF31" s="683"/>
      <c r="AG31" s="683"/>
      <c r="AH31" s="683"/>
      <c r="AI31" s="683"/>
      <c r="AJ31" s="683"/>
      <c r="AK31" s="683"/>
      <c r="AL31" s="684" t="s">
        <v>238</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99.3</v>
      </c>
      <c r="BH31" s="715"/>
      <c r="BI31" s="715"/>
      <c r="BJ31" s="715"/>
      <c r="BK31" s="715"/>
      <c r="BL31" s="715"/>
      <c r="BM31" s="685">
        <v>98.2</v>
      </c>
      <c r="BN31" s="737"/>
      <c r="BO31" s="737"/>
      <c r="BP31" s="737"/>
      <c r="BQ31" s="738"/>
      <c r="BR31" s="736">
        <v>99.2</v>
      </c>
      <c r="BS31" s="715"/>
      <c r="BT31" s="715"/>
      <c r="BU31" s="715"/>
      <c r="BV31" s="715"/>
      <c r="BW31" s="715"/>
      <c r="BX31" s="685">
        <v>97.9</v>
      </c>
      <c r="BY31" s="737"/>
      <c r="BZ31" s="737"/>
      <c r="CA31" s="737"/>
      <c r="CB31" s="738"/>
      <c r="CD31" s="744"/>
      <c r="CE31" s="745"/>
      <c r="CF31" s="694" t="s">
        <v>319</v>
      </c>
      <c r="CG31" s="695"/>
      <c r="CH31" s="695"/>
      <c r="CI31" s="695"/>
      <c r="CJ31" s="695"/>
      <c r="CK31" s="695"/>
      <c r="CL31" s="695"/>
      <c r="CM31" s="695"/>
      <c r="CN31" s="695"/>
      <c r="CO31" s="695"/>
      <c r="CP31" s="695"/>
      <c r="CQ31" s="696"/>
      <c r="CR31" s="679">
        <v>55483</v>
      </c>
      <c r="CS31" s="715"/>
      <c r="CT31" s="715"/>
      <c r="CU31" s="715"/>
      <c r="CV31" s="715"/>
      <c r="CW31" s="715"/>
      <c r="CX31" s="715"/>
      <c r="CY31" s="716"/>
      <c r="CZ31" s="684">
        <v>0.5</v>
      </c>
      <c r="DA31" s="713"/>
      <c r="DB31" s="713"/>
      <c r="DC31" s="717"/>
      <c r="DD31" s="688">
        <v>54545</v>
      </c>
      <c r="DE31" s="715"/>
      <c r="DF31" s="715"/>
      <c r="DG31" s="715"/>
      <c r="DH31" s="715"/>
      <c r="DI31" s="715"/>
      <c r="DJ31" s="715"/>
      <c r="DK31" s="716"/>
      <c r="DL31" s="688">
        <v>54545</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320</v>
      </c>
      <c r="C32" s="677"/>
      <c r="D32" s="677"/>
      <c r="E32" s="677"/>
      <c r="F32" s="677"/>
      <c r="G32" s="677"/>
      <c r="H32" s="677"/>
      <c r="I32" s="677"/>
      <c r="J32" s="677"/>
      <c r="K32" s="677"/>
      <c r="L32" s="677"/>
      <c r="M32" s="677"/>
      <c r="N32" s="677"/>
      <c r="O32" s="677"/>
      <c r="P32" s="677"/>
      <c r="Q32" s="678"/>
      <c r="R32" s="679">
        <v>515637</v>
      </c>
      <c r="S32" s="680"/>
      <c r="T32" s="680"/>
      <c r="U32" s="680"/>
      <c r="V32" s="680"/>
      <c r="W32" s="680"/>
      <c r="X32" s="680"/>
      <c r="Y32" s="681"/>
      <c r="Z32" s="682">
        <v>4.2</v>
      </c>
      <c r="AA32" s="682"/>
      <c r="AB32" s="682"/>
      <c r="AC32" s="682"/>
      <c r="AD32" s="683" t="s">
        <v>229</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99.4</v>
      </c>
      <c r="BH32" s="749"/>
      <c r="BI32" s="749"/>
      <c r="BJ32" s="749"/>
      <c r="BK32" s="749"/>
      <c r="BL32" s="749"/>
      <c r="BM32" s="750">
        <v>97.4</v>
      </c>
      <c r="BN32" s="749"/>
      <c r="BO32" s="749"/>
      <c r="BP32" s="749"/>
      <c r="BQ32" s="751"/>
      <c r="BR32" s="748">
        <v>99.4</v>
      </c>
      <c r="BS32" s="749"/>
      <c r="BT32" s="749"/>
      <c r="BU32" s="749"/>
      <c r="BV32" s="749"/>
      <c r="BW32" s="749"/>
      <c r="BX32" s="750">
        <v>97.3</v>
      </c>
      <c r="BY32" s="749"/>
      <c r="BZ32" s="749"/>
      <c r="CA32" s="749"/>
      <c r="CB32" s="751"/>
      <c r="CD32" s="746"/>
      <c r="CE32" s="747"/>
      <c r="CF32" s="694" t="s">
        <v>322</v>
      </c>
      <c r="CG32" s="695"/>
      <c r="CH32" s="695"/>
      <c r="CI32" s="695"/>
      <c r="CJ32" s="695"/>
      <c r="CK32" s="695"/>
      <c r="CL32" s="695"/>
      <c r="CM32" s="695"/>
      <c r="CN32" s="695"/>
      <c r="CO32" s="695"/>
      <c r="CP32" s="695"/>
      <c r="CQ32" s="696"/>
      <c r="CR32" s="679" t="s">
        <v>238</v>
      </c>
      <c r="CS32" s="680"/>
      <c r="CT32" s="680"/>
      <c r="CU32" s="680"/>
      <c r="CV32" s="680"/>
      <c r="CW32" s="680"/>
      <c r="CX32" s="680"/>
      <c r="CY32" s="681"/>
      <c r="CZ32" s="684" t="s">
        <v>247</v>
      </c>
      <c r="DA32" s="713"/>
      <c r="DB32" s="713"/>
      <c r="DC32" s="717"/>
      <c r="DD32" s="688" t="s">
        <v>139</v>
      </c>
      <c r="DE32" s="680"/>
      <c r="DF32" s="680"/>
      <c r="DG32" s="680"/>
      <c r="DH32" s="680"/>
      <c r="DI32" s="680"/>
      <c r="DJ32" s="680"/>
      <c r="DK32" s="681"/>
      <c r="DL32" s="688" t="s">
        <v>229</v>
      </c>
      <c r="DM32" s="680"/>
      <c r="DN32" s="680"/>
      <c r="DO32" s="680"/>
      <c r="DP32" s="680"/>
      <c r="DQ32" s="680"/>
      <c r="DR32" s="680"/>
      <c r="DS32" s="680"/>
      <c r="DT32" s="680"/>
      <c r="DU32" s="680"/>
      <c r="DV32" s="681"/>
      <c r="DW32" s="684" t="s">
        <v>238</v>
      </c>
      <c r="DX32" s="713"/>
      <c r="DY32" s="713"/>
      <c r="DZ32" s="713"/>
      <c r="EA32" s="713"/>
      <c r="EB32" s="713"/>
      <c r="EC32" s="714"/>
    </row>
    <row r="33" spans="2:133" ht="11.25" customHeight="1" x14ac:dyDescent="0.15">
      <c r="B33" s="676" t="s">
        <v>323</v>
      </c>
      <c r="C33" s="677"/>
      <c r="D33" s="677"/>
      <c r="E33" s="677"/>
      <c r="F33" s="677"/>
      <c r="G33" s="677"/>
      <c r="H33" s="677"/>
      <c r="I33" s="677"/>
      <c r="J33" s="677"/>
      <c r="K33" s="677"/>
      <c r="L33" s="677"/>
      <c r="M33" s="677"/>
      <c r="N33" s="677"/>
      <c r="O33" s="677"/>
      <c r="P33" s="677"/>
      <c r="Q33" s="678"/>
      <c r="R33" s="679">
        <v>611449</v>
      </c>
      <c r="S33" s="680"/>
      <c r="T33" s="680"/>
      <c r="U33" s="680"/>
      <c r="V33" s="680"/>
      <c r="W33" s="680"/>
      <c r="X33" s="680"/>
      <c r="Y33" s="681"/>
      <c r="Z33" s="682">
        <v>5</v>
      </c>
      <c r="AA33" s="682"/>
      <c r="AB33" s="682"/>
      <c r="AC33" s="682"/>
      <c r="AD33" s="683" t="s">
        <v>250</v>
      </c>
      <c r="AE33" s="683"/>
      <c r="AF33" s="683"/>
      <c r="AG33" s="683"/>
      <c r="AH33" s="683"/>
      <c r="AI33" s="683"/>
      <c r="AJ33" s="683"/>
      <c r="AK33" s="683"/>
      <c r="AL33" s="684" t="s">
        <v>247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3977895</v>
      </c>
      <c r="CS33" s="715"/>
      <c r="CT33" s="715"/>
      <c r="CU33" s="715"/>
      <c r="CV33" s="715"/>
      <c r="CW33" s="715"/>
      <c r="CX33" s="715"/>
      <c r="CY33" s="716"/>
      <c r="CZ33" s="684">
        <v>34.6</v>
      </c>
      <c r="DA33" s="713"/>
      <c r="DB33" s="713"/>
      <c r="DC33" s="717"/>
      <c r="DD33" s="688">
        <v>3422706</v>
      </c>
      <c r="DE33" s="715"/>
      <c r="DF33" s="715"/>
      <c r="DG33" s="715"/>
      <c r="DH33" s="715"/>
      <c r="DI33" s="715"/>
      <c r="DJ33" s="715"/>
      <c r="DK33" s="716"/>
      <c r="DL33" s="688">
        <v>2827299</v>
      </c>
      <c r="DM33" s="715"/>
      <c r="DN33" s="715"/>
      <c r="DO33" s="715"/>
      <c r="DP33" s="715"/>
      <c r="DQ33" s="715"/>
      <c r="DR33" s="715"/>
      <c r="DS33" s="715"/>
      <c r="DT33" s="715"/>
      <c r="DU33" s="715"/>
      <c r="DV33" s="716"/>
      <c r="DW33" s="684">
        <v>47.5</v>
      </c>
      <c r="DX33" s="713"/>
      <c r="DY33" s="713"/>
      <c r="DZ33" s="713"/>
      <c r="EA33" s="713"/>
      <c r="EB33" s="713"/>
      <c r="EC33" s="714"/>
    </row>
    <row r="34" spans="2:133" ht="11.25" customHeight="1" x14ac:dyDescent="0.15">
      <c r="B34" s="676" t="s">
        <v>325</v>
      </c>
      <c r="C34" s="677"/>
      <c r="D34" s="677"/>
      <c r="E34" s="677"/>
      <c r="F34" s="677"/>
      <c r="G34" s="677"/>
      <c r="H34" s="677"/>
      <c r="I34" s="677"/>
      <c r="J34" s="677"/>
      <c r="K34" s="677"/>
      <c r="L34" s="677"/>
      <c r="M34" s="677"/>
      <c r="N34" s="677"/>
      <c r="O34" s="677"/>
      <c r="P34" s="677"/>
      <c r="Q34" s="678"/>
      <c r="R34" s="679">
        <v>194404</v>
      </c>
      <c r="S34" s="680"/>
      <c r="T34" s="680"/>
      <c r="U34" s="680"/>
      <c r="V34" s="680"/>
      <c r="W34" s="680"/>
      <c r="X34" s="680"/>
      <c r="Y34" s="681"/>
      <c r="Z34" s="682">
        <v>1.6</v>
      </c>
      <c r="AA34" s="682"/>
      <c r="AB34" s="682"/>
      <c r="AC34" s="682"/>
      <c r="AD34" s="683">
        <v>16133</v>
      </c>
      <c r="AE34" s="683"/>
      <c r="AF34" s="683"/>
      <c r="AG34" s="683"/>
      <c r="AH34" s="683"/>
      <c r="AI34" s="683"/>
      <c r="AJ34" s="683"/>
      <c r="AK34" s="683"/>
      <c r="AL34" s="684">
        <v>0.3</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1717121</v>
      </c>
      <c r="CS34" s="680"/>
      <c r="CT34" s="680"/>
      <c r="CU34" s="680"/>
      <c r="CV34" s="680"/>
      <c r="CW34" s="680"/>
      <c r="CX34" s="680"/>
      <c r="CY34" s="681"/>
      <c r="CZ34" s="684">
        <v>14.9</v>
      </c>
      <c r="DA34" s="713"/>
      <c r="DB34" s="713"/>
      <c r="DC34" s="717"/>
      <c r="DD34" s="688">
        <v>1548222</v>
      </c>
      <c r="DE34" s="680"/>
      <c r="DF34" s="680"/>
      <c r="DG34" s="680"/>
      <c r="DH34" s="680"/>
      <c r="DI34" s="680"/>
      <c r="DJ34" s="680"/>
      <c r="DK34" s="681"/>
      <c r="DL34" s="688">
        <v>1112657</v>
      </c>
      <c r="DM34" s="680"/>
      <c r="DN34" s="680"/>
      <c r="DO34" s="680"/>
      <c r="DP34" s="680"/>
      <c r="DQ34" s="680"/>
      <c r="DR34" s="680"/>
      <c r="DS34" s="680"/>
      <c r="DT34" s="680"/>
      <c r="DU34" s="680"/>
      <c r="DV34" s="681"/>
      <c r="DW34" s="684">
        <v>18.7</v>
      </c>
      <c r="DX34" s="713"/>
      <c r="DY34" s="713"/>
      <c r="DZ34" s="713"/>
      <c r="EA34" s="713"/>
      <c r="EB34" s="713"/>
      <c r="EC34" s="714"/>
    </row>
    <row r="35" spans="2:133" ht="11.25" customHeight="1" x14ac:dyDescent="0.15">
      <c r="B35" s="676" t="s">
        <v>329</v>
      </c>
      <c r="C35" s="677"/>
      <c r="D35" s="677"/>
      <c r="E35" s="677"/>
      <c r="F35" s="677"/>
      <c r="G35" s="677"/>
      <c r="H35" s="677"/>
      <c r="I35" s="677"/>
      <c r="J35" s="677"/>
      <c r="K35" s="677"/>
      <c r="L35" s="677"/>
      <c r="M35" s="677"/>
      <c r="N35" s="677"/>
      <c r="O35" s="677"/>
      <c r="P35" s="677"/>
      <c r="Q35" s="678"/>
      <c r="R35" s="679">
        <v>1199903</v>
      </c>
      <c r="S35" s="680"/>
      <c r="T35" s="680"/>
      <c r="U35" s="680"/>
      <c r="V35" s="680"/>
      <c r="W35" s="680"/>
      <c r="X35" s="680"/>
      <c r="Y35" s="681"/>
      <c r="Z35" s="682">
        <v>9.8000000000000007</v>
      </c>
      <c r="AA35" s="682"/>
      <c r="AB35" s="682"/>
      <c r="AC35" s="682"/>
      <c r="AD35" s="683" t="s">
        <v>250</v>
      </c>
      <c r="AE35" s="683"/>
      <c r="AF35" s="683"/>
      <c r="AG35" s="683"/>
      <c r="AH35" s="683"/>
      <c r="AI35" s="683"/>
      <c r="AJ35" s="683"/>
      <c r="AK35" s="683"/>
      <c r="AL35" s="684" t="s">
        <v>139</v>
      </c>
      <c r="AM35" s="685"/>
      <c r="AN35" s="685"/>
      <c r="AO35" s="686"/>
      <c r="AP35" s="234"/>
      <c r="AQ35" s="752" t="s">
        <v>330</v>
      </c>
      <c r="AR35" s="753"/>
      <c r="AS35" s="753"/>
      <c r="AT35" s="753"/>
      <c r="AU35" s="753"/>
      <c r="AV35" s="753"/>
      <c r="AW35" s="753"/>
      <c r="AX35" s="753"/>
      <c r="AY35" s="754"/>
      <c r="AZ35" s="668">
        <v>1252247</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51</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64063</v>
      </c>
      <c r="CS35" s="715"/>
      <c r="CT35" s="715"/>
      <c r="CU35" s="715"/>
      <c r="CV35" s="715"/>
      <c r="CW35" s="715"/>
      <c r="CX35" s="715"/>
      <c r="CY35" s="716"/>
      <c r="CZ35" s="684">
        <v>0.6</v>
      </c>
      <c r="DA35" s="713"/>
      <c r="DB35" s="713"/>
      <c r="DC35" s="717"/>
      <c r="DD35" s="688">
        <v>60625</v>
      </c>
      <c r="DE35" s="715"/>
      <c r="DF35" s="715"/>
      <c r="DG35" s="715"/>
      <c r="DH35" s="715"/>
      <c r="DI35" s="715"/>
      <c r="DJ35" s="715"/>
      <c r="DK35" s="716"/>
      <c r="DL35" s="688">
        <v>29533</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333</v>
      </c>
      <c r="C36" s="677"/>
      <c r="D36" s="677"/>
      <c r="E36" s="677"/>
      <c r="F36" s="677"/>
      <c r="G36" s="677"/>
      <c r="H36" s="677"/>
      <c r="I36" s="677"/>
      <c r="J36" s="677"/>
      <c r="K36" s="677"/>
      <c r="L36" s="677"/>
      <c r="M36" s="677"/>
      <c r="N36" s="677"/>
      <c r="O36" s="677"/>
      <c r="P36" s="677"/>
      <c r="Q36" s="678"/>
      <c r="R36" s="679" t="s">
        <v>229</v>
      </c>
      <c r="S36" s="680"/>
      <c r="T36" s="680"/>
      <c r="U36" s="680"/>
      <c r="V36" s="680"/>
      <c r="W36" s="680"/>
      <c r="X36" s="680"/>
      <c r="Y36" s="681"/>
      <c r="Z36" s="682" t="s">
        <v>229</v>
      </c>
      <c r="AA36" s="682"/>
      <c r="AB36" s="682"/>
      <c r="AC36" s="682"/>
      <c r="AD36" s="683" t="s">
        <v>229</v>
      </c>
      <c r="AE36" s="683"/>
      <c r="AF36" s="683"/>
      <c r="AG36" s="683"/>
      <c r="AH36" s="683"/>
      <c r="AI36" s="683"/>
      <c r="AJ36" s="683"/>
      <c r="AK36" s="683"/>
      <c r="AL36" s="684" t="s">
        <v>238</v>
      </c>
      <c r="AM36" s="685"/>
      <c r="AN36" s="685"/>
      <c r="AO36" s="686"/>
      <c r="AQ36" s="756" t="s">
        <v>334</v>
      </c>
      <c r="AR36" s="757"/>
      <c r="AS36" s="757"/>
      <c r="AT36" s="757"/>
      <c r="AU36" s="757"/>
      <c r="AV36" s="757"/>
      <c r="AW36" s="757"/>
      <c r="AX36" s="757"/>
      <c r="AY36" s="758"/>
      <c r="AZ36" s="679">
        <v>248273</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-43340</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1132773</v>
      </c>
      <c r="CS36" s="680"/>
      <c r="CT36" s="680"/>
      <c r="CU36" s="680"/>
      <c r="CV36" s="680"/>
      <c r="CW36" s="680"/>
      <c r="CX36" s="680"/>
      <c r="CY36" s="681"/>
      <c r="CZ36" s="684">
        <v>9.8000000000000007</v>
      </c>
      <c r="DA36" s="713"/>
      <c r="DB36" s="713"/>
      <c r="DC36" s="717"/>
      <c r="DD36" s="688">
        <v>992211</v>
      </c>
      <c r="DE36" s="680"/>
      <c r="DF36" s="680"/>
      <c r="DG36" s="680"/>
      <c r="DH36" s="680"/>
      <c r="DI36" s="680"/>
      <c r="DJ36" s="680"/>
      <c r="DK36" s="681"/>
      <c r="DL36" s="688">
        <v>917359</v>
      </c>
      <c r="DM36" s="680"/>
      <c r="DN36" s="680"/>
      <c r="DO36" s="680"/>
      <c r="DP36" s="680"/>
      <c r="DQ36" s="680"/>
      <c r="DR36" s="680"/>
      <c r="DS36" s="680"/>
      <c r="DT36" s="680"/>
      <c r="DU36" s="680"/>
      <c r="DV36" s="681"/>
      <c r="DW36" s="684">
        <v>15.4</v>
      </c>
      <c r="DX36" s="713"/>
      <c r="DY36" s="713"/>
      <c r="DZ36" s="713"/>
      <c r="EA36" s="713"/>
      <c r="EB36" s="713"/>
      <c r="EC36" s="714"/>
    </row>
    <row r="37" spans="2:133" ht="11.25" customHeight="1" x14ac:dyDescent="0.15">
      <c r="B37" s="676" t="s">
        <v>337</v>
      </c>
      <c r="C37" s="677"/>
      <c r="D37" s="677"/>
      <c r="E37" s="677"/>
      <c r="F37" s="677"/>
      <c r="G37" s="677"/>
      <c r="H37" s="677"/>
      <c r="I37" s="677"/>
      <c r="J37" s="677"/>
      <c r="K37" s="677"/>
      <c r="L37" s="677"/>
      <c r="M37" s="677"/>
      <c r="N37" s="677"/>
      <c r="O37" s="677"/>
      <c r="P37" s="677"/>
      <c r="Q37" s="678"/>
      <c r="R37" s="679">
        <v>379503</v>
      </c>
      <c r="S37" s="680"/>
      <c r="T37" s="680"/>
      <c r="U37" s="680"/>
      <c r="V37" s="680"/>
      <c r="W37" s="680"/>
      <c r="X37" s="680"/>
      <c r="Y37" s="681"/>
      <c r="Z37" s="682">
        <v>3.1</v>
      </c>
      <c r="AA37" s="682"/>
      <c r="AB37" s="682"/>
      <c r="AC37" s="682"/>
      <c r="AD37" s="683" t="s">
        <v>238</v>
      </c>
      <c r="AE37" s="683"/>
      <c r="AF37" s="683"/>
      <c r="AG37" s="683"/>
      <c r="AH37" s="683"/>
      <c r="AI37" s="683"/>
      <c r="AJ37" s="683"/>
      <c r="AK37" s="683"/>
      <c r="AL37" s="684" t="s">
        <v>250</v>
      </c>
      <c r="AM37" s="685"/>
      <c r="AN37" s="685"/>
      <c r="AO37" s="686"/>
      <c r="AQ37" s="756" t="s">
        <v>338</v>
      </c>
      <c r="AR37" s="757"/>
      <c r="AS37" s="757"/>
      <c r="AT37" s="757"/>
      <c r="AU37" s="757"/>
      <c r="AV37" s="757"/>
      <c r="AW37" s="757"/>
      <c r="AX37" s="757"/>
      <c r="AY37" s="758"/>
      <c r="AZ37" s="679">
        <v>22351</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3867</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248626</v>
      </c>
      <c r="CS37" s="715"/>
      <c r="CT37" s="715"/>
      <c r="CU37" s="715"/>
      <c r="CV37" s="715"/>
      <c r="CW37" s="715"/>
      <c r="CX37" s="715"/>
      <c r="CY37" s="716"/>
      <c r="CZ37" s="684">
        <v>2.2000000000000002</v>
      </c>
      <c r="DA37" s="713"/>
      <c r="DB37" s="713"/>
      <c r="DC37" s="717"/>
      <c r="DD37" s="688">
        <v>247222</v>
      </c>
      <c r="DE37" s="715"/>
      <c r="DF37" s="715"/>
      <c r="DG37" s="715"/>
      <c r="DH37" s="715"/>
      <c r="DI37" s="715"/>
      <c r="DJ37" s="715"/>
      <c r="DK37" s="716"/>
      <c r="DL37" s="688">
        <v>247206</v>
      </c>
      <c r="DM37" s="715"/>
      <c r="DN37" s="715"/>
      <c r="DO37" s="715"/>
      <c r="DP37" s="715"/>
      <c r="DQ37" s="715"/>
      <c r="DR37" s="715"/>
      <c r="DS37" s="715"/>
      <c r="DT37" s="715"/>
      <c r="DU37" s="715"/>
      <c r="DV37" s="716"/>
      <c r="DW37" s="684">
        <v>4.2</v>
      </c>
      <c r="DX37" s="713"/>
      <c r="DY37" s="713"/>
      <c r="DZ37" s="713"/>
      <c r="EA37" s="713"/>
      <c r="EB37" s="713"/>
      <c r="EC37" s="714"/>
    </row>
    <row r="38" spans="2:133" ht="11.25" customHeight="1" x14ac:dyDescent="0.15">
      <c r="B38" s="724" t="s">
        <v>341</v>
      </c>
      <c r="C38" s="725"/>
      <c r="D38" s="725"/>
      <c r="E38" s="725"/>
      <c r="F38" s="725"/>
      <c r="G38" s="725"/>
      <c r="H38" s="725"/>
      <c r="I38" s="725"/>
      <c r="J38" s="725"/>
      <c r="K38" s="725"/>
      <c r="L38" s="725"/>
      <c r="M38" s="725"/>
      <c r="N38" s="725"/>
      <c r="O38" s="725"/>
      <c r="P38" s="725"/>
      <c r="Q38" s="726"/>
      <c r="R38" s="759">
        <v>12200444</v>
      </c>
      <c r="S38" s="760"/>
      <c r="T38" s="760"/>
      <c r="U38" s="760"/>
      <c r="V38" s="760"/>
      <c r="W38" s="760"/>
      <c r="X38" s="760"/>
      <c r="Y38" s="761"/>
      <c r="Z38" s="762">
        <v>100</v>
      </c>
      <c r="AA38" s="762"/>
      <c r="AB38" s="762"/>
      <c r="AC38" s="762"/>
      <c r="AD38" s="763">
        <v>5566459</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6377</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6223</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997597</v>
      </c>
      <c r="CS38" s="680"/>
      <c r="CT38" s="680"/>
      <c r="CU38" s="680"/>
      <c r="CV38" s="680"/>
      <c r="CW38" s="680"/>
      <c r="CX38" s="680"/>
      <c r="CY38" s="681"/>
      <c r="CZ38" s="684">
        <v>8.6999999999999993</v>
      </c>
      <c r="DA38" s="713"/>
      <c r="DB38" s="713"/>
      <c r="DC38" s="717"/>
      <c r="DD38" s="688">
        <v>821556</v>
      </c>
      <c r="DE38" s="680"/>
      <c r="DF38" s="680"/>
      <c r="DG38" s="680"/>
      <c r="DH38" s="680"/>
      <c r="DI38" s="680"/>
      <c r="DJ38" s="680"/>
      <c r="DK38" s="681"/>
      <c r="DL38" s="688">
        <v>767750</v>
      </c>
      <c r="DM38" s="680"/>
      <c r="DN38" s="680"/>
      <c r="DO38" s="680"/>
      <c r="DP38" s="680"/>
      <c r="DQ38" s="680"/>
      <c r="DR38" s="680"/>
      <c r="DS38" s="680"/>
      <c r="DT38" s="680"/>
      <c r="DU38" s="680"/>
      <c r="DV38" s="681"/>
      <c r="DW38" s="684">
        <v>12.9</v>
      </c>
      <c r="DX38" s="713"/>
      <c r="DY38" s="713"/>
      <c r="DZ38" s="713"/>
      <c r="EA38" s="713"/>
      <c r="EB38" s="713"/>
      <c r="EC38" s="714"/>
    </row>
    <row r="39" spans="2:133" ht="11.25" customHeight="1" x14ac:dyDescent="0.15">
      <c r="AQ39" s="756" t="s">
        <v>345</v>
      </c>
      <c r="AR39" s="757"/>
      <c r="AS39" s="757"/>
      <c r="AT39" s="757"/>
      <c r="AU39" s="757"/>
      <c r="AV39" s="757"/>
      <c r="AW39" s="757"/>
      <c r="AX39" s="757"/>
      <c r="AY39" s="758"/>
      <c r="AZ39" s="679" t="s">
        <v>139</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90</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66249</v>
      </c>
      <c r="CS39" s="715"/>
      <c r="CT39" s="715"/>
      <c r="CU39" s="715"/>
      <c r="CV39" s="715"/>
      <c r="CW39" s="715"/>
      <c r="CX39" s="715"/>
      <c r="CY39" s="716"/>
      <c r="CZ39" s="684">
        <v>0.6</v>
      </c>
      <c r="DA39" s="713"/>
      <c r="DB39" s="713"/>
      <c r="DC39" s="717"/>
      <c r="DD39" s="688" t="s">
        <v>229</v>
      </c>
      <c r="DE39" s="715"/>
      <c r="DF39" s="715"/>
      <c r="DG39" s="715"/>
      <c r="DH39" s="715"/>
      <c r="DI39" s="715"/>
      <c r="DJ39" s="715"/>
      <c r="DK39" s="716"/>
      <c r="DL39" s="688" t="s">
        <v>247</v>
      </c>
      <c r="DM39" s="715"/>
      <c r="DN39" s="715"/>
      <c r="DO39" s="715"/>
      <c r="DP39" s="715"/>
      <c r="DQ39" s="715"/>
      <c r="DR39" s="715"/>
      <c r="DS39" s="715"/>
      <c r="DT39" s="715"/>
      <c r="DU39" s="715"/>
      <c r="DV39" s="716"/>
      <c r="DW39" s="684" t="s">
        <v>247</v>
      </c>
      <c r="DX39" s="713"/>
      <c r="DY39" s="713"/>
      <c r="DZ39" s="713"/>
      <c r="EA39" s="713"/>
      <c r="EB39" s="713"/>
      <c r="EC39" s="714"/>
    </row>
    <row r="40" spans="2:133" ht="11.25" customHeight="1" x14ac:dyDescent="0.15">
      <c r="AQ40" s="756" t="s">
        <v>349</v>
      </c>
      <c r="AR40" s="757"/>
      <c r="AS40" s="757"/>
      <c r="AT40" s="757"/>
      <c r="AU40" s="757"/>
      <c r="AV40" s="757"/>
      <c r="AW40" s="757"/>
      <c r="AX40" s="757"/>
      <c r="AY40" s="758"/>
      <c r="AZ40" s="679">
        <v>262447</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v>1</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92</v>
      </c>
      <c r="CS40" s="680"/>
      <c r="CT40" s="680"/>
      <c r="CU40" s="680"/>
      <c r="CV40" s="680"/>
      <c r="CW40" s="680"/>
      <c r="CX40" s="680"/>
      <c r="CY40" s="681"/>
      <c r="CZ40" s="684">
        <v>0</v>
      </c>
      <c r="DA40" s="713"/>
      <c r="DB40" s="713"/>
      <c r="DC40" s="717"/>
      <c r="DD40" s="688">
        <v>92</v>
      </c>
      <c r="DE40" s="680"/>
      <c r="DF40" s="680"/>
      <c r="DG40" s="680"/>
      <c r="DH40" s="680"/>
      <c r="DI40" s="680"/>
      <c r="DJ40" s="680"/>
      <c r="DK40" s="681"/>
      <c r="DL40" s="688" t="s">
        <v>238</v>
      </c>
      <c r="DM40" s="680"/>
      <c r="DN40" s="680"/>
      <c r="DO40" s="680"/>
      <c r="DP40" s="680"/>
      <c r="DQ40" s="680"/>
      <c r="DR40" s="680"/>
      <c r="DS40" s="680"/>
      <c r="DT40" s="680"/>
      <c r="DU40" s="680"/>
      <c r="DV40" s="681"/>
      <c r="DW40" s="684" t="s">
        <v>229</v>
      </c>
      <c r="DX40" s="713"/>
      <c r="DY40" s="713"/>
      <c r="DZ40" s="713"/>
      <c r="EA40" s="713"/>
      <c r="EB40" s="713"/>
      <c r="EC40" s="714"/>
    </row>
    <row r="41" spans="2:133" ht="11.25" customHeight="1" x14ac:dyDescent="0.15">
      <c r="AQ41" s="766" t="s">
        <v>352</v>
      </c>
      <c r="AR41" s="767"/>
      <c r="AS41" s="767"/>
      <c r="AT41" s="767"/>
      <c r="AU41" s="767"/>
      <c r="AV41" s="767"/>
      <c r="AW41" s="767"/>
      <c r="AX41" s="767"/>
      <c r="AY41" s="768"/>
      <c r="AZ41" s="759">
        <v>712799</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379</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238</v>
      </c>
      <c r="CS41" s="715"/>
      <c r="CT41" s="715"/>
      <c r="CU41" s="715"/>
      <c r="CV41" s="715"/>
      <c r="CW41" s="715"/>
      <c r="CX41" s="715"/>
      <c r="CY41" s="716"/>
      <c r="CZ41" s="684" t="s">
        <v>238</v>
      </c>
      <c r="DA41" s="713"/>
      <c r="DB41" s="713"/>
      <c r="DC41" s="717"/>
      <c r="DD41" s="688" t="s">
        <v>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2860540</v>
      </c>
      <c r="CS42" s="680"/>
      <c r="CT42" s="680"/>
      <c r="CU42" s="680"/>
      <c r="CV42" s="680"/>
      <c r="CW42" s="680"/>
      <c r="CX42" s="680"/>
      <c r="CY42" s="681"/>
      <c r="CZ42" s="684">
        <v>24.9</v>
      </c>
      <c r="DA42" s="685"/>
      <c r="DB42" s="685"/>
      <c r="DC42" s="780"/>
      <c r="DD42" s="688">
        <v>710246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58915</v>
      </c>
      <c r="CS43" s="715"/>
      <c r="CT43" s="715"/>
      <c r="CU43" s="715"/>
      <c r="CV43" s="715"/>
      <c r="CW43" s="715"/>
      <c r="CX43" s="715"/>
      <c r="CY43" s="716"/>
      <c r="CZ43" s="684">
        <v>0.5</v>
      </c>
      <c r="DA43" s="713"/>
      <c r="DB43" s="713"/>
      <c r="DC43" s="717"/>
      <c r="DD43" s="688">
        <v>58915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359</v>
      </c>
      <c r="CD44" s="791" t="s">
        <v>310</v>
      </c>
      <c r="CE44" s="792"/>
      <c r="CF44" s="676" t="s">
        <v>360</v>
      </c>
      <c r="CG44" s="677"/>
      <c r="CH44" s="677"/>
      <c r="CI44" s="677"/>
      <c r="CJ44" s="677"/>
      <c r="CK44" s="677"/>
      <c r="CL44" s="677"/>
      <c r="CM44" s="677"/>
      <c r="CN44" s="677"/>
      <c r="CO44" s="677"/>
      <c r="CP44" s="677"/>
      <c r="CQ44" s="678"/>
      <c r="CR44" s="679">
        <v>2851265</v>
      </c>
      <c r="CS44" s="680"/>
      <c r="CT44" s="680"/>
      <c r="CU44" s="680"/>
      <c r="CV44" s="680"/>
      <c r="CW44" s="680"/>
      <c r="CX44" s="680"/>
      <c r="CY44" s="681"/>
      <c r="CZ44" s="684">
        <v>24.8</v>
      </c>
      <c r="DA44" s="685"/>
      <c r="DB44" s="685"/>
      <c r="DC44" s="780"/>
      <c r="DD44" s="688">
        <v>706190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361</v>
      </c>
      <c r="CG45" s="677"/>
      <c r="CH45" s="677"/>
      <c r="CI45" s="677"/>
      <c r="CJ45" s="677"/>
      <c r="CK45" s="677"/>
      <c r="CL45" s="677"/>
      <c r="CM45" s="677"/>
      <c r="CN45" s="677"/>
      <c r="CO45" s="677"/>
      <c r="CP45" s="677"/>
      <c r="CQ45" s="678"/>
      <c r="CR45" s="679">
        <v>1933092</v>
      </c>
      <c r="CS45" s="715"/>
      <c r="CT45" s="715"/>
      <c r="CU45" s="715"/>
      <c r="CV45" s="715"/>
      <c r="CW45" s="715"/>
      <c r="CX45" s="715"/>
      <c r="CY45" s="716"/>
      <c r="CZ45" s="684">
        <v>16.8</v>
      </c>
      <c r="DA45" s="713"/>
      <c r="DB45" s="713"/>
      <c r="DC45" s="717"/>
      <c r="DD45" s="688">
        <v>168324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362</v>
      </c>
      <c r="CG46" s="677"/>
      <c r="CH46" s="677"/>
      <c r="CI46" s="677"/>
      <c r="CJ46" s="677"/>
      <c r="CK46" s="677"/>
      <c r="CL46" s="677"/>
      <c r="CM46" s="677"/>
      <c r="CN46" s="677"/>
      <c r="CO46" s="677"/>
      <c r="CP46" s="677"/>
      <c r="CQ46" s="678"/>
      <c r="CR46" s="679">
        <v>899281</v>
      </c>
      <c r="CS46" s="680"/>
      <c r="CT46" s="680"/>
      <c r="CU46" s="680"/>
      <c r="CV46" s="680"/>
      <c r="CW46" s="680"/>
      <c r="CX46" s="680"/>
      <c r="CY46" s="681"/>
      <c r="CZ46" s="684">
        <v>7.8</v>
      </c>
      <c r="DA46" s="685"/>
      <c r="DB46" s="685"/>
      <c r="DC46" s="780"/>
      <c r="DD46" s="688">
        <v>528859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363</v>
      </c>
      <c r="CG47" s="677"/>
      <c r="CH47" s="677"/>
      <c r="CI47" s="677"/>
      <c r="CJ47" s="677"/>
      <c r="CK47" s="677"/>
      <c r="CL47" s="677"/>
      <c r="CM47" s="677"/>
      <c r="CN47" s="677"/>
      <c r="CO47" s="677"/>
      <c r="CP47" s="677"/>
      <c r="CQ47" s="678"/>
      <c r="CR47" s="679">
        <v>9275</v>
      </c>
      <c r="CS47" s="715"/>
      <c r="CT47" s="715"/>
      <c r="CU47" s="715"/>
      <c r="CV47" s="715"/>
      <c r="CW47" s="715"/>
      <c r="CX47" s="715"/>
      <c r="CY47" s="716"/>
      <c r="CZ47" s="684">
        <v>0.1</v>
      </c>
      <c r="DA47" s="713"/>
      <c r="DB47" s="713"/>
      <c r="DC47" s="717"/>
      <c r="DD47" s="688">
        <v>4056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364</v>
      </c>
      <c r="CG48" s="677"/>
      <c r="CH48" s="677"/>
      <c r="CI48" s="677"/>
      <c r="CJ48" s="677"/>
      <c r="CK48" s="677"/>
      <c r="CL48" s="677"/>
      <c r="CM48" s="677"/>
      <c r="CN48" s="677"/>
      <c r="CO48" s="677"/>
      <c r="CP48" s="677"/>
      <c r="CQ48" s="678"/>
      <c r="CR48" s="679" t="s">
        <v>247</v>
      </c>
      <c r="CS48" s="680"/>
      <c r="CT48" s="680"/>
      <c r="CU48" s="680"/>
      <c r="CV48" s="680"/>
      <c r="CW48" s="680"/>
      <c r="CX48" s="680"/>
      <c r="CY48" s="681"/>
      <c r="CZ48" s="684" t="s">
        <v>247</v>
      </c>
      <c r="DA48" s="685"/>
      <c r="DB48" s="685"/>
      <c r="DC48" s="780"/>
      <c r="DD48" s="688" t="s">
        <v>238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365</v>
      </c>
      <c r="CE49" s="725"/>
      <c r="CF49" s="725"/>
      <c r="CG49" s="725"/>
      <c r="CH49" s="725"/>
      <c r="CI49" s="725"/>
      <c r="CJ49" s="725"/>
      <c r="CK49" s="725"/>
      <c r="CL49" s="725"/>
      <c r="CM49" s="725"/>
      <c r="CN49" s="725"/>
      <c r="CO49" s="725"/>
      <c r="CP49" s="725"/>
      <c r="CQ49" s="726"/>
      <c r="CR49" s="759">
        <v>11503769</v>
      </c>
      <c r="CS49" s="749"/>
      <c r="CT49" s="749"/>
      <c r="CU49" s="749"/>
      <c r="CV49" s="749"/>
      <c r="CW49" s="749"/>
      <c r="CX49" s="749"/>
      <c r="CY49" s="781"/>
      <c r="CZ49" s="764">
        <v>100</v>
      </c>
      <c r="DA49" s="782"/>
      <c r="DB49" s="782"/>
      <c r="DC49" s="783"/>
      <c r="DD49" s="784">
        <v>6867811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aEoKTn4kehGNdtDGlCakmcm0rRMt+AvETe9Ka29Ie9BmyGO/Od5Kh4fuSTMylh7h8+bhStMh7zUG/hoEiVyXvw==" saltValue="oc+VDh1tEeKpweKyHjHDo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388</v>
      </c>
      <c r="C7" s="812"/>
      <c r="D7" s="812"/>
      <c r="E7" s="812"/>
      <c r="F7" s="812"/>
      <c r="G7" s="812"/>
      <c r="H7" s="812"/>
      <c r="I7" s="812"/>
      <c r="J7" s="812"/>
      <c r="K7" s="812"/>
      <c r="L7" s="812"/>
      <c r="M7" s="812"/>
      <c r="N7" s="812"/>
      <c r="O7" s="812"/>
      <c r="P7" s="813"/>
      <c r="Q7" s="814">
        <v>12200</v>
      </c>
      <c r="R7" s="815"/>
      <c r="S7" s="815"/>
      <c r="T7" s="815"/>
      <c r="U7" s="815"/>
      <c r="V7" s="815">
        <v>11504</v>
      </c>
      <c r="W7" s="815"/>
      <c r="X7" s="815"/>
      <c r="Y7" s="815"/>
      <c r="Z7" s="815"/>
      <c r="AA7" s="815">
        <v>696</v>
      </c>
      <c r="AB7" s="815"/>
      <c r="AC7" s="815"/>
      <c r="AD7" s="815"/>
      <c r="AE7" s="816"/>
      <c r="AF7" s="817">
        <v>372</v>
      </c>
      <c r="AG7" s="818"/>
      <c r="AH7" s="818"/>
      <c r="AI7" s="818"/>
      <c r="AJ7" s="819"/>
      <c r="AK7" s="854">
        <v>516</v>
      </c>
      <c r="AL7" s="855"/>
      <c r="AM7" s="855"/>
      <c r="AN7" s="855"/>
      <c r="AO7" s="855"/>
      <c r="AP7" s="855">
        <v>9679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0</v>
      </c>
      <c r="CI7" s="852"/>
      <c r="CJ7" s="852"/>
      <c r="CK7" s="852"/>
      <c r="CL7" s="853"/>
      <c r="CM7" s="851">
        <v>7</v>
      </c>
      <c r="CN7" s="852"/>
      <c r="CO7" s="852"/>
      <c r="CP7" s="852"/>
      <c r="CQ7" s="853"/>
      <c r="CR7" s="851">
        <v>3</v>
      </c>
      <c r="CS7" s="852"/>
      <c r="CT7" s="852"/>
      <c r="CU7" s="852"/>
      <c r="CV7" s="853"/>
      <c r="CW7" s="851">
        <v>0</v>
      </c>
      <c r="CX7" s="852"/>
      <c r="CY7" s="852"/>
      <c r="CZ7" s="852"/>
      <c r="DA7" s="853"/>
      <c r="DB7" s="851" t="s">
        <v>589</v>
      </c>
      <c r="DC7" s="852"/>
      <c r="DD7" s="852"/>
      <c r="DE7" s="852"/>
      <c r="DF7" s="853"/>
      <c r="DG7" s="851" t="s">
        <v>588</v>
      </c>
      <c r="DH7" s="852"/>
      <c r="DI7" s="852"/>
      <c r="DJ7" s="852"/>
      <c r="DK7" s="853"/>
      <c r="DL7" s="851">
        <v>39</v>
      </c>
      <c r="DM7" s="852"/>
      <c r="DN7" s="852"/>
      <c r="DO7" s="852"/>
      <c r="DP7" s="853"/>
      <c r="DQ7" s="851" t="s">
        <v>596</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597</v>
      </c>
      <c r="BS8" s="848" t="s">
        <v>595</v>
      </c>
      <c r="BT8" s="849"/>
      <c r="BU8" s="849"/>
      <c r="BV8" s="849"/>
      <c r="BW8" s="849"/>
      <c r="BX8" s="849"/>
      <c r="BY8" s="849"/>
      <c r="BZ8" s="849"/>
      <c r="CA8" s="849"/>
      <c r="CB8" s="849"/>
      <c r="CC8" s="849"/>
      <c r="CD8" s="849"/>
      <c r="CE8" s="849"/>
      <c r="CF8" s="849"/>
      <c r="CG8" s="850"/>
      <c r="CH8" s="861">
        <v>83</v>
      </c>
      <c r="CI8" s="862"/>
      <c r="CJ8" s="862"/>
      <c r="CK8" s="862"/>
      <c r="CL8" s="863"/>
      <c r="CM8" s="861">
        <v>38982</v>
      </c>
      <c r="CN8" s="862"/>
      <c r="CO8" s="862"/>
      <c r="CP8" s="862"/>
      <c r="CQ8" s="863"/>
      <c r="CR8" s="861">
        <v>0</v>
      </c>
      <c r="CS8" s="862"/>
      <c r="CT8" s="862"/>
      <c r="CU8" s="862"/>
      <c r="CV8" s="863"/>
      <c r="CW8" s="861">
        <v>0</v>
      </c>
      <c r="CX8" s="862"/>
      <c r="CY8" s="862"/>
      <c r="CZ8" s="862"/>
      <c r="DA8" s="863"/>
      <c r="DB8" s="861">
        <v>12</v>
      </c>
      <c r="DC8" s="862"/>
      <c r="DD8" s="862"/>
      <c r="DE8" s="862"/>
      <c r="DF8" s="863"/>
      <c r="DG8" s="861" t="s">
        <v>588</v>
      </c>
      <c r="DH8" s="862"/>
      <c r="DI8" s="862"/>
      <c r="DJ8" s="862"/>
      <c r="DK8" s="863"/>
      <c r="DL8" s="861">
        <v>7</v>
      </c>
      <c r="DM8" s="862"/>
      <c r="DN8" s="862"/>
      <c r="DO8" s="862"/>
      <c r="DP8" s="863"/>
      <c r="DQ8" s="861">
        <v>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t="s">
        <v>600</v>
      </c>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12200</v>
      </c>
      <c r="R23" s="874"/>
      <c r="S23" s="874"/>
      <c r="T23" s="874"/>
      <c r="U23" s="874"/>
      <c r="V23" s="874">
        <v>11504</v>
      </c>
      <c r="W23" s="874"/>
      <c r="X23" s="874"/>
      <c r="Y23" s="874"/>
      <c r="Z23" s="874"/>
      <c r="AA23" s="874">
        <v>696</v>
      </c>
      <c r="AB23" s="874"/>
      <c r="AC23" s="874"/>
      <c r="AD23" s="874"/>
      <c r="AE23" s="875"/>
      <c r="AF23" s="876">
        <v>372</v>
      </c>
      <c r="AG23" s="874"/>
      <c r="AH23" s="874"/>
      <c r="AI23" s="874"/>
      <c r="AJ23" s="877"/>
      <c r="AK23" s="878"/>
      <c r="AL23" s="879"/>
      <c r="AM23" s="879"/>
      <c r="AN23" s="879"/>
      <c r="AO23" s="879"/>
      <c r="AP23" s="874">
        <v>9679</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371</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2">
        <v>3372</v>
      </c>
      <c r="R28" s="903"/>
      <c r="S28" s="903"/>
      <c r="T28" s="903"/>
      <c r="U28" s="903"/>
      <c r="V28" s="903">
        <v>3372</v>
      </c>
      <c r="W28" s="903"/>
      <c r="X28" s="903"/>
      <c r="Y28" s="903"/>
      <c r="Z28" s="903"/>
      <c r="AA28" s="903">
        <v>0</v>
      </c>
      <c r="AB28" s="903"/>
      <c r="AC28" s="903"/>
      <c r="AD28" s="903"/>
      <c r="AE28" s="904"/>
      <c r="AF28" s="905">
        <v>0</v>
      </c>
      <c r="AG28" s="903"/>
      <c r="AH28" s="903"/>
      <c r="AI28" s="903"/>
      <c r="AJ28" s="906"/>
      <c r="AK28" s="907">
        <v>263</v>
      </c>
      <c r="AL28" s="898"/>
      <c r="AM28" s="898"/>
      <c r="AN28" s="898"/>
      <c r="AO28" s="898"/>
      <c r="AP28" s="898" t="s">
        <v>588</v>
      </c>
      <c r="AQ28" s="898"/>
      <c r="AR28" s="898"/>
      <c r="AS28" s="898"/>
      <c r="AT28" s="898"/>
      <c r="AU28" s="898" t="s">
        <v>590</v>
      </c>
      <c r="AV28" s="898"/>
      <c r="AW28" s="898"/>
      <c r="AX28" s="898"/>
      <c r="AY28" s="898"/>
      <c r="AZ28" s="899" t="s">
        <v>588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2183</v>
      </c>
      <c r="R29" s="839"/>
      <c r="S29" s="839"/>
      <c r="T29" s="839"/>
      <c r="U29" s="839"/>
      <c r="V29" s="839">
        <v>2081</v>
      </c>
      <c r="W29" s="839"/>
      <c r="X29" s="839"/>
      <c r="Y29" s="839"/>
      <c r="Z29" s="839"/>
      <c r="AA29" s="839">
        <v>102</v>
      </c>
      <c r="AB29" s="839"/>
      <c r="AC29" s="839"/>
      <c r="AD29" s="839"/>
      <c r="AE29" s="840"/>
      <c r="AF29" s="841">
        <v>102</v>
      </c>
      <c r="AG29" s="842"/>
      <c r="AH29" s="842"/>
      <c r="AI29" s="842"/>
      <c r="AJ29" s="843"/>
      <c r="AK29" s="910">
        <v>395</v>
      </c>
      <c r="AL29" s="911"/>
      <c r="AM29" s="911"/>
      <c r="AN29" s="911"/>
      <c r="AO29" s="911"/>
      <c r="AP29" s="911" t="s">
        <v>588</v>
      </c>
      <c r="AQ29" s="911"/>
      <c r="AR29" s="911"/>
      <c r="AS29" s="911"/>
      <c r="AT29" s="911"/>
      <c r="AU29" s="911" t="s">
        <v>588</v>
      </c>
      <c r="AV29" s="911"/>
      <c r="AW29" s="911"/>
      <c r="AX29" s="911"/>
      <c r="AY29" s="911"/>
      <c r="AZ29" s="912" t="s">
        <v>588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19</v>
      </c>
      <c r="R30" s="839"/>
      <c r="S30" s="839"/>
      <c r="T30" s="839"/>
      <c r="U30" s="839"/>
      <c r="V30" s="839">
        <v>18</v>
      </c>
      <c r="W30" s="839"/>
      <c r="X30" s="839"/>
      <c r="Y30" s="839"/>
      <c r="Z30" s="839"/>
      <c r="AA30" s="839">
        <v>1</v>
      </c>
      <c r="AB30" s="839"/>
      <c r="AC30" s="839"/>
      <c r="AD30" s="839"/>
      <c r="AE30" s="840"/>
      <c r="AF30" s="841">
        <v>1</v>
      </c>
      <c r="AG30" s="842"/>
      <c r="AH30" s="842"/>
      <c r="AI30" s="842"/>
      <c r="AJ30" s="843"/>
      <c r="AK30" s="910">
        <v>3</v>
      </c>
      <c r="AL30" s="911"/>
      <c r="AM30" s="911"/>
      <c r="AN30" s="911"/>
      <c r="AO30" s="911"/>
      <c r="AP30" s="911" t="s">
        <v>589</v>
      </c>
      <c r="AQ30" s="911"/>
      <c r="AR30" s="911"/>
      <c r="AS30" s="911"/>
      <c r="AT30" s="911"/>
      <c r="AU30" s="911" t="s">
        <v>590</v>
      </c>
      <c r="AV30" s="911"/>
      <c r="AW30" s="911"/>
      <c r="AX30" s="911"/>
      <c r="AY30" s="911"/>
      <c r="AZ30" s="912" t="s">
        <v>591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330</v>
      </c>
      <c r="R31" s="839"/>
      <c r="S31" s="839"/>
      <c r="T31" s="839"/>
      <c r="U31" s="839"/>
      <c r="V31" s="839">
        <v>320</v>
      </c>
      <c r="W31" s="839"/>
      <c r="X31" s="839"/>
      <c r="Y31" s="839"/>
      <c r="Z31" s="839"/>
      <c r="AA31" s="839">
        <v>10</v>
      </c>
      <c r="AB31" s="839"/>
      <c r="AC31" s="839"/>
      <c r="AD31" s="839"/>
      <c r="AE31" s="840"/>
      <c r="AF31" s="841">
        <v>10</v>
      </c>
      <c r="AG31" s="842"/>
      <c r="AH31" s="842"/>
      <c r="AI31" s="842"/>
      <c r="AJ31" s="843"/>
      <c r="AK31" s="910">
        <v>69</v>
      </c>
      <c r="AL31" s="911"/>
      <c r="AM31" s="911"/>
      <c r="AN31" s="911"/>
      <c r="AO31" s="911"/>
      <c r="AP31" s="911" t="s">
        <v>588</v>
      </c>
      <c r="AQ31" s="911"/>
      <c r="AR31" s="911"/>
      <c r="AS31" s="911"/>
      <c r="AT31" s="911"/>
      <c r="AU31" s="911" t="s">
        <v>588</v>
      </c>
      <c r="AV31" s="911"/>
      <c r="AW31" s="911"/>
      <c r="AX31" s="911"/>
      <c r="AY31" s="911"/>
      <c r="AZ31" s="912" t="s">
        <v>592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716</v>
      </c>
      <c r="R32" s="839"/>
      <c r="S32" s="839"/>
      <c r="T32" s="839"/>
      <c r="U32" s="839"/>
      <c r="V32" s="839">
        <v>575</v>
      </c>
      <c r="W32" s="839"/>
      <c r="X32" s="839"/>
      <c r="Y32" s="839"/>
      <c r="Z32" s="839"/>
      <c r="AA32" s="839">
        <v>141</v>
      </c>
      <c r="AB32" s="839"/>
      <c r="AC32" s="839"/>
      <c r="AD32" s="839"/>
      <c r="AE32" s="840"/>
      <c r="AF32" s="841">
        <v>3155</v>
      </c>
      <c r="AG32" s="842"/>
      <c r="AH32" s="842"/>
      <c r="AI32" s="842"/>
      <c r="AJ32" s="843"/>
      <c r="AK32" s="910">
        <v>31</v>
      </c>
      <c r="AL32" s="911"/>
      <c r="AM32" s="911"/>
      <c r="AN32" s="911"/>
      <c r="AO32" s="911"/>
      <c r="AP32" s="911">
        <v>127</v>
      </c>
      <c r="AQ32" s="911"/>
      <c r="AR32" s="911"/>
      <c r="AS32" s="911"/>
      <c r="AT32" s="911"/>
      <c r="AU32" s="911">
        <v>10</v>
      </c>
      <c r="AV32" s="911"/>
      <c r="AW32" s="911"/>
      <c r="AX32" s="911"/>
      <c r="AY32" s="911"/>
      <c r="AZ32" s="912"/>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847</v>
      </c>
      <c r="R33" s="839"/>
      <c r="S33" s="839"/>
      <c r="T33" s="839"/>
      <c r="U33" s="839"/>
      <c r="V33" s="839">
        <v>575</v>
      </c>
      <c r="W33" s="839"/>
      <c r="X33" s="839"/>
      <c r="Y33" s="839"/>
      <c r="Z33" s="839"/>
      <c r="AA33" s="839">
        <v>143</v>
      </c>
      <c r="AB33" s="839"/>
      <c r="AC33" s="839"/>
      <c r="AD33" s="839"/>
      <c r="AE33" s="840"/>
      <c r="AF33" s="841">
        <v>436</v>
      </c>
      <c r="AG33" s="842"/>
      <c r="AH33" s="842"/>
      <c r="AI33" s="842"/>
      <c r="AJ33" s="843"/>
      <c r="AK33" s="910">
        <v>180</v>
      </c>
      <c r="AL33" s="911"/>
      <c r="AM33" s="911"/>
      <c r="AN33" s="911"/>
      <c r="AO33" s="911"/>
      <c r="AP33" s="911">
        <v>3130</v>
      </c>
      <c r="AQ33" s="911"/>
      <c r="AR33" s="911"/>
      <c r="AS33" s="911"/>
      <c r="AT33" s="911"/>
      <c r="AU33" s="911">
        <v>1424</v>
      </c>
      <c r="AV33" s="911"/>
      <c r="AW33" s="911"/>
      <c r="AX33" s="911"/>
      <c r="AY33" s="911"/>
      <c r="AZ33" s="912"/>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411</v>
      </c>
      <c r="C34" s="836"/>
      <c r="D34" s="836"/>
      <c r="E34" s="836"/>
      <c r="F34" s="836"/>
      <c r="G34" s="836"/>
      <c r="H34" s="836"/>
      <c r="I34" s="836"/>
      <c r="J34" s="836"/>
      <c r="K34" s="836"/>
      <c r="L34" s="836"/>
      <c r="M34" s="836"/>
      <c r="N34" s="836"/>
      <c r="O34" s="836"/>
      <c r="P34" s="837"/>
      <c r="Q34" s="838">
        <v>37</v>
      </c>
      <c r="R34" s="839"/>
      <c r="S34" s="839"/>
      <c r="T34" s="839"/>
      <c r="U34" s="839"/>
      <c r="V34" s="839">
        <v>35</v>
      </c>
      <c r="W34" s="839"/>
      <c r="X34" s="839"/>
      <c r="Y34" s="839"/>
      <c r="Z34" s="839"/>
      <c r="AA34" s="839">
        <v>2</v>
      </c>
      <c r="AB34" s="839"/>
      <c r="AC34" s="839"/>
      <c r="AD34" s="839"/>
      <c r="AE34" s="840"/>
      <c r="AF34" s="841">
        <v>2</v>
      </c>
      <c r="AG34" s="842"/>
      <c r="AH34" s="842"/>
      <c r="AI34" s="842"/>
      <c r="AJ34" s="843"/>
      <c r="AK34" s="910">
        <v>22</v>
      </c>
      <c r="AL34" s="911"/>
      <c r="AM34" s="911"/>
      <c r="AN34" s="911"/>
      <c r="AO34" s="911"/>
      <c r="AP34" s="911">
        <v>68</v>
      </c>
      <c r="AQ34" s="911"/>
      <c r="AR34" s="911"/>
      <c r="AS34" s="911"/>
      <c r="AT34" s="911"/>
      <c r="AU34" s="911">
        <v>68</v>
      </c>
      <c r="AV34" s="911"/>
      <c r="AW34" s="911"/>
      <c r="AX34" s="911"/>
      <c r="AY34" s="911"/>
      <c r="AZ34" s="912"/>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3706</v>
      </c>
      <c r="AG63" s="922"/>
      <c r="AH63" s="922"/>
      <c r="AI63" s="922"/>
      <c r="AJ63" s="923"/>
      <c r="AK63" s="924"/>
      <c r="AL63" s="919"/>
      <c r="AM63" s="919"/>
      <c r="AN63" s="919"/>
      <c r="AO63" s="919"/>
      <c r="AP63" s="922">
        <v>3325</v>
      </c>
      <c r="AQ63" s="922"/>
      <c r="AR63" s="922"/>
      <c r="AS63" s="922"/>
      <c r="AT63" s="922"/>
      <c r="AU63" s="922">
        <v>1502</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396</v>
      </c>
      <c r="W66" s="798"/>
      <c r="X66" s="798"/>
      <c r="Y66" s="798"/>
      <c r="Z66" s="799"/>
      <c r="AA66" s="797" t="s">
        <v>419</v>
      </c>
      <c r="AB66" s="798"/>
      <c r="AC66" s="798"/>
      <c r="AD66" s="798"/>
      <c r="AE66" s="799"/>
      <c r="AF66" s="932" t="s">
        <v>420</v>
      </c>
      <c r="AG66" s="893"/>
      <c r="AH66" s="893"/>
      <c r="AI66" s="893"/>
      <c r="AJ66" s="933"/>
      <c r="AK66" s="797" t="s">
        <v>399</v>
      </c>
      <c r="AL66" s="821"/>
      <c r="AM66" s="821"/>
      <c r="AN66" s="821"/>
      <c r="AO66" s="822"/>
      <c r="AP66" s="797" t="s">
        <v>421</v>
      </c>
      <c r="AQ66" s="798"/>
      <c r="AR66" s="798"/>
      <c r="AS66" s="798"/>
      <c r="AT66" s="799"/>
      <c r="AU66" s="797" t="s">
        <v>422</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12760</v>
      </c>
      <c r="R68" s="946"/>
      <c r="S68" s="946"/>
      <c r="T68" s="946"/>
      <c r="U68" s="946"/>
      <c r="V68" s="946">
        <v>10853</v>
      </c>
      <c r="W68" s="946"/>
      <c r="X68" s="946"/>
      <c r="Y68" s="946"/>
      <c r="Z68" s="946"/>
      <c r="AA68" s="946">
        <v>1907</v>
      </c>
      <c r="AB68" s="946"/>
      <c r="AC68" s="946"/>
      <c r="AD68" s="946"/>
      <c r="AE68" s="946"/>
      <c r="AF68" s="946">
        <v>1907</v>
      </c>
      <c r="AG68" s="946"/>
      <c r="AH68" s="946"/>
      <c r="AI68" s="946"/>
      <c r="AJ68" s="946"/>
      <c r="AK68" s="946">
        <v>625</v>
      </c>
      <c r="AL68" s="946"/>
      <c r="AM68" s="946"/>
      <c r="AN68" s="946"/>
      <c r="AO68" s="946"/>
      <c r="AP68" s="946" t="s">
        <v>588</v>
      </c>
      <c r="AQ68" s="946"/>
      <c r="AR68" s="946"/>
      <c r="AS68" s="946"/>
      <c r="AT68" s="946"/>
      <c r="AU68" s="946" t="s">
        <v>588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237085</v>
      </c>
      <c r="R69" s="911"/>
      <c r="S69" s="911"/>
      <c r="T69" s="911"/>
      <c r="U69" s="911"/>
      <c r="V69" s="911">
        <v>228318</v>
      </c>
      <c r="W69" s="911"/>
      <c r="X69" s="911"/>
      <c r="Y69" s="911"/>
      <c r="Z69" s="911"/>
      <c r="AA69" s="911">
        <v>8767</v>
      </c>
      <c r="AB69" s="911"/>
      <c r="AC69" s="911"/>
      <c r="AD69" s="911"/>
      <c r="AE69" s="911"/>
      <c r="AF69" s="911">
        <v>8767</v>
      </c>
      <c r="AG69" s="911"/>
      <c r="AH69" s="911"/>
      <c r="AI69" s="911"/>
      <c r="AJ69" s="911"/>
      <c r="AK69" s="911">
        <v>980067</v>
      </c>
      <c r="AL69" s="911"/>
      <c r="AM69" s="911"/>
      <c r="AN69" s="911"/>
      <c r="AO69" s="911"/>
      <c r="AP69" s="911" t="s">
        <v>589</v>
      </c>
      <c r="AQ69" s="911"/>
      <c r="AR69" s="911"/>
      <c r="AS69" s="911"/>
      <c r="AT69" s="911"/>
      <c r="AU69" s="911" t="s">
        <v>593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736</v>
      </c>
      <c r="R70" s="911"/>
      <c r="S70" s="911"/>
      <c r="T70" s="911"/>
      <c r="U70" s="911"/>
      <c r="V70" s="911">
        <v>689</v>
      </c>
      <c r="W70" s="911"/>
      <c r="X70" s="911"/>
      <c r="Y70" s="911"/>
      <c r="Z70" s="911"/>
      <c r="AA70" s="911">
        <v>47</v>
      </c>
      <c r="AB70" s="911"/>
      <c r="AC70" s="911"/>
      <c r="AD70" s="911"/>
      <c r="AE70" s="911"/>
      <c r="AF70" s="911">
        <v>47</v>
      </c>
      <c r="AG70" s="911"/>
      <c r="AH70" s="911"/>
      <c r="AI70" s="911"/>
      <c r="AJ70" s="911"/>
      <c r="AK70" s="911">
        <v>62</v>
      </c>
      <c r="AL70" s="911"/>
      <c r="AM70" s="911"/>
      <c r="AN70" s="911"/>
      <c r="AO70" s="911"/>
      <c r="AP70" s="911">
        <v>1748</v>
      </c>
      <c r="AQ70" s="911"/>
      <c r="AR70" s="911"/>
      <c r="AS70" s="911"/>
      <c r="AT70" s="911"/>
      <c r="AU70" s="911">
        <v>433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10721</v>
      </c>
      <c r="AG88" s="922"/>
      <c r="AH88" s="922"/>
      <c r="AI88" s="922"/>
      <c r="AJ88" s="922"/>
      <c r="AK88" s="919"/>
      <c r="AL88" s="919"/>
      <c r="AM88" s="919"/>
      <c r="AN88" s="919"/>
      <c r="AO88" s="919"/>
      <c r="AP88" s="922">
        <v>1748</v>
      </c>
      <c r="AQ88" s="922"/>
      <c r="AR88" s="922"/>
      <c r="AS88" s="922"/>
      <c r="AT88" s="922"/>
      <c r="AU88" s="922">
        <v>433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v>
      </c>
      <c r="CS102" s="930"/>
      <c r="CT102" s="930"/>
      <c r="CU102" s="930"/>
      <c r="CV102" s="973"/>
      <c r="CW102" s="972" t="s">
        <v>599</v>
      </c>
      <c r="CX102" s="930"/>
      <c r="CY102" s="930"/>
      <c r="CZ102" s="930"/>
      <c r="DA102" s="973"/>
      <c r="DB102" s="972">
        <v>12</v>
      </c>
      <c r="DC102" s="930"/>
      <c r="DD102" s="930"/>
      <c r="DE102" s="930"/>
      <c r="DF102" s="973"/>
      <c r="DG102" s="972" t="s">
        <v>598</v>
      </c>
      <c r="DH102" s="930"/>
      <c r="DI102" s="930"/>
      <c r="DJ102" s="930"/>
      <c r="DK102" s="973"/>
      <c r="DL102" s="972">
        <v>46</v>
      </c>
      <c r="DM102" s="930"/>
      <c r="DN102" s="930"/>
      <c r="DO102" s="930"/>
      <c r="DP102" s="973"/>
      <c r="DQ102" s="972">
        <v>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309</v>
      </c>
      <c r="AG109" s="975"/>
      <c r="AH109" s="975"/>
      <c r="AI109" s="975"/>
      <c r="AJ109" s="976"/>
      <c r="AK109" s="974" t="s">
        <v>308</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309</v>
      </c>
      <c r="BW109" s="975"/>
      <c r="BX109" s="975"/>
      <c r="BY109" s="975"/>
      <c r="BZ109" s="976"/>
      <c r="CA109" s="974" t="s">
        <v>308</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309</v>
      </c>
      <c r="DM109" s="975"/>
      <c r="DN109" s="975"/>
      <c r="DO109" s="975"/>
      <c r="DP109" s="976"/>
      <c r="DQ109" s="974" t="s">
        <v>308</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792233</v>
      </c>
      <c r="AB110" s="982"/>
      <c r="AC110" s="982"/>
      <c r="AD110" s="982"/>
      <c r="AE110" s="983"/>
      <c r="AF110" s="984">
        <v>849019</v>
      </c>
      <c r="AG110" s="982"/>
      <c r="AH110" s="982"/>
      <c r="AI110" s="982"/>
      <c r="AJ110" s="983"/>
      <c r="AK110" s="984">
        <v>882639</v>
      </c>
      <c r="AL110" s="982"/>
      <c r="AM110" s="982"/>
      <c r="AN110" s="982"/>
      <c r="AO110" s="983"/>
      <c r="AP110" s="985">
        <v>17.100000000000001</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8889729</v>
      </c>
      <c r="BR110" s="1017"/>
      <c r="BS110" s="1017"/>
      <c r="BT110" s="1017"/>
      <c r="BU110" s="1017"/>
      <c r="BV110" s="1017">
        <v>9305854</v>
      </c>
      <c r="BW110" s="1017"/>
      <c r="BX110" s="1017"/>
      <c r="BY110" s="1017"/>
      <c r="BZ110" s="1017"/>
      <c r="CA110" s="1017">
        <v>9678601</v>
      </c>
      <c r="CB110" s="1017"/>
      <c r="CC110" s="1017"/>
      <c r="CD110" s="1017"/>
      <c r="CE110" s="1017"/>
      <c r="CF110" s="1031">
        <v>188</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415</v>
      </c>
      <c r="DH110" s="1017"/>
      <c r="DI110" s="1017"/>
      <c r="DJ110" s="1017"/>
      <c r="DK110" s="1017"/>
      <c r="DL110" s="1017" t="s">
        <v>415</v>
      </c>
      <c r="DM110" s="1017"/>
      <c r="DN110" s="1017"/>
      <c r="DO110" s="1017"/>
      <c r="DP110" s="1017"/>
      <c r="DQ110" s="1017" t="s">
        <v>415</v>
      </c>
      <c r="DR110" s="1017"/>
      <c r="DS110" s="1017"/>
      <c r="DT110" s="1017"/>
      <c r="DU110" s="1017"/>
      <c r="DV110" s="1018" t="s">
        <v>415</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440</v>
      </c>
      <c r="AB111" s="1024"/>
      <c r="AC111" s="1024"/>
      <c r="AD111" s="1024"/>
      <c r="AE111" s="1025"/>
      <c r="AF111" s="1026" t="s">
        <v>415</v>
      </c>
      <c r="AG111" s="1024"/>
      <c r="AH111" s="1024"/>
      <c r="AI111" s="1024"/>
      <c r="AJ111" s="1025"/>
      <c r="AK111" s="1026" t="s">
        <v>440</v>
      </c>
      <c r="AL111" s="1024"/>
      <c r="AM111" s="1024"/>
      <c r="AN111" s="1024"/>
      <c r="AO111" s="1025"/>
      <c r="AP111" s="1027" t="s">
        <v>415</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38700</v>
      </c>
      <c r="BR111" s="1010"/>
      <c r="BS111" s="1010"/>
      <c r="BT111" s="1010"/>
      <c r="BU111" s="1010"/>
      <c r="BV111" s="1010">
        <v>38700</v>
      </c>
      <c r="BW111" s="1010"/>
      <c r="BX111" s="1010"/>
      <c r="BY111" s="1010"/>
      <c r="BZ111" s="1010"/>
      <c r="CA111" s="1010">
        <v>38700</v>
      </c>
      <c r="CB111" s="1010"/>
      <c r="CC111" s="1010"/>
      <c r="CD111" s="1010"/>
      <c r="CE111" s="1010"/>
      <c r="CF111" s="1004">
        <v>0.8</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415</v>
      </c>
      <c r="DH111" s="1010"/>
      <c r="DI111" s="1010"/>
      <c r="DJ111" s="1010"/>
      <c r="DK111" s="1010"/>
      <c r="DL111" s="1010" t="s">
        <v>415</v>
      </c>
      <c r="DM111" s="1010"/>
      <c r="DN111" s="1010"/>
      <c r="DO111" s="1010"/>
      <c r="DP111" s="1010"/>
      <c r="DQ111" s="1010" t="s">
        <v>440</v>
      </c>
      <c r="DR111" s="1010"/>
      <c r="DS111" s="1010"/>
      <c r="DT111" s="1010"/>
      <c r="DU111" s="1010"/>
      <c r="DV111" s="1011" t="s">
        <v>415</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445</v>
      </c>
      <c r="AB112" s="1049"/>
      <c r="AC112" s="1049"/>
      <c r="AD112" s="1049"/>
      <c r="AE112" s="1050"/>
      <c r="AF112" s="1051" t="s">
        <v>415</v>
      </c>
      <c r="AG112" s="1049"/>
      <c r="AH112" s="1049"/>
      <c r="AI112" s="1049"/>
      <c r="AJ112" s="1050"/>
      <c r="AK112" s="1051" t="s">
        <v>415</v>
      </c>
      <c r="AL112" s="1049"/>
      <c r="AM112" s="1049"/>
      <c r="AN112" s="1049"/>
      <c r="AO112" s="1050"/>
      <c r="AP112" s="1052" t="s">
        <v>415</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2102242</v>
      </c>
      <c r="BR112" s="1010"/>
      <c r="BS112" s="1010"/>
      <c r="BT112" s="1010"/>
      <c r="BU112" s="1010"/>
      <c r="BV112" s="1010">
        <v>1730198</v>
      </c>
      <c r="BW112" s="1010"/>
      <c r="BX112" s="1010"/>
      <c r="BY112" s="1010"/>
      <c r="BZ112" s="1010"/>
      <c r="CA112" s="1010">
        <v>1502673</v>
      </c>
      <c r="CB112" s="1010"/>
      <c r="CC112" s="1010"/>
      <c r="CD112" s="1010"/>
      <c r="CE112" s="1010"/>
      <c r="CF112" s="1004">
        <v>29.2</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415</v>
      </c>
      <c r="DH112" s="1010"/>
      <c r="DI112" s="1010"/>
      <c r="DJ112" s="1010"/>
      <c r="DK112" s="1010"/>
      <c r="DL112" s="1010" t="s">
        <v>415</v>
      </c>
      <c r="DM112" s="1010"/>
      <c r="DN112" s="1010"/>
      <c r="DO112" s="1010"/>
      <c r="DP112" s="1010"/>
      <c r="DQ112" s="1010" t="s">
        <v>415</v>
      </c>
      <c r="DR112" s="1010"/>
      <c r="DS112" s="1010"/>
      <c r="DT112" s="1010"/>
      <c r="DU112" s="1010"/>
      <c r="DV112" s="1011" t="s">
        <v>415</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275869</v>
      </c>
      <c r="AB113" s="1024"/>
      <c r="AC113" s="1024"/>
      <c r="AD113" s="1024"/>
      <c r="AE113" s="1025"/>
      <c r="AF113" s="1026">
        <v>250031</v>
      </c>
      <c r="AG113" s="1024"/>
      <c r="AH113" s="1024"/>
      <c r="AI113" s="1024"/>
      <c r="AJ113" s="1025"/>
      <c r="AK113" s="1026">
        <v>221147</v>
      </c>
      <c r="AL113" s="1024"/>
      <c r="AM113" s="1024"/>
      <c r="AN113" s="1024"/>
      <c r="AO113" s="1025"/>
      <c r="AP113" s="1027">
        <v>4.3</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507250</v>
      </c>
      <c r="BR113" s="1010"/>
      <c r="BS113" s="1010"/>
      <c r="BT113" s="1010"/>
      <c r="BU113" s="1010"/>
      <c r="BV113" s="1010">
        <v>507871</v>
      </c>
      <c r="BW113" s="1010"/>
      <c r="BX113" s="1010"/>
      <c r="BY113" s="1010"/>
      <c r="BZ113" s="1010"/>
      <c r="CA113" s="1010">
        <v>433117</v>
      </c>
      <c r="CB113" s="1010"/>
      <c r="CC113" s="1010"/>
      <c r="CD113" s="1010"/>
      <c r="CE113" s="1010"/>
      <c r="CF113" s="1004">
        <v>8.4</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451</v>
      </c>
      <c r="DH113" s="1049"/>
      <c r="DI113" s="1049"/>
      <c r="DJ113" s="1049"/>
      <c r="DK113" s="1050"/>
      <c r="DL113" s="1051" t="s">
        <v>415</v>
      </c>
      <c r="DM113" s="1049"/>
      <c r="DN113" s="1049"/>
      <c r="DO113" s="1049"/>
      <c r="DP113" s="1050"/>
      <c r="DQ113" s="1051" t="s">
        <v>415</v>
      </c>
      <c r="DR113" s="1049"/>
      <c r="DS113" s="1049"/>
      <c r="DT113" s="1049"/>
      <c r="DU113" s="1050"/>
      <c r="DV113" s="1052" t="s">
        <v>415</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20787</v>
      </c>
      <c r="AB114" s="1049"/>
      <c r="AC114" s="1049"/>
      <c r="AD114" s="1049"/>
      <c r="AE114" s="1050"/>
      <c r="AF114" s="1051">
        <v>27379</v>
      </c>
      <c r="AG114" s="1049"/>
      <c r="AH114" s="1049"/>
      <c r="AI114" s="1049"/>
      <c r="AJ114" s="1050"/>
      <c r="AK114" s="1051">
        <v>63379</v>
      </c>
      <c r="AL114" s="1049"/>
      <c r="AM114" s="1049"/>
      <c r="AN114" s="1049"/>
      <c r="AO114" s="1050"/>
      <c r="AP114" s="1052">
        <v>1.2</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257135</v>
      </c>
      <c r="BR114" s="1010"/>
      <c r="BS114" s="1010"/>
      <c r="BT114" s="1010"/>
      <c r="BU114" s="1010"/>
      <c r="BV114" s="1010">
        <v>270739</v>
      </c>
      <c r="BW114" s="1010"/>
      <c r="BX114" s="1010"/>
      <c r="BY114" s="1010"/>
      <c r="BZ114" s="1010"/>
      <c r="CA114" s="1010">
        <v>317484</v>
      </c>
      <c r="CB114" s="1010"/>
      <c r="CC114" s="1010"/>
      <c r="CD114" s="1010"/>
      <c r="CE114" s="1010"/>
      <c r="CF114" s="1004">
        <v>6.2</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440</v>
      </c>
      <c r="DH114" s="1049"/>
      <c r="DI114" s="1049"/>
      <c r="DJ114" s="1049"/>
      <c r="DK114" s="1050"/>
      <c r="DL114" s="1051" t="s">
        <v>415</v>
      </c>
      <c r="DM114" s="1049"/>
      <c r="DN114" s="1049"/>
      <c r="DO114" s="1049"/>
      <c r="DP114" s="1050"/>
      <c r="DQ114" s="1051" t="s">
        <v>415</v>
      </c>
      <c r="DR114" s="1049"/>
      <c r="DS114" s="1049"/>
      <c r="DT114" s="1049"/>
      <c r="DU114" s="1050"/>
      <c r="DV114" s="1052" t="s">
        <v>415</v>
      </c>
      <c r="DW114" s="1053"/>
      <c r="DX114" s="1053"/>
      <c r="DY114" s="1053"/>
      <c r="DZ114" s="1054"/>
    </row>
    <row r="115" spans="1:130" s="246" customFormat="1" ht="26.25" customHeight="1" x14ac:dyDescent="0.15">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135</v>
      </c>
      <c r="AB115" s="1024"/>
      <c r="AC115" s="1024"/>
      <c r="AD115" s="1024"/>
      <c r="AE115" s="1025"/>
      <c r="AF115" s="1026">
        <v>135</v>
      </c>
      <c r="AG115" s="1024"/>
      <c r="AH115" s="1024"/>
      <c r="AI115" s="1024"/>
      <c r="AJ115" s="1025"/>
      <c r="AK115" s="1026">
        <v>154</v>
      </c>
      <c r="AL115" s="1024"/>
      <c r="AM115" s="1024"/>
      <c r="AN115" s="1024"/>
      <c r="AO115" s="1025"/>
      <c r="AP115" s="1027">
        <v>0</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v>763</v>
      </c>
      <c r="BR115" s="1010"/>
      <c r="BS115" s="1010"/>
      <c r="BT115" s="1010"/>
      <c r="BU115" s="1010"/>
      <c r="BV115" s="1010">
        <v>706</v>
      </c>
      <c r="BW115" s="1010"/>
      <c r="BX115" s="1010"/>
      <c r="BY115" s="1010"/>
      <c r="BZ115" s="1010"/>
      <c r="CA115" s="1010">
        <v>651</v>
      </c>
      <c r="CB115" s="1010"/>
      <c r="CC115" s="1010"/>
      <c r="CD115" s="1010"/>
      <c r="CE115" s="1010"/>
      <c r="CF115" s="1004">
        <v>0</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38700</v>
      </c>
      <c r="DH115" s="1049"/>
      <c r="DI115" s="1049"/>
      <c r="DJ115" s="1049"/>
      <c r="DK115" s="1050"/>
      <c r="DL115" s="1051">
        <v>38700</v>
      </c>
      <c r="DM115" s="1049"/>
      <c r="DN115" s="1049"/>
      <c r="DO115" s="1049"/>
      <c r="DP115" s="1050"/>
      <c r="DQ115" s="1051">
        <v>38700</v>
      </c>
      <c r="DR115" s="1049"/>
      <c r="DS115" s="1049"/>
      <c r="DT115" s="1049"/>
      <c r="DU115" s="1050"/>
      <c r="DV115" s="1052">
        <v>0.8</v>
      </c>
      <c r="DW115" s="1053"/>
      <c r="DX115" s="1053"/>
      <c r="DY115" s="1053"/>
      <c r="DZ115" s="1054"/>
    </row>
    <row r="116" spans="1:130" s="246" customFormat="1" ht="26.25" customHeight="1" x14ac:dyDescent="0.15">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415</v>
      </c>
      <c r="AB116" s="1049"/>
      <c r="AC116" s="1049"/>
      <c r="AD116" s="1049"/>
      <c r="AE116" s="1050"/>
      <c r="AF116" s="1051" t="s">
        <v>451</v>
      </c>
      <c r="AG116" s="1049"/>
      <c r="AH116" s="1049"/>
      <c r="AI116" s="1049"/>
      <c r="AJ116" s="1050"/>
      <c r="AK116" s="1051" t="s">
        <v>415</v>
      </c>
      <c r="AL116" s="1049"/>
      <c r="AM116" s="1049"/>
      <c r="AN116" s="1049"/>
      <c r="AO116" s="1050"/>
      <c r="AP116" s="1052" t="s">
        <v>451</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415</v>
      </c>
      <c r="BR116" s="1010"/>
      <c r="BS116" s="1010"/>
      <c r="BT116" s="1010"/>
      <c r="BU116" s="1010"/>
      <c r="BV116" s="1010" t="s">
        <v>415</v>
      </c>
      <c r="BW116" s="1010"/>
      <c r="BX116" s="1010"/>
      <c r="BY116" s="1010"/>
      <c r="BZ116" s="1010"/>
      <c r="CA116" s="1010" t="s">
        <v>440</v>
      </c>
      <c r="CB116" s="1010"/>
      <c r="CC116" s="1010"/>
      <c r="CD116" s="1010"/>
      <c r="CE116" s="1010"/>
      <c r="CF116" s="1004" t="s">
        <v>415</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415</v>
      </c>
      <c r="DH116" s="1049"/>
      <c r="DI116" s="1049"/>
      <c r="DJ116" s="1049"/>
      <c r="DK116" s="1050"/>
      <c r="DL116" s="1051" t="s">
        <v>415</v>
      </c>
      <c r="DM116" s="1049"/>
      <c r="DN116" s="1049"/>
      <c r="DO116" s="1049"/>
      <c r="DP116" s="1050"/>
      <c r="DQ116" s="1051" t="s">
        <v>445</v>
      </c>
      <c r="DR116" s="1049"/>
      <c r="DS116" s="1049"/>
      <c r="DT116" s="1049"/>
      <c r="DU116" s="1050"/>
      <c r="DV116" s="1052" t="s">
        <v>440</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1089024</v>
      </c>
      <c r="AB117" s="1067"/>
      <c r="AC117" s="1067"/>
      <c r="AD117" s="1067"/>
      <c r="AE117" s="1068"/>
      <c r="AF117" s="1069">
        <v>1126564</v>
      </c>
      <c r="AG117" s="1067"/>
      <c r="AH117" s="1067"/>
      <c r="AI117" s="1067"/>
      <c r="AJ117" s="1068"/>
      <c r="AK117" s="1069">
        <v>1167319</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445</v>
      </c>
      <c r="BR117" s="1010"/>
      <c r="BS117" s="1010"/>
      <c r="BT117" s="1010"/>
      <c r="BU117" s="1010"/>
      <c r="BV117" s="1010" t="s">
        <v>451</v>
      </c>
      <c r="BW117" s="1010"/>
      <c r="BX117" s="1010"/>
      <c r="BY117" s="1010"/>
      <c r="BZ117" s="1010"/>
      <c r="CA117" s="1010" t="s">
        <v>451</v>
      </c>
      <c r="CB117" s="1010"/>
      <c r="CC117" s="1010"/>
      <c r="CD117" s="1010"/>
      <c r="CE117" s="1010"/>
      <c r="CF117" s="1004" t="s">
        <v>451</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445</v>
      </c>
      <c r="DH117" s="1049"/>
      <c r="DI117" s="1049"/>
      <c r="DJ117" s="1049"/>
      <c r="DK117" s="1050"/>
      <c r="DL117" s="1051" t="s">
        <v>445</v>
      </c>
      <c r="DM117" s="1049"/>
      <c r="DN117" s="1049"/>
      <c r="DO117" s="1049"/>
      <c r="DP117" s="1050"/>
      <c r="DQ117" s="1051" t="s">
        <v>445</v>
      </c>
      <c r="DR117" s="1049"/>
      <c r="DS117" s="1049"/>
      <c r="DT117" s="1049"/>
      <c r="DU117" s="1050"/>
      <c r="DV117" s="1052" t="s">
        <v>445</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309</v>
      </c>
      <c r="AG118" s="975"/>
      <c r="AH118" s="975"/>
      <c r="AI118" s="975"/>
      <c r="AJ118" s="976"/>
      <c r="AK118" s="974" t="s">
        <v>308</v>
      </c>
      <c r="AL118" s="975"/>
      <c r="AM118" s="975"/>
      <c r="AN118" s="975"/>
      <c r="AO118" s="976"/>
      <c r="AP118" s="1061" t="s">
        <v>433</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440</v>
      </c>
      <c r="BR118" s="1088"/>
      <c r="BS118" s="1088"/>
      <c r="BT118" s="1088"/>
      <c r="BU118" s="1088"/>
      <c r="BV118" s="1088" t="s">
        <v>465</v>
      </c>
      <c r="BW118" s="1088"/>
      <c r="BX118" s="1088"/>
      <c r="BY118" s="1088"/>
      <c r="BZ118" s="1088"/>
      <c r="CA118" s="1088" t="s">
        <v>466</v>
      </c>
      <c r="CB118" s="1088"/>
      <c r="CC118" s="1088"/>
      <c r="CD118" s="1088"/>
      <c r="CE118" s="1088"/>
      <c r="CF118" s="1004" t="s">
        <v>466</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440</v>
      </c>
      <c r="DH118" s="1049"/>
      <c r="DI118" s="1049"/>
      <c r="DJ118" s="1049"/>
      <c r="DK118" s="1050"/>
      <c r="DL118" s="1051" t="s">
        <v>247</v>
      </c>
      <c r="DM118" s="1049"/>
      <c r="DN118" s="1049"/>
      <c r="DO118" s="1049"/>
      <c r="DP118" s="1050"/>
      <c r="DQ118" s="1051" t="s">
        <v>466</v>
      </c>
      <c r="DR118" s="1049"/>
      <c r="DS118" s="1049"/>
      <c r="DT118" s="1049"/>
      <c r="DU118" s="1050"/>
      <c r="DV118" s="1052" t="s">
        <v>247</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440</v>
      </c>
      <c r="AB119" s="982"/>
      <c r="AC119" s="982"/>
      <c r="AD119" s="982"/>
      <c r="AE119" s="983"/>
      <c r="AF119" s="984" t="s">
        <v>466</v>
      </c>
      <c r="AG119" s="982"/>
      <c r="AH119" s="982"/>
      <c r="AI119" s="982"/>
      <c r="AJ119" s="983"/>
      <c r="AK119" s="984" t="s">
        <v>465</v>
      </c>
      <c r="AL119" s="982"/>
      <c r="AM119" s="982"/>
      <c r="AN119" s="982"/>
      <c r="AO119" s="983"/>
      <c r="AP119" s="985" t="s">
        <v>468</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469</v>
      </c>
      <c r="BP119" s="1096"/>
      <c r="BQ119" s="1087">
        <v>11795819</v>
      </c>
      <c r="BR119" s="1088"/>
      <c r="BS119" s="1088"/>
      <c r="BT119" s="1088"/>
      <c r="BU119" s="1088"/>
      <c r="BV119" s="1088">
        <v>11854068</v>
      </c>
      <c r="BW119" s="1088"/>
      <c r="BX119" s="1088"/>
      <c r="BY119" s="1088"/>
      <c r="BZ119" s="1088"/>
      <c r="CA119" s="1088">
        <v>11971226</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468</v>
      </c>
      <c r="DH119" s="1074"/>
      <c r="DI119" s="1074"/>
      <c r="DJ119" s="1074"/>
      <c r="DK119" s="1075"/>
      <c r="DL119" s="1073" t="s">
        <v>247</v>
      </c>
      <c r="DM119" s="1074"/>
      <c r="DN119" s="1074"/>
      <c r="DO119" s="1074"/>
      <c r="DP119" s="1075"/>
      <c r="DQ119" s="1073" t="s">
        <v>440</v>
      </c>
      <c r="DR119" s="1074"/>
      <c r="DS119" s="1074"/>
      <c r="DT119" s="1074"/>
      <c r="DU119" s="1075"/>
      <c r="DV119" s="1076" t="s">
        <v>440</v>
      </c>
      <c r="DW119" s="1077"/>
      <c r="DX119" s="1077"/>
      <c r="DY119" s="1077"/>
      <c r="DZ119" s="1078"/>
    </row>
    <row r="120" spans="1:130" s="246" customFormat="1" ht="26.25" customHeight="1" x14ac:dyDescent="0.15">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440</v>
      </c>
      <c r="AB120" s="1049"/>
      <c r="AC120" s="1049"/>
      <c r="AD120" s="1049"/>
      <c r="AE120" s="1050"/>
      <c r="AF120" s="1051" t="s">
        <v>465</v>
      </c>
      <c r="AG120" s="1049"/>
      <c r="AH120" s="1049"/>
      <c r="AI120" s="1049"/>
      <c r="AJ120" s="1050"/>
      <c r="AK120" s="1051" t="s">
        <v>471</v>
      </c>
      <c r="AL120" s="1049"/>
      <c r="AM120" s="1049"/>
      <c r="AN120" s="1049"/>
      <c r="AO120" s="1050"/>
      <c r="AP120" s="1052" t="s">
        <v>471</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6079283</v>
      </c>
      <c r="BR120" s="1017"/>
      <c r="BS120" s="1017"/>
      <c r="BT120" s="1017"/>
      <c r="BU120" s="1017"/>
      <c r="BV120" s="1017">
        <v>6330784</v>
      </c>
      <c r="BW120" s="1017"/>
      <c r="BX120" s="1017"/>
      <c r="BY120" s="1017"/>
      <c r="BZ120" s="1017"/>
      <c r="CA120" s="1017">
        <v>6186661</v>
      </c>
      <c r="CB120" s="1017"/>
      <c r="CC120" s="1017"/>
      <c r="CD120" s="1017"/>
      <c r="CE120" s="1017"/>
      <c r="CF120" s="1031">
        <v>120.1</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2007725</v>
      </c>
      <c r="DH120" s="1017"/>
      <c r="DI120" s="1017"/>
      <c r="DJ120" s="1017"/>
      <c r="DK120" s="1017"/>
      <c r="DL120" s="1017">
        <v>1652564</v>
      </c>
      <c r="DM120" s="1017"/>
      <c r="DN120" s="1017"/>
      <c r="DO120" s="1017"/>
      <c r="DP120" s="1017"/>
      <c r="DQ120" s="1017">
        <v>1424321</v>
      </c>
      <c r="DR120" s="1017"/>
      <c r="DS120" s="1017"/>
      <c r="DT120" s="1017"/>
      <c r="DU120" s="1017"/>
      <c r="DV120" s="1018">
        <v>27.7</v>
      </c>
      <c r="DW120" s="1018"/>
      <c r="DX120" s="1018"/>
      <c r="DY120" s="1018"/>
      <c r="DZ120" s="1019"/>
    </row>
    <row r="121" spans="1:130" s="246" customFormat="1" ht="26.25" customHeight="1" x14ac:dyDescent="0.15">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440</v>
      </c>
      <c r="AB121" s="1049"/>
      <c r="AC121" s="1049"/>
      <c r="AD121" s="1049"/>
      <c r="AE121" s="1050"/>
      <c r="AF121" s="1051" t="s">
        <v>465</v>
      </c>
      <c r="AG121" s="1049"/>
      <c r="AH121" s="1049"/>
      <c r="AI121" s="1049"/>
      <c r="AJ121" s="1050"/>
      <c r="AK121" s="1051" t="s">
        <v>440</v>
      </c>
      <c r="AL121" s="1049"/>
      <c r="AM121" s="1049"/>
      <c r="AN121" s="1049"/>
      <c r="AO121" s="1050"/>
      <c r="AP121" s="1052" t="s">
        <v>466</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2742786</v>
      </c>
      <c r="BR121" s="1010"/>
      <c r="BS121" s="1010"/>
      <c r="BT121" s="1010"/>
      <c r="BU121" s="1010"/>
      <c r="BV121" s="1010">
        <v>2657388</v>
      </c>
      <c r="BW121" s="1010"/>
      <c r="BX121" s="1010"/>
      <c r="BY121" s="1010"/>
      <c r="BZ121" s="1010"/>
      <c r="CA121" s="1010">
        <v>2518776</v>
      </c>
      <c r="CB121" s="1010"/>
      <c r="CC121" s="1010"/>
      <c r="CD121" s="1010"/>
      <c r="CE121" s="1010"/>
      <c r="CF121" s="1004">
        <v>48.9</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70247</v>
      </c>
      <c r="DH121" s="1010"/>
      <c r="DI121" s="1010"/>
      <c r="DJ121" s="1010"/>
      <c r="DK121" s="1010"/>
      <c r="DL121" s="1010">
        <v>68459</v>
      </c>
      <c r="DM121" s="1010"/>
      <c r="DN121" s="1010"/>
      <c r="DO121" s="1010"/>
      <c r="DP121" s="1010"/>
      <c r="DQ121" s="1010">
        <v>68189</v>
      </c>
      <c r="DR121" s="1010"/>
      <c r="DS121" s="1010"/>
      <c r="DT121" s="1010"/>
      <c r="DU121" s="1010"/>
      <c r="DV121" s="1011">
        <v>1.3</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465</v>
      </c>
      <c r="AB122" s="1049"/>
      <c r="AC122" s="1049"/>
      <c r="AD122" s="1049"/>
      <c r="AE122" s="1050"/>
      <c r="AF122" s="1051" t="s">
        <v>471</v>
      </c>
      <c r="AG122" s="1049"/>
      <c r="AH122" s="1049"/>
      <c r="AI122" s="1049"/>
      <c r="AJ122" s="1050"/>
      <c r="AK122" s="1051" t="s">
        <v>247</v>
      </c>
      <c r="AL122" s="1049"/>
      <c r="AM122" s="1049"/>
      <c r="AN122" s="1049"/>
      <c r="AO122" s="1050"/>
      <c r="AP122" s="1052" t="s">
        <v>465</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8857124</v>
      </c>
      <c r="BR122" s="1088"/>
      <c r="BS122" s="1088"/>
      <c r="BT122" s="1088"/>
      <c r="BU122" s="1088"/>
      <c r="BV122" s="1088">
        <v>8717147</v>
      </c>
      <c r="BW122" s="1088"/>
      <c r="BX122" s="1088"/>
      <c r="BY122" s="1088"/>
      <c r="BZ122" s="1088"/>
      <c r="CA122" s="1088">
        <v>8586145</v>
      </c>
      <c r="CB122" s="1088"/>
      <c r="CC122" s="1088"/>
      <c r="CD122" s="1088"/>
      <c r="CE122" s="1088"/>
      <c r="CF122" s="1108">
        <v>166.7</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v>24270</v>
      </c>
      <c r="DH122" s="1010"/>
      <c r="DI122" s="1010"/>
      <c r="DJ122" s="1010"/>
      <c r="DK122" s="1010"/>
      <c r="DL122" s="1010">
        <v>9175</v>
      </c>
      <c r="DM122" s="1010"/>
      <c r="DN122" s="1010"/>
      <c r="DO122" s="1010"/>
      <c r="DP122" s="1010"/>
      <c r="DQ122" s="1010">
        <v>10163</v>
      </c>
      <c r="DR122" s="1010"/>
      <c r="DS122" s="1010"/>
      <c r="DT122" s="1010"/>
      <c r="DU122" s="1010"/>
      <c r="DV122" s="1011">
        <v>0.2</v>
      </c>
      <c r="DW122" s="1011"/>
      <c r="DX122" s="1011"/>
      <c r="DY122" s="1011"/>
      <c r="DZ122" s="1012"/>
    </row>
    <row r="123" spans="1:130" s="246" customFormat="1" ht="26.25" customHeight="1" x14ac:dyDescent="0.15">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466</v>
      </c>
      <c r="AB123" s="1049"/>
      <c r="AC123" s="1049"/>
      <c r="AD123" s="1049"/>
      <c r="AE123" s="1050"/>
      <c r="AF123" s="1051" t="s">
        <v>465</v>
      </c>
      <c r="AG123" s="1049"/>
      <c r="AH123" s="1049"/>
      <c r="AI123" s="1049"/>
      <c r="AJ123" s="1050"/>
      <c r="AK123" s="1051" t="s">
        <v>465</v>
      </c>
      <c r="AL123" s="1049"/>
      <c r="AM123" s="1049"/>
      <c r="AN123" s="1049"/>
      <c r="AO123" s="1050"/>
      <c r="AP123" s="1052" t="s">
        <v>247</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481</v>
      </c>
      <c r="BP123" s="1096"/>
      <c r="BQ123" s="1155">
        <v>17679193</v>
      </c>
      <c r="BR123" s="1156"/>
      <c r="BS123" s="1156"/>
      <c r="BT123" s="1156"/>
      <c r="BU123" s="1156"/>
      <c r="BV123" s="1156">
        <v>17705319</v>
      </c>
      <c r="BW123" s="1156"/>
      <c r="BX123" s="1156"/>
      <c r="BY123" s="1156"/>
      <c r="BZ123" s="1156"/>
      <c r="CA123" s="1156">
        <v>17291582</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t="s">
        <v>465</v>
      </c>
      <c r="DH123" s="1049"/>
      <c r="DI123" s="1049"/>
      <c r="DJ123" s="1049"/>
      <c r="DK123" s="1050"/>
      <c r="DL123" s="1051" t="s">
        <v>466</v>
      </c>
      <c r="DM123" s="1049"/>
      <c r="DN123" s="1049"/>
      <c r="DO123" s="1049"/>
      <c r="DP123" s="1050"/>
      <c r="DQ123" s="1051" t="s">
        <v>466</v>
      </c>
      <c r="DR123" s="1049"/>
      <c r="DS123" s="1049"/>
      <c r="DT123" s="1049"/>
      <c r="DU123" s="1050"/>
      <c r="DV123" s="1052" t="s">
        <v>466</v>
      </c>
      <c r="DW123" s="1053"/>
      <c r="DX123" s="1053"/>
      <c r="DY123" s="1053"/>
      <c r="DZ123" s="1054"/>
    </row>
    <row r="124" spans="1:130" s="246" customFormat="1" ht="26.25" customHeight="1" thickBot="1" x14ac:dyDescent="0.2">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466</v>
      </c>
      <c r="AB124" s="1049"/>
      <c r="AC124" s="1049"/>
      <c r="AD124" s="1049"/>
      <c r="AE124" s="1050"/>
      <c r="AF124" s="1051" t="s">
        <v>471</v>
      </c>
      <c r="AG124" s="1049"/>
      <c r="AH124" s="1049"/>
      <c r="AI124" s="1049"/>
      <c r="AJ124" s="1050"/>
      <c r="AK124" s="1051" t="s">
        <v>440</v>
      </c>
      <c r="AL124" s="1049"/>
      <c r="AM124" s="1049"/>
      <c r="AN124" s="1049"/>
      <c r="AO124" s="1050"/>
      <c r="AP124" s="1052" t="s">
        <v>466</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466</v>
      </c>
      <c r="BR124" s="1118"/>
      <c r="BS124" s="1118"/>
      <c r="BT124" s="1118"/>
      <c r="BU124" s="1118"/>
      <c r="BV124" s="1118" t="s">
        <v>466</v>
      </c>
      <c r="BW124" s="1118"/>
      <c r="BX124" s="1118"/>
      <c r="BY124" s="1118"/>
      <c r="BZ124" s="1118"/>
      <c r="CA124" s="1118" t="s">
        <v>465</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t="s">
        <v>440</v>
      </c>
      <c r="DH124" s="1074"/>
      <c r="DI124" s="1074"/>
      <c r="DJ124" s="1074"/>
      <c r="DK124" s="1075"/>
      <c r="DL124" s="1073" t="s">
        <v>471</v>
      </c>
      <c r="DM124" s="1074"/>
      <c r="DN124" s="1074"/>
      <c r="DO124" s="1074"/>
      <c r="DP124" s="1075"/>
      <c r="DQ124" s="1073" t="s">
        <v>471</v>
      </c>
      <c r="DR124" s="1074"/>
      <c r="DS124" s="1074"/>
      <c r="DT124" s="1074"/>
      <c r="DU124" s="1075"/>
      <c r="DV124" s="1076" t="s">
        <v>471</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440</v>
      </c>
      <c r="AB125" s="1049"/>
      <c r="AC125" s="1049"/>
      <c r="AD125" s="1049"/>
      <c r="AE125" s="1050"/>
      <c r="AF125" s="1051" t="s">
        <v>471</v>
      </c>
      <c r="AG125" s="1049"/>
      <c r="AH125" s="1049"/>
      <c r="AI125" s="1049"/>
      <c r="AJ125" s="1050"/>
      <c r="AK125" s="1051" t="s">
        <v>440</v>
      </c>
      <c r="AL125" s="1049"/>
      <c r="AM125" s="1049"/>
      <c r="AN125" s="1049"/>
      <c r="AO125" s="1050"/>
      <c r="AP125" s="1052" t="s">
        <v>471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440</v>
      </c>
      <c r="DH125" s="1017"/>
      <c r="DI125" s="1017"/>
      <c r="DJ125" s="1017"/>
      <c r="DK125" s="1017"/>
      <c r="DL125" s="1017" t="s">
        <v>471</v>
      </c>
      <c r="DM125" s="1017"/>
      <c r="DN125" s="1017"/>
      <c r="DO125" s="1017"/>
      <c r="DP125" s="1017"/>
      <c r="DQ125" s="1017" t="s">
        <v>440</v>
      </c>
      <c r="DR125" s="1017"/>
      <c r="DS125" s="1017"/>
      <c r="DT125" s="1017"/>
      <c r="DU125" s="1017"/>
      <c r="DV125" s="1018" t="s">
        <v>471</v>
      </c>
      <c r="DW125" s="1018"/>
      <c r="DX125" s="1018"/>
      <c r="DY125" s="1018"/>
      <c r="DZ125" s="1019"/>
    </row>
    <row r="126" spans="1:130" s="246" customFormat="1" ht="26.25" customHeight="1" thickBot="1" x14ac:dyDescent="0.2">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440</v>
      </c>
      <c r="AB126" s="1049"/>
      <c r="AC126" s="1049"/>
      <c r="AD126" s="1049"/>
      <c r="AE126" s="1050"/>
      <c r="AF126" s="1051" t="s">
        <v>471</v>
      </c>
      <c r="AG126" s="1049"/>
      <c r="AH126" s="1049"/>
      <c r="AI126" s="1049"/>
      <c r="AJ126" s="1050"/>
      <c r="AK126" s="1051" t="s">
        <v>440</v>
      </c>
      <c r="AL126" s="1049"/>
      <c r="AM126" s="1049"/>
      <c r="AN126" s="1049"/>
      <c r="AO126" s="1050"/>
      <c r="AP126" s="1052" t="s">
        <v>440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471</v>
      </c>
      <c r="DH126" s="1010"/>
      <c r="DI126" s="1010"/>
      <c r="DJ126" s="1010"/>
      <c r="DK126" s="1010"/>
      <c r="DL126" s="1010" t="s">
        <v>471</v>
      </c>
      <c r="DM126" s="1010"/>
      <c r="DN126" s="1010"/>
      <c r="DO126" s="1010"/>
      <c r="DP126" s="1010"/>
      <c r="DQ126" s="1010" t="s">
        <v>440</v>
      </c>
      <c r="DR126" s="1010"/>
      <c r="DS126" s="1010"/>
      <c r="DT126" s="1010"/>
      <c r="DU126" s="1010"/>
      <c r="DV126" s="1011" t="s">
        <v>440</v>
      </c>
      <c r="DW126" s="1011"/>
      <c r="DX126" s="1011"/>
      <c r="DY126" s="1011"/>
      <c r="DZ126" s="1012"/>
    </row>
    <row r="127" spans="1:130" s="246" customFormat="1" ht="26.25" customHeight="1" x14ac:dyDescent="0.15">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135</v>
      </c>
      <c r="AB127" s="1049"/>
      <c r="AC127" s="1049"/>
      <c r="AD127" s="1049"/>
      <c r="AE127" s="1050"/>
      <c r="AF127" s="1051">
        <v>135</v>
      </c>
      <c r="AG127" s="1049"/>
      <c r="AH127" s="1049"/>
      <c r="AI127" s="1049"/>
      <c r="AJ127" s="1050"/>
      <c r="AK127" s="1051">
        <v>154</v>
      </c>
      <c r="AL127" s="1049"/>
      <c r="AM127" s="1049"/>
      <c r="AN127" s="1049"/>
      <c r="AO127" s="1050"/>
      <c r="AP127" s="1052">
        <v>0</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471</v>
      </c>
      <c r="DH127" s="1010"/>
      <c r="DI127" s="1010"/>
      <c r="DJ127" s="1010"/>
      <c r="DK127" s="1010"/>
      <c r="DL127" s="1010" t="s">
        <v>440</v>
      </c>
      <c r="DM127" s="1010"/>
      <c r="DN127" s="1010"/>
      <c r="DO127" s="1010"/>
      <c r="DP127" s="1010"/>
      <c r="DQ127" s="1010" t="s">
        <v>471</v>
      </c>
      <c r="DR127" s="1010"/>
      <c r="DS127" s="1010"/>
      <c r="DT127" s="1010"/>
      <c r="DU127" s="1010"/>
      <c r="DV127" s="1011" t="s">
        <v>471</v>
      </c>
      <c r="DW127" s="1011"/>
      <c r="DX127" s="1011"/>
      <c r="DY127" s="1011"/>
      <c r="DZ127" s="1012"/>
    </row>
    <row r="128" spans="1:130" s="246" customFormat="1" ht="26.25" customHeight="1" thickBot="1" x14ac:dyDescent="0.2">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217523</v>
      </c>
      <c r="AB128" s="1138"/>
      <c r="AC128" s="1138"/>
      <c r="AD128" s="1138"/>
      <c r="AE128" s="1139"/>
      <c r="AF128" s="1140">
        <v>183976</v>
      </c>
      <c r="AG128" s="1138"/>
      <c r="AH128" s="1138"/>
      <c r="AI128" s="1138"/>
      <c r="AJ128" s="1139"/>
      <c r="AK128" s="1140">
        <v>157450</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440</v>
      </c>
      <c r="BG128" s="1145"/>
      <c r="BH128" s="1145"/>
      <c r="BI128" s="1145"/>
      <c r="BJ128" s="1145"/>
      <c r="BK128" s="1145"/>
      <c r="BL128" s="1146"/>
      <c r="BM128" s="1144">
        <v>14.49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v>763</v>
      </c>
      <c r="DH128" s="1130"/>
      <c r="DI128" s="1130"/>
      <c r="DJ128" s="1130"/>
      <c r="DK128" s="1130"/>
      <c r="DL128" s="1130">
        <v>706</v>
      </c>
      <c r="DM128" s="1130"/>
      <c r="DN128" s="1130"/>
      <c r="DO128" s="1130"/>
      <c r="DP128" s="1130"/>
      <c r="DQ128" s="1130">
        <v>651</v>
      </c>
      <c r="DR128" s="1130"/>
      <c r="DS128" s="1130"/>
      <c r="DT128" s="1130"/>
      <c r="DU128" s="1130"/>
      <c r="DV128" s="1131">
        <v>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5895280</v>
      </c>
      <c r="AB129" s="1049"/>
      <c r="AC129" s="1049"/>
      <c r="AD129" s="1049"/>
      <c r="AE129" s="1050"/>
      <c r="AF129" s="1051">
        <v>5896444</v>
      </c>
      <c r="AG129" s="1049"/>
      <c r="AH129" s="1049"/>
      <c r="AI129" s="1049"/>
      <c r="AJ129" s="1050"/>
      <c r="AK129" s="1051">
        <v>5912585</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440</v>
      </c>
      <c r="BG129" s="1159"/>
      <c r="BH129" s="1159"/>
      <c r="BI129" s="1159"/>
      <c r="BJ129" s="1159"/>
      <c r="BK129" s="1159"/>
      <c r="BL129" s="1160"/>
      <c r="BM129" s="1158">
        <v>19.489999999999998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501</v>
      </c>
      <c r="X130" s="1164"/>
      <c r="Y130" s="1164"/>
      <c r="Z130" s="1165"/>
      <c r="AA130" s="1048">
        <v>816740</v>
      </c>
      <c r="AB130" s="1049"/>
      <c r="AC130" s="1049"/>
      <c r="AD130" s="1049"/>
      <c r="AE130" s="1050"/>
      <c r="AF130" s="1051">
        <v>795689</v>
      </c>
      <c r="AG130" s="1049"/>
      <c r="AH130" s="1049"/>
      <c r="AI130" s="1049"/>
      <c r="AJ130" s="1050"/>
      <c r="AK130" s="1051">
        <v>763399</v>
      </c>
      <c r="AL130" s="1049"/>
      <c r="AM130" s="1049"/>
      <c r="AN130" s="1049"/>
      <c r="AO130" s="1050"/>
      <c r="AP130" s="1166"/>
      <c r="AQ130" s="1167"/>
      <c r="AR130" s="1167"/>
      <c r="AS130" s="1167"/>
      <c r="AT130" s="1168"/>
      <c r="AU130" s="284"/>
      <c r="AV130" s="284"/>
      <c r="AW130" s="284"/>
      <c r="AX130" s="1157" t="s">
        <v>502</v>
      </c>
      <c r="AY130" s="1040"/>
      <c r="AZ130" s="1040"/>
      <c r="BA130" s="1040"/>
      <c r="BB130" s="1040"/>
      <c r="BC130" s="1040"/>
      <c r="BD130" s="1040"/>
      <c r="BE130" s="1041"/>
      <c r="BF130" s="1194">
        <v>2.9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503</v>
      </c>
      <c r="X131" s="1202"/>
      <c r="Y131" s="1202"/>
      <c r="Z131" s="1203"/>
      <c r="AA131" s="1095">
        <v>5078540</v>
      </c>
      <c r="AB131" s="1074"/>
      <c r="AC131" s="1074"/>
      <c r="AD131" s="1074"/>
      <c r="AE131" s="1075"/>
      <c r="AF131" s="1073">
        <v>5100755</v>
      </c>
      <c r="AG131" s="1074"/>
      <c r="AH131" s="1074"/>
      <c r="AI131" s="1074"/>
      <c r="AJ131" s="1075"/>
      <c r="AK131" s="1073">
        <v>5149186</v>
      </c>
      <c r="AL131" s="1074"/>
      <c r="AM131" s="1074"/>
      <c r="AN131" s="1074"/>
      <c r="AO131" s="1075"/>
      <c r="AP131" s="1204"/>
      <c r="AQ131" s="1205"/>
      <c r="AR131" s="1205"/>
      <c r="AS131" s="1205"/>
      <c r="AT131" s="1206"/>
      <c r="AU131" s="284"/>
      <c r="AV131" s="284"/>
      <c r="AW131" s="284"/>
      <c r="AX131" s="1176" t="s">
        <v>504</v>
      </c>
      <c r="AY131" s="1127"/>
      <c r="AZ131" s="1127"/>
      <c r="BA131" s="1127"/>
      <c r="BB131" s="1127"/>
      <c r="BC131" s="1127"/>
      <c r="BD131" s="1127"/>
      <c r="BE131" s="1128"/>
      <c r="BF131" s="1177" t="s">
        <v>466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1.078282341</v>
      </c>
      <c r="AB132" s="1190"/>
      <c r="AC132" s="1190"/>
      <c r="AD132" s="1190"/>
      <c r="AE132" s="1191"/>
      <c r="AF132" s="1192">
        <v>2.8799462039999999</v>
      </c>
      <c r="AG132" s="1190"/>
      <c r="AH132" s="1190"/>
      <c r="AI132" s="1190"/>
      <c r="AJ132" s="1191"/>
      <c r="AK132" s="1192">
        <v>4.7865818009999996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0.1</v>
      </c>
      <c r="AB133" s="1173"/>
      <c r="AC133" s="1173"/>
      <c r="AD133" s="1173"/>
      <c r="AE133" s="1174"/>
      <c r="AF133" s="1172">
        <v>1</v>
      </c>
      <c r="AG133" s="1173"/>
      <c r="AH133" s="1173"/>
      <c r="AI133" s="1173"/>
      <c r="AJ133" s="1174"/>
      <c r="AK133" s="1172">
        <v>2.9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n/Dz7woAOWldpiJKpINRXUmJz4Guxj052+5By5EIT073KN+/U5wDBB1iwZwZlJzALAWbLIPd5HvkLX90ZWiiw==" saltValue="r8djuF6t1PD4D5GmXiqJ7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5qws39F+ZF5HDNmzL85rsuQu/h9qPoTCCt0TrddJR/X4XB/CXoszz/4dRW/YA3HTJGjAiasfQrPEOJwY+RQ1w==" saltValue="fo8mQ7v1jToZZhz7eGIF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09+cAOO99CpxVg4cQjYYk29XKvSNbvcPrr1t0mhIBg2j1iWlW4nMmWGo3iumbr9CSVSMpNDdOBcYNn7st0h2g==" saltValue="WXmnxyFvKYhbkhYu8xVo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1367701</v>
      </c>
      <c r="AP9" s="312">
        <v>45561</v>
      </c>
      <c r="AQ9" s="313">
        <v>56489</v>
      </c>
      <c r="AR9" s="314">
        <v>-19.3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73281</v>
      </c>
      <c r="AP10" s="315">
        <v>2441</v>
      </c>
      <c r="AQ10" s="316">
        <v>5759</v>
      </c>
      <c r="AR10" s="317">
        <v>-57.6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7284</v>
      </c>
      <c r="AP11" s="315">
        <v>243</v>
      </c>
      <c r="AQ11" s="316">
        <v>8418</v>
      </c>
      <c r="AR11" s="317">
        <v>-97.1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t="s">
        <v>520</v>
      </c>
      <c r="AP12" s="315" t="s">
        <v>520</v>
      </c>
      <c r="AQ12" s="316">
        <v>199</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520</v>
      </c>
      <c r="AP13" s="315" t="s">
        <v>520</v>
      </c>
      <c r="AQ13" s="316">
        <v>11</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135899</v>
      </c>
      <c r="AP14" s="315">
        <v>4527</v>
      </c>
      <c r="AQ14" s="316">
        <v>2749</v>
      </c>
      <c r="AR14" s="317">
        <v>64.7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v>58915</v>
      </c>
      <c r="AP15" s="315">
        <v>1963</v>
      </c>
      <c r="AQ15" s="316">
        <v>1213</v>
      </c>
      <c r="AR15" s="317">
        <v>61.8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-112863</v>
      </c>
      <c r="AP16" s="315">
        <v>-3760</v>
      </c>
      <c r="AQ16" s="316">
        <v>-4842</v>
      </c>
      <c r="AR16" s="317">
        <v>-22.3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1530217</v>
      </c>
      <c r="AP17" s="315">
        <v>50975</v>
      </c>
      <c r="AQ17" s="316">
        <v>69997</v>
      </c>
      <c r="AR17" s="317">
        <v>-27.2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4.8</v>
      </c>
      <c r="AP21" s="328">
        <v>6.51</v>
      </c>
      <c r="AQ21" s="329">
        <v>-1.71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99.2</v>
      </c>
      <c r="AP22" s="333">
        <v>97.2</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882639</v>
      </c>
      <c r="AP32" s="342">
        <v>29403</v>
      </c>
      <c r="AQ32" s="343">
        <v>31531</v>
      </c>
      <c r="AR32" s="344">
        <v>-6.7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221147</v>
      </c>
      <c r="AP35" s="342">
        <v>7367</v>
      </c>
      <c r="AQ35" s="343">
        <v>9647</v>
      </c>
      <c r="AR35" s="344">
        <v>-23.6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v>63379</v>
      </c>
      <c r="AP36" s="342">
        <v>2111</v>
      </c>
      <c r="AQ36" s="343">
        <v>2316</v>
      </c>
      <c r="AR36" s="344">
        <v>-8.9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v>154</v>
      </c>
      <c r="AP37" s="342">
        <v>5</v>
      </c>
      <c r="AQ37" s="343">
        <v>1006</v>
      </c>
      <c r="AR37" s="344">
        <v>-99.5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t="s">
        <v>520</v>
      </c>
      <c r="AP38" s="345" t="s">
        <v>520</v>
      </c>
      <c r="AQ38" s="346">
        <v>1</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-157450</v>
      </c>
      <c r="AP39" s="342">
        <v>-5245</v>
      </c>
      <c r="AQ39" s="343">
        <v>-3160</v>
      </c>
      <c r="AR39" s="344">
        <v>66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-763399</v>
      </c>
      <c r="AP40" s="342">
        <v>-25431</v>
      </c>
      <c r="AQ40" s="343">
        <v>-28415</v>
      </c>
      <c r="AR40" s="344">
        <v>-10.5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246470</v>
      </c>
      <c r="AP41" s="342">
        <v>8210</v>
      </c>
      <c r="AQ41" s="343">
        <v>12925</v>
      </c>
      <c r="AR41" s="344">
        <v>-36.5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1557218</v>
      </c>
      <c r="AN51" s="364">
        <v>51135</v>
      </c>
      <c r="AO51" s="365">
        <v>-4.7</v>
      </c>
      <c r="AP51" s="366">
        <v>53292</v>
      </c>
      <c r="AQ51" s="367">
        <v>0</v>
      </c>
      <c r="AR51" s="368">
        <v>-4.7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417251</v>
      </c>
      <c r="AN52" s="372">
        <v>13701</v>
      </c>
      <c r="AO52" s="373">
        <v>-18.8</v>
      </c>
      <c r="AP52" s="374">
        <v>28900</v>
      </c>
      <c r="AQ52" s="375">
        <v>18.899999999999999</v>
      </c>
      <c r="AR52" s="376">
        <v>-37.700000000000003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1531663</v>
      </c>
      <c r="AN53" s="364">
        <v>50813</v>
      </c>
      <c r="AO53" s="365">
        <v>-0.6</v>
      </c>
      <c r="AP53" s="366">
        <v>49919</v>
      </c>
      <c r="AQ53" s="367">
        <v>-6.3</v>
      </c>
      <c r="AR53" s="368">
        <v>5.7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451312</v>
      </c>
      <c r="AN54" s="372">
        <v>14972</v>
      </c>
      <c r="AO54" s="373">
        <v>9.3000000000000007</v>
      </c>
      <c r="AP54" s="374">
        <v>26398</v>
      </c>
      <c r="AQ54" s="375">
        <v>-8.6999999999999993</v>
      </c>
      <c r="AR54" s="376">
        <v>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2114988</v>
      </c>
      <c r="AN55" s="364">
        <v>69783</v>
      </c>
      <c r="AO55" s="365">
        <v>37.299999999999997</v>
      </c>
      <c r="AP55" s="366">
        <v>47738</v>
      </c>
      <c r="AQ55" s="367">
        <v>-4.4000000000000004</v>
      </c>
      <c r="AR55" s="368">
        <v>41.7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411903</v>
      </c>
      <c r="AN56" s="372">
        <v>13591</v>
      </c>
      <c r="AO56" s="373">
        <v>-9.1999999999999993</v>
      </c>
      <c r="AP56" s="374">
        <v>24937</v>
      </c>
      <c r="AQ56" s="375">
        <v>-5.5</v>
      </c>
      <c r="AR56" s="376">
        <v>-3.7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2255033</v>
      </c>
      <c r="AN57" s="364">
        <v>74564</v>
      </c>
      <c r="AO57" s="365">
        <v>6.9</v>
      </c>
      <c r="AP57" s="366">
        <v>52191</v>
      </c>
      <c r="AQ57" s="367">
        <v>9.3000000000000007</v>
      </c>
      <c r="AR57" s="368">
        <v>-2.4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665319</v>
      </c>
      <c r="AN58" s="372">
        <v>21999</v>
      </c>
      <c r="AO58" s="373">
        <v>61.9</v>
      </c>
      <c r="AP58" s="374">
        <v>24843</v>
      </c>
      <c r="AQ58" s="375">
        <v>-0.4</v>
      </c>
      <c r="AR58" s="376">
        <v>62.3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2851265</v>
      </c>
      <c r="AN59" s="364">
        <v>94982</v>
      </c>
      <c r="AO59" s="365">
        <v>27.4</v>
      </c>
      <c r="AP59" s="366">
        <v>47387</v>
      </c>
      <c r="AQ59" s="367">
        <v>-9.1999999999999993</v>
      </c>
      <c r="AR59" s="368">
        <v>36.6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899281</v>
      </c>
      <c r="AN60" s="372">
        <v>29957</v>
      </c>
      <c r="AO60" s="373">
        <v>36.200000000000003</v>
      </c>
      <c r="AP60" s="374">
        <v>24928</v>
      </c>
      <c r="AQ60" s="375">
        <v>0.3</v>
      </c>
      <c r="AR60" s="376">
        <v>35.9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2062033</v>
      </c>
      <c r="AN61" s="379">
        <v>68255</v>
      </c>
      <c r="AO61" s="380">
        <v>13.3</v>
      </c>
      <c r="AP61" s="381">
        <v>50105</v>
      </c>
      <c r="AQ61" s="382">
        <v>-2.1</v>
      </c>
      <c r="AR61" s="368">
        <v>15.4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569013</v>
      </c>
      <c r="AN62" s="372">
        <v>18844</v>
      </c>
      <c r="AO62" s="373">
        <v>15.9</v>
      </c>
      <c r="AP62" s="374">
        <v>26001</v>
      </c>
      <c r="AQ62" s="375">
        <v>0.9</v>
      </c>
      <c r="AR62" s="376">
        <v>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Qo66mjdPAagMHcJy1agepJUWW6NaXW64Aprww0bdGoZlMXCyiJkMNKqm7Ha7b63ITdDKhBsZpHXuJHItkZihA==" saltValue="zXRxt3cA2yUHb6z+tHok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ez31gqZJFr0fis2ernZQfIkOCcgyjwO6u1RofwyDab4t4IWW7i7Gt33Eue9wla6AmBv2SQq06UTpeE8f4z4Iw==" saltValue="sWf2LVcN/QpP6lngsckp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jWMCQc08AqtmtYMQYP8ZMsyj/meuDwEcXwtZR9H0Ddplo02GIVy4PDc3d3dmNfw07u/yFwP6bEfvEz3Z4V3tw==" saltValue="mojdgpIVCB7Rty2ZsiNj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9.02</v>
      </c>
      <c r="G47" s="12">
        <v>9.9</v>
      </c>
      <c r="H47" s="12">
        <v>10.93</v>
      </c>
      <c r="I47" s="12">
        <v>11.58</v>
      </c>
      <c r="J47" s="13">
        <v>12.41</v>
      </c>
    </row>
    <row r="48" spans="2:10" ht="57.75" customHeight="1" x14ac:dyDescent="0.15">
      <c r="B48" s="14"/>
      <c r="C48" s="1234" t="s">
        <v>4</v>
      </c>
      <c r="D48" s="1234"/>
      <c r="E48" s="1235"/>
      <c r="F48" s="15">
        <v>6.54</v>
      </c>
      <c r="G48" s="16">
        <v>6.14</v>
      </c>
      <c r="H48" s="16">
        <v>6.37</v>
      </c>
      <c r="I48" s="16">
        <v>7.14</v>
      </c>
      <c r="J48" s="17">
        <v>6.29</v>
      </c>
    </row>
    <row r="49" spans="2:10" ht="57.75" customHeight="1" thickBot="1" x14ac:dyDescent="0.2">
      <c r="B49" s="18"/>
      <c r="C49" s="1236" t="s">
        <v>5</v>
      </c>
      <c r="D49" s="1236"/>
      <c r="E49" s="1237"/>
      <c r="F49" s="19">
        <v>0.87</v>
      </c>
      <c r="G49" s="20" t="s">
        <v>567</v>
      </c>
      <c r="H49" s="20">
        <v>0.08</v>
      </c>
      <c r="I49" s="20">
        <v>0.77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nxn2iZwgmJklS7IwEh/U43rjgj+khAbm45wQynSrZXx83iJpFCTgR8czzpiPeor8TMM7D/VvUWIZzzMD1Uhw==" saltValue="wV+xVtTc0XyaMTTiViLa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569</v>
      </c>
      <c r="D34" s="1244"/>
      <c r="E34" s="1245"/>
      <c r="F34" s="32">
        <v>43.59</v>
      </c>
      <c r="G34" s="33">
        <v>48.71</v>
      </c>
      <c r="H34" s="33">
        <v>51.28</v>
      </c>
      <c r="I34" s="33">
        <v>52.24</v>
      </c>
      <c r="J34" s="34">
        <v>53.36</v>
      </c>
      <c r="K34" s="22"/>
      <c r="L34" s="22"/>
      <c r="M34" s="22"/>
      <c r="N34" s="22"/>
      <c r="O34" s="22"/>
      <c r="P34" s="22"/>
    </row>
    <row r="35" spans="1:16" ht="39" customHeight="1" x14ac:dyDescent="0.15">
      <c r="A35" s="22"/>
      <c r="B35" s="35"/>
      <c r="C35" s="1238" t="s">
        <v>570</v>
      </c>
      <c r="D35" s="1239"/>
      <c r="E35" s="1240"/>
      <c r="F35" s="36">
        <v>8.64</v>
      </c>
      <c r="G35" s="37">
        <v>8.32</v>
      </c>
      <c r="H35" s="37">
        <v>8.1199999999999992</v>
      </c>
      <c r="I35" s="37">
        <v>7.93</v>
      </c>
      <c r="J35" s="38">
        <v>7.37</v>
      </c>
      <c r="K35" s="22"/>
      <c r="L35" s="22"/>
      <c r="M35" s="22"/>
      <c r="N35" s="22"/>
      <c r="O35" s="22"/>
      <c r="P35" s="22"/>
    </row>
    <row r="36" spans="1:16" ht="39" customHeight="1" x14ac:dyDescent="0.15">
      <c r="A36" s="22"/>
      <c r="B36" s="35"/>
      <c r="C36" s="1238" t="s">
        <v>571</v>
      </c>
      <c r="D36" s="1239"/>
      <c r="E36" s="1240"/>
      <c r="F36" s="36">
        <v>6.54</v>
      </c>
      <c r="G36" s="37">
        <v>6.13</v>
      </c>
      <c r="H36" s="37">
        <v>6.36</v>
      </c>
      <c r="I36" s="37">
        <v>7.13</v>
      </c>
      <c r="J36" s="38">
        <v>6.28</v>
      </c>
      <c r="K36" s="22"/>
      <c r="L36" s="22"/>
      <c r="M36" s="22"/>
      <c r="N36" s="22"/>
      <c r="O36" s="22"/>
      <c r="P36" s="22"/>
    </row>
    <row r="37" spans="1:16" ht="39" customHeight="1" x14ac:dyDescent="0.15">
      <c r="A37" s="22"/>
      <c r="B37" s="35"/>
      <c r="C37" s="1238" t="s">
        <v>572</v>
      </c>
      <c r="D37" s="1239"/>
      <c r="E37" s="1240"/>
      <c r="F37" s="36">
        <v>1</v>
      </c>
      <c r="G37" s="37">
        <v>1.66</v>
      </c>
      <c r="H37" s="37">
        <v>2.58</v>
      </c>
      <c r="I37" s="37">
        <v>2.42</v>
      </c>
      <c r="J37" s="38">
        <v>1.73</v>
      </c>
      <c r="K37" s="22"/>
      <c r="L37" s="22"/>
      <c r="M37" s="22"/>
      <c r="N37" s="22"/>
      <c r="O37" s="22"/>
      <c r="P37" s="22"/>
    </row>
    <row r="38" spans="1:16" ht="39" customHeight="1" x14ac:dyDescent="0.15">
      <c r="A38" s="22"/>
      <c r="B38" s="35"/>
      <c r="C38" s="1238" t="s">
        <v>573</v>
      </c>
      <c r="D38" s="1239"/>
      <c r="E38" s="1240"/>
      <c r="F38" s="36">
        <v>0.04</v>
      </c>
      <c r="G38" s="37">
        <v>0.04</v>
      </c>
      <c r="H38" s="37">
        <v>0.04</v>
      </c>
      <c r="I38" s="37">
        <v>0.15</v>
      </c>
      <c r="J38" s="38">
        <v>0.16</v>
      </c>
      <c r="K38" s="22"/>
      <c r="L38" s="22"/>
      <c r="M38" s="22"/>
      <c r="N38" s="22"/>
      <c r="O38" s="22"/>
      <c r="P38" s="22"/>
    </row>
    <row r="39" spans="1:16" ht="39" customHeight="1" x14ac:dyDescent="0.15">
      <c r="A39" s="22"/>
      <c r="B39" s="35"/>
      <c r="C39" s="1238" t="s">
        <v>574</v>
      </c>
      <c r="D39" s="1239"/>
      <c r="E39" s="1240"/>
      <c r="F39" s="36">
        <v>0.02</v>
      </c>
      <c r="G39" s="37">
        <v>0.02</v>
      </c>
      <c r="H39" s="37">
        <v>0.1</v>
      </c>
      <c r="I39" s="37">
        <v>0.03</v>
      </c>
      <c r="J39" s="38">
        <v>0.03</v>
      </c>
      <c r="K39" s="22"/>
      <c r="L39" s="22"/>
      <c r="M39" s="22"/>
      <c r="N39" s="22"/>
      <c r="O39" s="22"/>
      <c r="P39" s="22"/>
    </row>
    <row r="40" spans="1:16" ht="39" customHeight="1" x14ac:dyDescent="0.15">
      <c r="A40" s="22"/>
      <c r="B40" s="35"/>
      <c r="C40" s="1238" t="s">
        <v>575</v>
      </c>
      <c r="D40" s="1239"/>
      <c r="E40" s="1240"/>
      <c r="F40" s="36">
        <v>0.02</v>
      </c>
      <c r="G40" s="37">
        <v>0.01</v>
      </c>
      <c r="H40" s="37">
        <v>0.01</v>
      </c>
      <c r="I40" s="37">
        <v>0.01</v>
      </c>
      <c r="J40" s="38">
        <v>0.01</v>
      </c>
      <c r="K40" s="22"/>
      <c r="L40" s="22"/>
      <c r="M40" s="22"/>
      <c r="N40" s="22"/>
      <c r="O40" s="22"/>
      <c r="P40" s="22"/>
    </row>
    <row r="41" spans="1:16" ht="39" customHeight="1" x14ac:dyDescent="0.15">
      <c r="A41" s="22"/>
      <c r="B41" s="35"/>
      <c r="C41" s="1238" t="s">
        <v>576</v>
      </c>
      <c r="D41" s="1239"/>
      <c r="E41" s="1240"/>
      <c r="F41" s="36">
        <v>0.68</v>
      </c>
      <c r="G41" s="37" t="s">
        <v>577</v>
      </c>
      <c r="H41" s="37">
        <v>0.87</v>
      </c>
      <c r="I41" s="37">
        <v>0.67</v>
      </c>
      <c r="J41" s="38">
        <v>0</v>
      </c>
      <c r="K41" s="22"/>
      <c r="L41" s="22"/>
      <c r="M41" s="22"/>
      <c r="N41" s="22"/>
      <c r="O41" s="22"/>
      <c r="P41" s="22"/>
    </row>
    <row r="42" spans="1:16" ht="39" customHeight="1" x14ac:dyDescent="0.15">
      <c r="A42" s="22"/>
      <c r="B42" s="39"/>
      <c r="C42" s="1238" t="s">
        <v>578</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579</v>
      </c>
      <c r="D43" s="1242"/>
      <c r="E43" s="1243"/>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FhNhGJ3q6WBvK7Dg+R04Wo3z8O+34aJkt+vk4TEr6xY6iSNyVsZ21YWsiyGF6s7rC9O20JcngQHZQ1ujKDFJg==" saltValue="yNazIxKK+hcT12MVo+7K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962</v>
      </c>
      <c r="L45" s="60">
        <v>814</v>
      </c>
      <c r="M45" s="60">
        <v>792</v>
      </c>
      <c r="N45" s="60">
        <v>849</v>
      </c>
      <c r="O45" s="61">
        <v>883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48"/>
      <c r="C48" s="1249"/>
      <c r="D48" s="62"/>
      <c r="E48" s="1254" t="s">
        <v>15</v>
      </c>
      <c r="F48" s="1254"/>
      <c r="G48" s="1254"/>
      <c r="H48" s="1254"/>
      <c r="I48" s="1254"/>
      <c r="J48" s="1255"/>
      <c r="K48" s="63">
        <v>341</v>
      </c>
      <c r="L48" s="64">
        <v>277</v>
      </c>
      <c r="M48" s="64">
        <v>276</v>
      </c>
      <c r="N48" s="64">
        <v>250</v>
      </c>
      <c r="O48" s="65">
        <v>221</v>
      </c>
      <c r="P48" s="48"/>
      <c r="Q48" s="48"/>
      <c r="R48" s="48"/>
      <c r="S48" s="48"/>
      <c r="T48" s="48"/>
      <c r="U48" s="48"/>
    </row>
    <row r="49" spans="1:21" ht="30.75" customHeight="1" x14ac:dyDescent="0.15">
      <c r="A49" s="48"/>
      <c r="B49" s="1248"/>
      <c r="C49" s="1249"/>
      <c r="D49" s="62"/>
      <c r="E49" s="1254" t="s">
        <v>16</v>
      </c>
      <c r="F49" s="1254"/>
      <c r="G49" s="1254"/>
      <c r="H49" s="1254"/>
      <c r="I49" s="1254"/>
      <c r="J49" s="1255"/>
      <c r="K49" s="63">
        <v>5</v>
      </c>
      <c r="L49" s="64">
        <v>20</v>
      </c>
      <c r="M49" s="64">
        <v>21</v>
      </c>
      <c r="N49" s="64">
        <v>27</v>
      </c>
      <c r="O49" s="65">
        <v>63</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1303</v>
      </c>
      <c r="L52" s="64">
        <v>1144</v>
      </c>
      <c r="M52" s="64">
        <v>1035</v>
      </c>
      <c r="N52" s="64">
        <v>979</v>
      </c>
      <c r="O52" s="65">
        <v>920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v>
      </c>
      <c r="L53" s="69">
        <v>-33</v>
      </c>
      <c r="M53" s="69">
        <v>54</v>
      </c>
      <c r="N53" s="69">
        <v>147</v>
      </c>
      <c r="O53" s="70">
        <v>247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520</v>
      </c>
      <c r="L57" s="83" t="s">
        <v>520</v>
      </c>
      <c r="M57" s="83" t="s">
        <v>520</v>
      </c>
      <c r="N57" s="83" t="s">
        <v>520</v>
      </c>
      <c r="O57" s="84" t="s">
        <v>520</v>
      </c>
    </row>
    <row r="58" spans="1:21" ht="31.5" customHeight="1" thickBot="1" x14ac:dyDescent="0.2">
      <c r="B58" s="1264"/>
      <c r="C58" s="1265"/>
      <c r="D58" s="1269" t="s">
        <v>27</v>
      </c>
      <c r="E58" s="1270"/>
      <c r="F58" s="1270"/>
      <c r="G58" s="1270"/>
      <c r="H58" s="1270"/>
      <c r="I58" s="1270"/>
      <c r="J58" s="1271"/>
      <c r="K58" s="85" t="s">
        <v>520</v>
      </c>
      <c r="L58" s="86" t="s">
        <v>520</v>
      </c>
      <c r="M58" s="86" t="s">
        <v>520</v>
      </c>
      <c r="N58" s="86" t="s">
        <v>520</v>
      </c>
      <c r="O58" s="87" t="s">
        <v>520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L/ziFN3hVaZXN7ha6WBoujBSOjafo5GyECDqyC2wjmFqf/nEc+k6s8t0O6zhAJsH80O9ZlKcxuLeq4C5vsq6w==" saltValue="pXmNYKlUqt5B1S4UG1y4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72" t="s">
        <v>30</v>
      </c>
      <c r="C41" s="1273"/>
      <c r="D41" s="101"/>
      <c r="E41" s="1278" t="s">
        <v>31</v>
      </c>
      <c r="F41" s="1278"/>
      <c r="G41" s="1278"/>
      <c r="H41" s="1279"/>
      <c r="I41" s="102">
        <v>8205</v>
      </c>
      <c r="J41" s="103">
        <v>8373</v>
      </c>
      <c r="K41" s="103">
        <v>8890</v>
      </c>
      <c r="L41" s="103">
        <v>9306</v>
      </c>
      <c r="M41" s="104">
        <v>9679</v>
      </c>
    </row>
    <row r="42" spans="2:13" ht="27.75" customHeight="1" x14ac:dyDescent="0.15">
      <c r="B42" s="1274"/>
      <c r="C42" s="1275"/>
      <c r="D42" s="105"/>
      <c r="E42" s="1280" t="s">
        <v>32</v>
      </c>
      <c r="F42" s="1280"/>
      <c r="G42" s="1280"/>
      <c r="H42" s="1281"/>
      <c r="I42" s="106">
        <v>39</v>
      </c>
      <c r="J42" s="107">
        <v>39</v>
      </c>
      <c r="K42" s="107">
        <v>39</v>
      </c>
      <c r="L42" s="107">
        <v>39</v>
      </c>
      <c r="M42" s="108">
        <v>39</v>
      </c>
    </row>
    <row r="43" spans="2:13" ht="27.75" customHeight="1" x14ac:dyDescent="0.15">
      <c r="B43" s="1274"/>
      <c r="C43" s="1275"/>
      <c r="D43" s="105"/>
      <c r="E43" s="1280" t="s">
        <v>33</v>
      </c>
      <c r="F43" s="1280"/>
      <c r="G43" s="1280"/>
      <c r="H43" s="1281"/>
      <c r="I43" s="106">
        <v>2935</v>
      </c>
      <c r="J43" s="107">
        <v>1806</v>
      </c>
      <c r="K43" s="107">
        <v>2102</v>
      </c>
      <c r="L43" s="107">
        <v>1730</v>
      </c>
      <c r="M43" s="108">
        <v>1503</v>
      </c>
    </row>
    <row r="44" spans="2:13" ht="27.75" customHeight="1" x14ac:dyDescent="0.15">
      <c r="B44" s="1274"/>
      <c r="C44" s="1275"/>
      <c r="D44" s="105"/>
      <c r="E44" s="1280" t="s">
        <v>34</v>
      </c>
      <c r="F44" s="1280"/>
      <c r="G44" s="1280"/>
      <c r="H44" s="1281"/>
      <c r="I44" s="106">
        <v>502</v>
      </c>
      <c r="J44" s="107">
        <v>506</v>
      </c>
      <c r="K44" s="107">
        <v>507</v>
      </c>
      <c r="L44" s="107">
        <v>508</v>
      </c>
      <c r="M44" s="108">
        <v>433</v>
      </c>
    </row>
    <row r="45" spans="2:13" ht="27.75" customHeight="1" x14ac:dyDescent="0.15">
      <c r="B45" s="1274"/>
      <c r="C45" s="1275"/>
      <c r="D45" s="105"/>
      <c r="E45" s="1280" t="s">
        <v>35</v>
      </c>
      <c r="F45" s="1280"/>
      <c r="G45" s="1280"/>
      <c r="H45" s="1281"/>
      <c r="I45" s="106">
        <v>139</v>
      </c>
      <c r="J45" s="107">
        <v>116</v>
      </c>
      <c r="K45" s="107">
        <v>257</v>
      </c>
      <c r="L45" s="107">
        <v>271</v>
      </c>
      <c r="M45" s="108">
        <v>317</v>
      </c>
    </row>
    <row r="46" spans="2:13" ht="27.75" customHeight="1" x14ac:dyDescent="0.15">
      <c r="B46" s="1274"/>
      <c r="C46" s="1275"/>
      <c r="D46" s="109"/>
      <c r="E46" s="1280" t="s">
        <v>36</v>
      </c>
      <c r="F46" s="1280"/>
      <c r="G46" s="1280"/>
      <c r="H46" s="1281"/>
      <c r="I46" s="106">
        <v>1</v>
      </c>
      <c r="J46" s="107">
        <v>1</v>
      </c>
      <c r="K46" s="107">
        <v>1</v>
      </c>
      <c r="L46" s="107">
        <v>1</v>
      </c>
      <c r="M46" s="108">
        <v>1</v>
      </c>
    </row>
    <row r="47" spans="2:13" ht="27.75" customHeight="1" x14ac:dyDescent="0.15">
      <c r="B47" s="1274"/>
      <c r="C47" s="1275"/>
      <c r="D47" s="110"/>
      <c r="E47" s="1282" t="s">
        <v>37</v>
      </c>
      <c r="F47" s="1283"/>
      <c r="G47" s="1283"/>
      <c r="H47" s="1284"/>
      <c r="I47" s="106" t="s">
        <v>520</v>
      </c>
      <c r="J47" s="107" t="s">
        <v>520</v>
      </c>
      <c r="K47" s="107" t="s">
        <v>520</v>
      </c>
      <c r="L47" s="107" t="s">
        <v>520</v>
      </c>
      <c r="M47" s="108" t="s">
        <v>520</v>
      </c>
    </row>
    <row r="48" spans="2:13" ht="27.75" customHeight="1" x14ac:dyDescent="0.15">
      <c r="B48" s="1274"/>
      <c r="C48" s="1275"/>
      <c r="D48" s="105"/>
      <c r="E48" s="1280" t="s">
        <v>38</v>
      </c>
      <c r="F48" s="1280"/>
      <c r="G48" s="1280"/>
      <c r="H48" s="1281"/>
      <c r="I48" s="106" t="s">
        <v>520</v>
      </c>
      <c r="J48" s="107" t="s">
        <v>520</v>
      </c>
      <c r="K48" s="107" t="s">
        <v>520</v>
      </c>
      <c r="L48" s="107" t="s">
        <v>520</v>
      </c>
      <c r="M48" s="108" t="s">
        <v>520</v>
      </c>
    </row>
    <row r="49" spans="2:13" ht="27.75" customHeight="1" x14ac:dyDescent="0.15">
      <c r="B49" s="1276"/>
      <c r="C49" s="1277"/>
      <c r="D49" s="105"/>
      <c r="E49" s="1280" t="s">
        <v>39</v>
      </c>
      <c r="F49" s="1280"/>
      <c r="G49" s="1280"/>
      <c r="H49" s="1281"/>
      <c r="I49" s="106" t="s">
        <v>520</v>
      </c>
      <c r="J49" s="107" t="s">
        <v>520</v>
      </c>
      <c r="K49" s="107" t="s">
        <v>520</v>
      </c>
      <c r="L49" s="107" t="s">
        <v>520</v>
      </c>
      <c r="M49" s="108" t="s">
        <v>520</v>
      </c>
    </row>
    <row r="50" spans="2:13" ht="27.75" customHeight="1" x14ac:dyDescent="0.15">
      <c r="B50" s="1285" t="s">
        <v>40</v>
      </c>
      <c r="C50" s="1286"/>
      <c r="D50" s="111"/>
      <c r="E50" s="1280" t="s">
        <v>41</v>
      </c>
      <c r="F50" s="1280"/>
      <c r="G50" s="1280"/>
      <c r="H50" s="1281"/>
      <c r="I50" s="106">
        <v>5101</v>
      </c>
      <c r="J50" s="107">
        <v>5745</v>
      </c>
      <c r="K50" s="107">
        <v>6079</v>
      </c>
      <c r="L50" s="107">
        <v>6331</v>
      </c>
      <c r="M50" s="108">
        <v>6187</v>
      </c>
    </row>
    <row r="51" spans="2:13" ht="27.75" customHeight="1" x14ac:dyDescent="0.15">
      <c r="B51" s="1274"/>
      <c r="C51" s="1275"/>
      <c r="D51" s="105"/>
      <c r="E51" s="1280" t="s">
        <v>42</v>
      </c>
      <c r="F51" s="1280"/>
      <c r="G51" s="1280"/>
      <c r="H51" s="1281"/>
      <c r="I51" s="106">
        <v>2428</v>
      </c>
      <c r="J51" s="107">
        <v>2487</v>
      </c>
      <c r="K51" s="107">
        <v>2743</v>
      </c>
      <c r="L51" s="107">
        <v>2657</v>
      </c>
      <c r="M51" s="108">
        <v>2519</v>
      </c>
    </row>
    <row r="52" spans="2:13" ht="27.75" customHeight="1" x14ac:dyDescent="0.15">
      <c r="B52" s="1276"/>
      <c r="C52" s="1277"/>
      <c r="D52" s="105"/>
      <c r="E52" s="1280" t="s">
        <v>43</v>
      </c>
      <c r="F52" s="1280"/>
      <c r="G52" s="1280"/>
      <c r="H52" s="1281"/>
      <c r="I52" s="106">
        <v>9207</v>
      </c>
      <c r="J52" s="107">
        <v>8982</v>
      </c>
      <c r="K52" s="107">
        <v>8857</v>
      </c>
      <c r="L52" s="107">
        <v>8717</v>
      </c>
      <c r="M52" s="108">
        <v>8586</v>
      </c>
    </row>
    <row r="53" spans="2:13" ht="27.75" customHeight="1" thickBot="1" x14ac:dyDescent="0.2">
      <c r="B53" s="1287" t="s">
        <v>44</v>
      </c>
      <c r="C53" s="1288"/>
      <c r="D53" s="112"/>
      <c r="E53" s="1289" t="s">
        <v>45</v>
      </c>
      <c r="F53" s="1289"/>
      <c r="G53" s="1289"/>
      <c r="H53" s="1290"/>
      <c r="I53" s="113">
        <v>-4915</v>
      </c>
      <c r="J53" s="114">
        <v>-6373</v>
      </c>
      <c r="K53" s="114">
        <v>-5883</v>
      </c>
      <c r="L53" s="114">
        <v>-5851</v>
      </c>
      <c r="M53" s="115">
        <v>-5320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0HbzgZuiu1GBAx9rJKWl/x4/z6l8paUJLWPEZEoW8I/4vuxQztq+SmLts4nbvDsML7ky/0TEc6Einy5l5kD6A==" saltValue="guPbesaRfatu9GP9tNpI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644</v>
      </c>
      <c r="G55" s="127">
        <v>683</v>
      </c>
      <c r="H55" s="128">
        <v>734</v>
      </c>
    </row>
    <row r="56" spans="2:8" ht="52.5" customHeight="1" x14ac:dyDescent="0.15">
      <c r="B56" s="129"/>
      <c r="C56" s="1301" t="s">
        <v>49</v>
      </c>
      <c r="D56" s="1301"/>
      <c r="E56" s="1302"/>
      <c r="F56" s="130">
        <v>1634</v>
      </c>
      <c r="G56" s="130">
        <v>1784</v>
      </c>
      <c r="H56" s="131">
        <v>1623</v>
      </c>
    </row>
    <row r="57" spans="2:8" ht="53.25" customHeight="1" x14ac:dyDescent="0.15">
      <c r="B57" s="129"/>
      <c r="C57" s="1303" t="s">
        <v>50</v>
      </c>
      <c r="D57" s="1303"/>
      <c r="E57" s="1304"/>
      <c r="F57" s="132">
        <v>3323</v>
      </c>
      <c r="G57" s="132">
        <v>3349</v>
      </c>
      <c r="H57" s="133">
        <v>3260</v>
      </c>
    </row>
    <row r="58" spans="2:8" ht="45.75" customHeight="1" x14ac:dyDescent="0.15">
      <c r="B58" s="134"/>
      <c r="C58" s="1291" t="s">
        <v>601</v>
      </c>
      <c r="D58" s="1292"/>
      <c r="E58" s="1293"/>
      <c r="F58" s="135">
        <v>2444</v>
      </c>
      <c r="G58" s="135">
        <v>2451</v>
      </c>
      <c r="H58" s="136">
        <v>2369</v>
      </c>
    </row>
    <row r="59" spans="2:8" ht="45.75" customHeight="1" x14ac:dyDescent="0.15">
      <c r="B59" s="134"/>
      <c r="C59" s="1291" t="s">
        <v>602</v>
      </c>
      <c r="D59" s="1292"/>
      <c r="E59" s="1293"/>
      <c r="F59" s="135">
        <v>309</v>
      </c>
      <c r="G59" s="135">
        <v>309</v>
      </c>
      <c r="H59" s="136">
        <v>309</v>
      </c>
    </row>
    <row r="60" spans="2:8" ht="45.75" customHeight="1" x14ac:dyDescent="0.15">
      <c r="B60" s="134"/>
      <c r="C60" s="1291" t="s">
        <v>603</v>
      </c>
      <c r="D60" s="1292"/>
      <c r="E60" s="1293"/>
      <c r="F60" s="135">
        <v>239</v>
      </c>
      <c r="G60" s="135">
        <v>239</v>
      </c>
      <c r="H60" s="136">
        <v>239</v>
      </c>
    </row>
    <row r="61" spans="2:8" ht="45.75" customHeight="1" x14ac:dyDescent="0.15">
      <c r="B61" s="134"/>
      <c r="C61" s="1291" t="s">
        <v>604</v>
      </c>
      <c r="D61" s="1292"/>
      <c r="E61" s="1293"/>
      <c r="F61" s="135">
        <v>200</v>
      </c>
      <c r="G61" s="135">
        <v>210</v>
      </c>
      <c r="H61" s="136">
        <v>219</v>
      </c>
    </row>
    <row r="62" spans="2:8" ht="45.75" customHeight="1" thickBot="1" x14ac:dyDescent="0.2">
      <c r="B62" s="137"/>
      <c r="C62" s="1294" t="s">
        <v>605</v>
      </c>
      <c r="D62" s="1295"/>
      <c r="E62" s="1296"/>
      <c r="F62" s="138">
        <v>95</v>
      </c>
      <c r="G62" s="138">
        <v>92</v>
      </c>
      <c r="H62" s="139">
        <v>90</v>
      </c>
    </row>
    <row r="63" spans="2:8" ht="52.5" customHeight="1" thickBot="1" x14ac:dyDescent="0.2">
      <c r="B63" s="140"/>
      <c r="C63" s="1297" t="s">
        <v>51</v>
      </c>
      <c r="D63" s="1297"/>
      <c r="E63" s="1298"/>
      <c r="F63" s="141">
        <v>5601</v>
      </c>
      <c r="G63" s="141">
        <v>5816</v>
      </c>
      <c r="H63" s="142">
        <v>5617</v>
      </c>
    </row>
    <row r="64" spans="2:8" ht="15" customHeight="1" x14ac:dyDescent="0.15"/>
    <row r="65" ht="0" hidden="1" customHeight="1" x14ac:dyDescent="0.15"/>
    <row r="66" ht="0" hidden="1" customHeight="1" x14ac:dyDescent="0.15"/>
  </sheetData>
  <sheetProtection algorithmName="SHA-512" hashValue="7Syy4IWFWWYd7p8wP22lPla0XWvEjUh/qTFfm3zJC1hYIXqJSEqrJY5FqJ3jxfnJ9OoqtbnyO7My9hgv93Ue6w==" saltValue="ST8dizFkqIBvskybTTut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613</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611</v>
      </c>
    </row>
    <row r="50" spans="1:109" ht="13.5" x14ac:dyDescent="0.15">
      <c r="B50" s="386"/>
      <c r="G50" s="1310"/>
      <c r="H50" s="1310"/>
      <c r="I50" s="1310"/>
      <c r="J50" s="1310"/>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562</v>
      </c>
      <c r="BQ50" s="1309"/>
      <c r="BR50" s="1309"/>
      <c r="BS50" s="1309"/>
      <c r="BT50" s="1309"/>
      <c r="BU50" s="1309"/>
      <c r="BV50" s="1309"/>
      <c r="BW50" s="1309"/>
      <c r="BX50" s="1309" t="s">
        <v>563</v>
      </c>
      <c r="BY50" s="1309"/>
      <c r="BZ50" s="1309"/>
      <c r="CA50" s="1309"/>
      <c r="CB50" s="1309"/>
      <c r="CC50" s="1309"/>
      <c r="CD50" s="1309"/>
      <c r="CE50" s="1309"/>
      <c r="CF50" s="1309" t="s">
        <v>564</v>
      </c>
      <c r="CG50" s="1309"/>
      <c r="CH50" s="1309"/>
      <c r="CI50" s="1309"/>
      <c r="CJ50" s="1309"/>
      <c r="CK50" s="1309"/>
      <c r="CL50" s="1309"/>
      <c r="CM50" s="1309"/>
      <c r="CN50" s="1309" t="s">
        <v>565</v>
      </c>
      <c r="CO50" s="1309"/>
      <c r="CP50" s="1309"/>
      <c r="CQ50" s="1309"/>
      <c r="CR50" s="1309"/>
      <c r="CS50" s="1309"/>
      <c r="CT50" s="1309"/>
      <c r="CU50" s="1309"/>
      <c r="CV50" s="1309" t="s">
        <v>566</v>
      </c>
      <c r="CW50" s="1309"/>
      <c r="CX50" s="1309"/>
      <c r="CY50" s="1309"/>
      <c r="CZ50" s="1309"/>
      <c r="DA50" s="1309"/>
      <c r="DB50" s="1309"/>
      <c r="DC50" s="1309"/>
    </row>
    <row r="51" spans="1:109" ht="13.5" customHeight="1" x14ac:dyDescent="0.15">
      <c r="B51" s="386"/>
      <c r="G51" s="1316"/>
      <c r="H51" s="1316"/>
      <c r="I51" s="1327"/>
      <c r="J51" s="1327"/>
      <c r="K51" s="1311"/>
      <c r="L51" s="1311"/>
      <c r="M51" s="1311"/>
      <c r="N51" s="1311"/>
      <c r="AM51" s="393"/>
      <c r="AN51" s="1307" t="s">
        <v>610</v>
      </c>
      <c r="AO51" s="1307"/>
      <c r="AP51" s="1307"/>
      <c r="AQ51" s="1307"/>
      <c r="AR51" s="1307"/>
      <c r="AS51" s="1307"/>
      <c r="AT51" s="1307"/>
      <c r="AU51" s="1307"/>
      <c r="AV51" s="1307"/>
      <c r="AW51" s="1307"/>
      <c r="AX51" s="1307"/>
      <c r="AY51" s="1307"/>
      <c r="AZ51" s="1307"/>
      <c r="BA51" s="1307"/>
      <c r="BB51" s="1307" t="s">
        <v>607</v>
      </c>
      <c r="BC51" s="1307"/>
      <c r="BD51" s="1307"/>
      <c r="BE51" s="1307"/>
      <c r="BF51" s="1307"/>
      <c r="BG51" s="1307"/>
      <c r="BH51" s="1307"/>
      <c r="BI51" s="1307"/>
      <c r="BJ51" s="1307"/>
      <c r="BK51" s="1307"/>
      <c r="BL51" s="1307"/>
      <c r="BM51" s="1307"/>
      <c r="BN51" s="1307"/>
      <c r="BO51" s="1307"/>
      <c r="BP51" s="1326"/>
      <c r="BQ51" s="1305"/>
      <c r="BR51" s="1305"/>
      <c r="BS51" s="1305"/>
      <c r="BT51" s="1305"/>
      <c r="BU51" s="1305"/>
      <c r="BV51" s="1305"/>
      <c r="BW51" s="1305"/>
      <c r="BX51" s="1326"/>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x14ac:dyDescent="0.15">
      <c r="B52" s="386"/>
      <c r="G52" s="1316"/>
      <c r="H52" s="1316"/>
      <c r="I52" s="1327"/>
      <c r="J52" s="1327"/>
      <c r="K52" s="1311"/>
      <c r="L52" s="1311"/>
      <c r="M52" s="1311"/>
      <c r="N52" s="1311"/>
      <c r="AM52" s="39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16"/>
      <c r="H53" s="1316"/>
      <c r="I53" s="1310"/>
      <c r="J53" s="1310"/>
      <c r="K53" s="1311"/>
      <c r="L53" s="1311"/>
      <c r="M53" s="1311"/>
      <c r="N53" s="1311"/>
      <c r="AM53" s="393"/>
      <c r="AN53" s="1307"/>
      <c r="AO53" s="1307"/>
      <c r="AP53" s="1307"/>
      <c r="AQ53" s="1307"/>
      <c r="AR53" s="1307"/>
      <c r="AS53" s="1307"/>
      <c r="AT53" s="1307"/>
      <c r="AU53" s="1307"/>
      <c r="AV53" s="1307"/>
      <c r="AW53" s="1307"/>
      <c r="AX53" s="1307"/>
      <c r="AY53" s="1307"/>
      <c r="AZ53" s="1307"/>
      <c r="BA53" s="1307"/>
      <c r="BB53" s="1307" t="s">
        <v>617</v>
      </c>
      <c r="BC53" s="1307"/>
      <c r="BD53" s="1307"/>
      <c r="BE53" s="1307"/>
      <c r="BF53" s="1307"/>
      <c r="BG53" s="1307"/>
      <c r="BH53" s="1307"/>
      <c r="BI53" s="1307"/>
      <c r="BJ53" s="1307"/>
      <c r="BK53" s="1307"/>
      <c r="BL53" s="1307"/>
      <c r="BM53" s="1307"/>
      <c r="BN53" s="1307"/>
      <c r="BO53" s="1307"/>
      <c r="BP53" s="1326"/>
      <c r="BQ53" s="1305"/>
      <c r="BR53" s="1305"/>
      <c r="BS53" s="1305"/>
      <c r="BT53" s="1305"/>
      <c r="BU53" s="1305"/>
      <c r="BV53" s="1305"/>
      <c r="BW53" s="1305"/>
      <c r="BX53" s="1326"/>
      <c r="BY53" s="1305"/>
      <c r="BZ53" s="1305"/>
      <c r="CA53" s="1305"/>
      <c r="CB53" s="1305"/>
      <c r="CC53" s="1305"/>
      <c r="CD53" s="1305"/>
      <c r="CE53" s="1305"/>
      <c r="CF53" s="1305">
        <v>51.2</v>
      </c>
      <c r="CG53" s="1305"/>
      <c r="CH53" s="1305"/>
      <c r="CI53" s="1305"/>
      <c r="CJ53" s="1305"/>
      <c r="CK53" s="1305"/>
      <c r="CL53" s="1305"/>
      <c r="CM53" s="1305"/>
      <c r="CN53" s="1305">
        <v>53.9</v>
      </c>
      <c r="CO53" s="1305"/>
      <c r="CP53" s="1305"/>
      <c r="CQ53" s="1305"/>
      <c r="CR53" s="1305"/>
      <c r="CS53" s="1305"/>
      <c r="CT53" s="1305"/>
      <c r="CU53" s="1305"/>
      <c r="CV53" s="1305">
        <v>52.5</v>
      </c>
      <c r="CW53" s="1305"/>
      <c r="CX53" s="1305"/>
      <c r="CY53" s="1305"/>
      <c r="CZ53" s="1305"/>
      <c r="DA53" s="1305"/>
      <c r="DB53" s="1305"/>
      <c r="DC53" s="1305"/>
    </row>
    <row r="54" spans="1:109" ht="13.5" x14ac:dyDescent="0.15">
      <c r="A54" s="401"/>
      <c r="B54" s="386"/>
      <c r="G54" s="1316"/>
      <c r="H54" s="1316"/>
      <c r="I54" s="1310"/>
      <c r="J54" s="1310"/>
      <c r="K54" s="1311"/>
      <c r="L54" s="1311"/>
      <c r="M54" s="1311"/>
      <c r="N54" s="1311"/>
      <c r="AM54" s="39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0"/>
      <c r="H55" s="1310"/>
      <c r="I55" s="1310"/>
      <c r="J55" s="1310"/>
      <c r="K55" s="1311"/>
      <c r="L55" s="1311"/>
      <c r="M55" s="1311"/>
      <c r="N55" s="1311"/>
      <c r="AN55" s="1309" t="s">
        <v>616</v>
      </c>
      <c r="AO55" s="1309"/>
      <c r="AP55" s="1309"/>
      <c r="AQ55" s="1309"/>
      <c r="AR55" s="1309"/>
      <c r="AS55" s="1309"/>
      <c r="AT55" s="1309"/>
      <c r="AU55" s="1309"/>
      <c r="AV55" s="1309"/>
      <c r="AW55" s="1309"/>
      <c r="AX55" s="1309"/>
      <c r="AY55" s="1309"/>
      <c r="AZ55" s="1309"/>
      <c r="BA55" s="1309"/>
      <c r="BB55" s="1307" t="s">
        <v>607</v>
      </c>
      <c r="BC55" s="1307"/>
      <c r="BD55" s="1307"/>
      <c r="BE55" s="1307"/>
      <c r="BF55" s="1307"/>
      <c r="BG55" s="1307"/>
      <c r="BH55" s="1307"/>
      <c r="BI55" s="1307"/>
      <c r="BJ55" s="1307"/>
      <c r="BK55" s="1307"/>
      <c r="BL55" s="1307"/>
      <c r="BM55" s="1307"/>
      <c r="BN55" s="1307"/>
      <c r="BO55" s="1307"/>
      <c r="BP55" s="1326"/>
      <c r="BQ55" s="1305"/>
      <c r="BR55" s="1305"/>
      <c r="BS55" s="1305"/>
      <c r="BT55" s="1305"/>
      <c r="BU55" s="1305"/>
      <c r="BV55" s="1305"/>
      <c r="BW55" s="1305"/>
      <c r="BX55" s="1326"/>
      <c r="BY55" s="1305"/>
      <c r="BZ55" s="1305"/>
      <c r="CA55" s="1305"/>
      <c r="CB55" s="1305"/>
      <c r="CC55" s="1305"/>
      <c r="CD55" s="1305"/>
      <c r="CE55" s="1305"/>
      <c r="CF55" s="1305">
        <v>21</v>
      </c>
      <c r="CG55" s="1305"/>
      <c r="CH55" s="1305"/>
      <c r="CI55" s="1305"/>
      <c r="CJ55" s="1305"/>
      <c r="CK55" s="1305"/>
      <c r="CL55" s="1305"/>
      <c r="CM55" s="1305"/>
      <c r="CN55" s="1305">
        <v>20.2</v>
      </c>
      <c r="CO55" s="1305"/>
      <c r="CP55" s="1305"/>
      <c r="CQ55" s="1305"/>
      <c r="CR55" s="1305"/>
      <c r="CS55" s="1305"/>
      <c r="CT55" s="1305"/>
      <c r="CU55" s="1305"/>
      <c r="CV55" s="1305">
        <v>18.3</v>
      </c>
      <c r="CW55" s="1305"/>
      <c r="CX55" s="1305"/>
      <c r="CY55" s="1305"/>
      <c r="CZ55" s="1305"/>
      <c r="DA55" s="1305"/>
      <c r="DB55" s="1305"/>
      <c r="DC55" s="1305"/>
    </row>
    <row r="56" spans="1:109" ht="13.5" x14ac:dyDescent="0.15">
      <c r="A56" s="401"/>
      <c r="B56" s="386"/>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0"/>
      <c r="H57" s="1310"/>
      <c r="I57" s="1312"/>
      <c r="J57" s="1312"/>
      <c r="K57" s="1311"/>
      <c r="L57" s="1311"/>
      <c r="M57" s="1311"/>
      <c r="N57" s="1311"/>
      <c r="AM57" s="385"/>
      <c r="AN57" s="1309"/>
      <c r="AO57" s="1309"/>
      <c r="AP57" s="1309"/>
      <c r="AQ57" s="1309"/>
      <c r="AR57" s="1309"/>
      <c r="AS57" s="1309"/>
      <c r="AT57" s="1309"/>
      <c r="AU57" s="1309"/>
      <c r="AV57" s="1309"/>
      <c r="AW57" s="1309"/>
      <c r="AX57" s="1309"/>
      <c r="AY57" s="1309"/>
      <c r="AZ57" s="1309"/>
      <c r="BA57" s="1309"/>
      <c r="BB57" s="1307" t="s">
        <v>615</v>
      </c>
      <c r="BC57" s="1307"/>
      <c r="BD57" s="1307"/>
      <c r="BE57" s="1307"/>
      <c r="BF57" s="1307"/>
      <c r="BG57" s="1307"/>
      <c r="BH57" s="1307"/>
      <c r="BI57" s="1307"/>
      <c r="BJ57" s="1307"/>
      <c r="BK57" s="1307"/>
      <c r="BL57" s="1307"/>
      <c r="BM57" s="1307"/>
      <c r="BN57" s="1307"/>
      <c r="BO57" s="1307"/>
      <c r="BP57" s="1326"/>
      <c r="BQ57" s="1305"/>
      <c r="BR57" s="1305"/>
      <c r="BS57" s="1305"/>
      <c r="BT57" s="1305"/>
      <c r="BU57" s="1305"/>
      <c r="BV57" s="1305"/>
      <c r="BW57" s="1305"/>
      <c r="BX57" s="1326"/>
      <c r="BY57" s="1305"/>
      <c r="BZ57" s="1305"/>
      <c r="CA57" s="1305"/>
      <c r="CB57" s="1305"/>
      <c r="CC57" s="1305"/>
      <c r="CD57" s="1305"/>
      <c r="CE57" s="1305"/>
      <c r="CF57" s="1305">
        <v>56.1</v>
      </c>
      <c r="CG57" s="1305"/>
      <c r="CH57" s="1305"/>
      <c r="CI57" s="1305"/>
      <c r="CJ57" s="1305"/>
      <c r="CK57" s="1305"/>
      <c r="CL57" s="1305"/>
      <c r="CM57" s="1305"/>
      <c r="CN57" s="1305">
        <v>58.1</v>
      </c>
      <c r="CO57" s="1305"/>
      <c r="CP57" s="1305"/>
      <c r="CQ57" s="1305"/>
      <c r="CR57" s="1305"/>
      <c r="CS57" s="1305"/>
      <c r="CT57" s="1305"/>
      <c r="CU57" s="1305"/>
      <c r="CV57" s="1305">
        <v>59.1</v>
      </c>
      <c r="CW57" s="1305"/>
      <c r="CX57" s="1305"/>
      <c r="CY57" s="1305"/>
      <c r="CZ57" s="1305"/>
      <c r="DA57" s="1305"/>
      <c r="DB57" s="1305"/>
      <c r="DC57" s="1305"/>
      <c r="DD57" s="412"/>
      <c r="DE57" s="407"/>
    </row>
    <row r="58" spans="1:109" s="401" customFormat="1" ht="13.5" x14ac:dyDescent="0.15">
      <c r="A58" s="385"/>
      <c r="B58" s="407"/>
      <c r="G58" s="1310"/>
      <c r="H58" s="1310"/>
      <c r="I58" s="1312"/>
      <c r="J58" s="1312"/>
      <c r="K58" s="1311"/>
      <c r="L58" s="1311"/>
      <c r="M58" s="1311"/>
      <c r="N58" s="1311"/>
      <c r="AM58" s="385"/>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614</v>
      </c>
    </row>
    <row r="64" spans="1:109" ht="13.5" x14ac:dyDescent="0.15">
      <c r="B64" s="386"/>
      <c r="G64" s="402"/>
      <c r="I64" s="404"/>
      <c r="J64" s="404"/>
      <c r="K64" s="404"/>
      <c r="L64" s="404"/>
      <c r="M64" s="404"/>
      <c r="N64" s="403"/>
      <c r="AM64" s="402"/>
      <c r="AN64" s="402" t="s">
        <v>613</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611</v>
      </c>
    </row>
    <row r="72" spans="2:107" ht="13.5" x14ac:dyDescent="0.15">
      <c r="B72" s="386"/>
      <c r="G72" s="1310"/>
      <c r="H72" s="1310"/>
      <c r="I72" s="1310"/>
      <c r="J72" s="1310"/>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562</v>
      </c>
      <c r="BQ72" s="1309"/>
      <c r="BR72" s="1309"/>
      <c r="BS72" s="1309"/>
      <c r="BT72" s="1309"/>
      <c r="BU72" s="1309"/>
      <c r="BV72" s="1309"/>
      <c r="BW72" s="1309"/>
      <c r="BX72" s="1309" t="s">
        <v>563</v>
      </c>
      <c r="BY72" s="1309"/>
      <c r="BZ72" s="1309"/>
      <c r="CA72" s="1309"/>
      <c r="CB72" s="1309"/>
      <c r="CC72" s="1309"/>
      <c r="CD72" s="1309"/>
      <c r="CE72" s="1309"/>
      <c r="CF72" s="1309" t="s">
        <v>564</v>
      </c>
      <c r="CG72" s="1309"/>
      <c r="CH72" s="1309"/>
      <c r="CI72" s="1309"/>
      <c r="CJ72" s="1309"/>
      <c r="CK72" s="1309"/>
      <c r="CL72" s="1309"/>
      <c r="CM72" s="1309"/>
      <c r="CN72" s="1309" t="s">
        <v>565</v>
      </c>
      <c r="CO72" s="1309"/>
      <c r="CP72" s="1309"/>
      <c r="CQ72" s="1309"/>
      <c r="CR72" s="1309"/>
      <c r="CS72" s="1309"/>
      <c r="CT72" s="1309"/>
      <c r="CU72" s="1309"/>
      <c r="CV72" s="1309" t="s">
        <v>566</v>
      </c>
      <c r="CW72" s="1309"/>
      <c r="CX72" s="1309"/>
      <c r="CY72" s="1309"/>
      <c r="CZ72" s="1309"/>
      <c r="DA72" s="1309"/>
      <c r="DB72" s="1309"/>
      <c r="DC72" s="1309"/>
    </row>
    <row r="73" spans="2:107" ht="13.5" x14ac:dyDescent="0.15">
      <c r="B73" s="386"/>
      <c r="G73" s="1316"/>
      <c r="H73" s="1316"/>
      <c r="I73" s="1316"/>
      <c r="J73" s="1316"/>
      <c r="K73" s="1308"/>
      <c r="L73" s="1308"/>
      <c r="M73" s="1308"/>
      <c r="N73" s="1308"/>
      <c r="AM73" s="393"/>
      <c r="AN73" s="1307" t="s">
        <v>610</v>
      </c>
      <c r="AO73" s="1307"/>
      <c r="AP73" s="1307"/>
      <c r="AQ73" s="1307"/>
      <c r="AR73" s="1307"/>
      <c r="AS73" s="1307"/>
      <c r="AT73" s="1307"/>
      <c r="AU73" s="1307"/>
      <c r="AV73" s="1307"/>
      <c r="AW73" s="1307"/>
      <c r="AX73" s="1307"/>
      <c r="AY73" s="1307"/>
      <c r="AZ73" s="1307"/>
      <c r="BA73" s="1307"/>
      <c r="BB73" s="1307" t="s">
        <v>607</v>
      </c>
      <c r="BC73" s="1307"/>
      <c r="BD73" s="1307"/>
      <c r="BE73" s="1307"/>
      <c r="BF73" s="1307"/>
      <c r="BG73" s="1307"/>
      <c r="BH73" s="1307"/>
      <c r="BI73" s="1307"/>
      <c r="BJ73" s="1307"/>
      <c r="BK73" s="1307"/>
      <c r="BL73" s="1307"/>
      <c r="BM73" s="1307"/>
      <c r="BN73" s="1307"/>
      <c r="BO73" s="1307"/>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x14ac:dyDescent="0.15">
      <c r="B74" s="386"/>
      <c r="G74" s="1316"/>
      <c r="H74" s="1316"/>
      <c r="I74" s="1316"/>
      <c r="J74" s="1316"/>
      <c r="K74" s="1308"/>
      <c r="L74" s="1308"/>
      <c r="M74" s="1308"/>
      <c r="N74" s="1308"/>
      <c r="AM74" s="39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16"/>
      <c r="H75" s="1316"/>
      <c r="I75" s="1310"/>
      <c r="J75" s="1310"/>
      <c r="K75" s="1311"/>
      <c r="L75" s="1311"/>
      <c r="M75" s="1311"/>
      <c r="N75" s="1311"/>
      <c r="AM75" s="393"/>
      <c r="AN75" s="1307"/>
      <c r="AO75" s="1307"/>
      <c r="AP75" s="1307"/>
      <c r="AQ75" s="1307"/>
      <c r="AR75" s="1307"/>
      <c r="AS75" s="1307"/>
      <c r="AT75" s="1307"/>
      <c r="AU75" s="1307"/>
      <c r="AV75" s="1307"/>
      <c r="AW75" s="1307"/>
      <c r="AX75" s="1307"/>
      <c r="AY75" s="1307"/>
      <c r="AZ75" s="1307"/>
      <c r="BA75" s="1307"/>
      <c r="BB75" s="1307" t="s">
        <v>609</v>
      </c>
      <c r="BC75" s="1307"/>
      <c r="BD75" s="1307"/>
      <c r="BE75" s="1307"/>
      <c r="BF75" s="1307"/>
      <c r="BG75" s="1307"/>
      <c r="BH75" s="1307"/>
      <c r="BI75" s="1307"/>
      <c r="BJ75" s="1307"/>
      <c r="BK75" s="1307"/>
      <c r="BL75" s="1307"/>
      <c r="BM75" s="1307"/>
      <c r="BN75" s="1307"/>
      <c r="BO75" s="1307"/>
      <c r="BP75" s="1305">
        <v>2</v>
      </c>
      <c r="BQ75" s="1305"/>
      <c r="BR75" s="1305"/>
      <c r="BS75" s="1305"/>
      <c r="BT75" s="1305"/>
      <c r="BU75" s="1305"/>
      <c r="BV75" s="1305"/>
      <c r="BW75" s="1305"/>
      <c r="BX75" s="1305">
        <v>0.6</v>
      </c>
      <c r="BY75" s="1305"/>
      <c r="BZ75" s="1305"/>
      <c r="CA75" s="1305"/>
      <c r="CB75" s="1305"/>
      <c r="CC75" s="1305"/>
      <c r="CD75" s="1305"/>
      <c r="CE75" s="1305"/>
      <c r="CF75" s="1305">
        <v>0.1</v>
      </c>
      <c r="CG75" s="1305"/>
      <c r="CH75" s="1305"/>
      <c r="CI75" s="1305"/>
      <c r="CJ75" s="1305"/>
      <c r="CK75" s="1305"/>
      <c r="CL75" s="1305"/>
      <c r="CM75" s="1305"/>
      <c r="CN75" s="1305">
        <v>1</v>
      </c>
      <c r="CO75" s="1305"/>
      <c r="CP75" s="1305"/>
      <c r="CQ75" s="1305"/>
      <c r="CR75" s="1305"/>
      <c r="CS75" s="1305"/>
      <c r="CT75" s="1305"/>
      <c r="CU75" s="1305"/>
      <c r="CV75" s="1305">
        <v>2.9</v>
      </c>
      <c r="CW75" s="1305"/>
      <c r="CX75" s="1305"/>
      <c r="CY75" s="1305"/>
      <c r="CZ75" s="1305"/>
      <c r="DA75" s="1305"/>
      <c r="DB75" s="1305"/>
      <c r="DC75" s="1305"/>
    </row>
    <row r="76" spans="2:107" ht="13.5" x14ac:dyDescent="0.15">
      <c r="B76" s="386"/>
      <c r="G76" s="1316"/>
      <c r="H76" s="1316"/>
      <c r="I76" s="1310"/>
      <c r="J76" s="1310"/>
      <c r="K76" s="1311"/>
      <c r="L76" s="1311"/>
      <c r="M76" s="1311"/>
      <c r="N76" s="1311"/>
      <c r="AM76" s="39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0"/>
      <c r="H77" s="1310"/>
      <c r="I77" s="1310"/>
      <c r="J77" s="1310"/>
      <c r="K77" s="1308"/>
      <c r="L77" s="1308"/>
      <c r="M77" s="1308"/>
      <c r="N77" s="1308"/>
      <c r="AN77" s="1309" t="s">
        <v>608</v>
      </c>
      <c r="AO77" s="1309"/>
      <c r="AP77" s="1309"/>
      <c r="AQ77" s="1309"/>
      <c r="AR77" s="1309"/>
      <c r="AS77" s="1309"/>
      <c r="AT77" s="1309"/>
      <c r="AU77" s="1309"/>
      <c r="AV77" s="1309"/>
      <c r="AW77" s="1309"/>
      <c r="AX77" s="1309"/>
      <c r="AY77" s="1309"/>
      <c r="AZ77" s="1309"/>
      <c r="BA77" s="1309"/>
      <c r="BB77" s="1307" t="s">
        <v>607</v>
      </c>
      <c r="BC77" s="1307"/>
      <c r="BD77" s="1307"/>
      <c r="BE77" s="1307"/>
      <c r="BF77" s="1307"/>
      <c r="BG77" s="1307"/>
      <c r="BH77" s="1307"/>
      <c r="BI77" s="1307"/>
      <c r="BJ77" s="1307"/>
      <c r="BK77" s="1307"/>
      <c r="BL77" s="1307"/>
      <c r="BM77" s="1307"/>
      <c r="BN77" s="1307"/>
      <c r="BO77" s="1307"/>
      <c r="BP77" s="1305">
        <v>20.3</v>
      </c>
      <c r="BQ77" s="1305"/>
      <c r="BR77" s="1305"/>
      <c r="BS77" s="1305"/>
      <c r="BT77" s="1305"/>
      <c r="BU77" s="1305"/>
      <c r="BV77" s="1305"/>
      <c r="BW77" s="1305"/>
      <c r="BX77" s="1305">
        <v>13</v>
      </c>
      <c r="BY77" s="1305"/>
      <c r="BZ77" s="1305"/>
      <c r="CA77" s="1305"/>
      <c r="CB77" s="1305"/>
      <c r="CC77" s="1305"/>
      <c r="CD77" s="1305"/>
      <c r="CE77" s="1305"/>
      <c r="CF77" s="1305">
        <v>21</v>
      </c>
      <c r="CG77" s="1305"/>
      <c r="CH77" s="1305"/>
      <c r="CI77" s="1305"/>
      <c r="CJ77" s="1305"/>
      <c r="CK77" s="1305"/>
      <c r="CL77" s="1305"/>
      <c r="CM77" s="1305"/>
      <c r="CN77" s="1305">
        <v>20.2</v>
      </c>
      <c r="CO77" s="1305"/>
      <c r="CP77" s="1305"/>
      <c r="CQ77" s="1305"/>
      <c r="CR77" s="1305"/>
      <c r="CS77" s="1305"/>
      <c r="CT77" s="1305"/>
      <c r="CU77" s="1305"/>
      <c r="CV77" s="1305">
        <v>18.3</v>
      </c>
      <c r="CW77" s="1305"/>
      <c r="CX77" s="1305"/>
      <c r="CY77" s="1305"/>
      <c r="CZ77" s="1305"/>
      <c r="DA77" s="1305"/>
      <c r="DB77" s="1305"/>
      <c r="DC77" s="1305"/>
    </row>
    <row r="78" spans="2:107" ht="13.5" x14ac:dyDescent="0.15">
      <c r="B78" s="386"/>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0"/>
      <c r="H79" s="1310"/>
      <c r="I79" s="1312"/>
      <c r="J79" s="1312"/>
      <c r="K79" s="1306"/>
      <c r="L79" s="1306"/>
      <c r="M79" s="1306"/>
      <c r="N79" s="1306"/>
      <c r="AN79" s="1309"/>
      <c r="AO79" s="1309"/>
      <c r="AP79" s="1309"/>
      <c r="AQ79" s="1309"/>
      <c r="AR79" s="1309"/>
      <c r="AS79" s="1309"/>
      <c r="AT79" s="1309"/>
      <c r="AU79" s="1309"/>
      <c r="AV79" s="1309"/>
      <c r="AW79" s="1309"/>
      <c r="AX79" s="1309"/>
      <c r="AY79" s="1309"/>
      <c r="AZ79" s="1309"/>
      <c r="BA79" s="1309"/>
      <c r="BB79" s="1307" t="s">
        <v>606</v>
      </c>
      <c r="BC79" s="1307"/>
      <c r="BD79" s="1307"/>
      <c r="BE79" s="1307"/>
      <c r="BF79" s="1307"/>
      <c r="BG79" s="1307"/>
      <c r="BH79" s="1307"/>
      <c r="BI79" s="1307"/>
      <c r="BJ79" s="1307"/>
      <c r="BK79" s="1307"/>
      <c r="BL79" s="1307"/>
      <c r="BM79" s="1307"/>
      <c r="BN79" s="1307"/>
      <c r="BO79" s="1307"/>
      <c r="BP79" s="1305">
        <v>7.7</v>
      </c>
      <c r="BQ79" s="1305"/>
      <c r="BR79" s="1305"/>
      <c r="BS79" s="1305"/>
      <c r="BT79" s="1305"/>
      <c r="BU79" s="1305"/>
      <c r="BV79" s="1305"/>
      <c r="BW79" s="1305"/>
      <c r="BX79" s="1305">
        <v>6.8</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6.8</v>
      </c>
      <c r="CW79" s="1305"/>
      <c r="CX79" s="1305"/>
      <c r="CY79" s="1305"/>
      <c r="CZ79" s="1305"/>
      <c r="DA79" s="1305"/>
      <c r="DB79" s="1305"/>
      <c r="DC79" s="1305"/>
    </row>
    <row r="80" spans="2:107" ht="13.5" x14ac:dyDescent="0.15">
      <c r="B80" s="386"/>
      <c r="G80" s="1310"/>
      <c r="H80" s="1310"/>
      <c r="I80" s="1312"/>
      <c r="J80" s="1312"/>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cqPhngYc2atZKyCj949r9yzZe3hpNo9x3JtUWNKeoGKvluKm70fOEmecl01bKM6bHPTQZia+kCJgfwrAdaMdA==" saltValue="vdJPr36f7zkH7av/gaglG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Qjwtmtd1ZlNtKD6bAndBwVrs6q//1Y+2+ihgXFXVrKKenMvYnZQTf82qolaRkvvi+ubAp5Lhldvhweqj+mYJg==" saltValue="M07w1ghX8a8F1g8hjOrd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feiIfD9O6d12qii5YzYsYrXdqBdTfjg26DMe7b9gez74preCZZf79zHyZFY8NeYo+k1gFJknSXmzldVEQL7WQ==" saltValue="tR0AxZGY7REmCB3gh/5I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51135</v>
      </c>
      <c r="E3" s="161"/>
      <c r="F3" s="162">
        <v>53292</v>
      </c>
      <c r="G3" s="163"/>
      <c r="H3" s="164"/>
    </row>
    <row r="4" spans="1:8" x14ac:dyDescent="0.15">
      <c r="A4" s="165"/>
      <c r="B4" s="166"/>
      <c r="C4" s="167"/>
      <c r="D4" s="168">
        <v>13701</v>
      </c>
      <c r="E4" s="169"/>
      <c r="F4" s="170">
        <v>28900</v>
      </c>
      <c r="G4" s="171"/>
      <c r="H4" s="172"/>
    </row>
    <row r="5" spans="1:8" x14ac:dyDescent="0.15">
      <c r="A5" s="153" t="s">
        <v>554</v>
      </c>
      <c r="B5" s="158"/>
      <c r="C5" s="159"/>
      <c r="D5" s="160">
        <v>50813</v>
      </c>
      <c r="E5" s="161"/>
      <c r="F5" s="162">
        <v>49919</v>
      </c>
      <c r="G5" s="163"/>
      <c r="H5" s="164"/>
    </row>
    <row r="6" spans="1:8" x14ac:dyDescent="0.15">
      <c r="A6" s="165"/>
      <c r="B6" s="166"/>
      <c r="C6" s="167"/>
      <c r="D6" s="168">
        <v>14972</v>
      </c>
      <c r="E6" s="169"/>
      <c r="F6" s="170">
        <v>26398</v>
      </c>
      <c r="G6" s="171"/>
      <c r="H6" s="172"/>
    </row>
    <row r="7" spans="1:8" x14ac:dyDescent="0.15">
      <c r="A7" s="153" t="s">
        <v>555</v>
      </c>
      <c r="B7" s="158"/>
      <c r="C7" s="159"/>
      <c r="D7" s="160">
        <v>69783</v>
      </c>
      <c r="E7" s="161"/>
      <c r="F7" s="162">
        <v>47738</v>
      </c>
      <c r="G7" s="163"/>
      <c r="H7" s="164"/>
    </row>
    <row r="8" spans="1:8" x14ac:dyDescent="0.15">
      <c r="A8" s="165"/>
      <c r="B8" s="166"/>
      <c r="C8" s="167"/>
      <c r="D8" s="168">
        <v>13591</v>
      </c>
      <c r="E8" s="169"/>
      <c r="F8" s="170">
        <v>24937</v>
      </c>
      <c r="G8" s="171"/>
      <c r="H8" s="172"/>
    </row>
    <row r="9" spans="1:8" x14ac:dyDescent="0.15">
      <c r="A9" s="153" t="s">
        <v>556</v>
      </c>
      <c r="B9" s="158"/>
      <c r="C9" s="159"/>
      <c r="D9" s="160">
        <v>74564</v>
      </c>
      <c r="E9" s="161"/>
      <c r="F9" s="162">
        <v>52191</v>
      </c>
      <c r="G9" s="163"/>
      <c r="H9" s="164"/>
    </row>
    <row r="10" spans="1:8" x14ac:dyDescent="0.15">
      <c r="A10" s="165"/>
      <c r="B10" s="166"/>
      <c r="C10" s="167"/>
      <c r="D10" s="168">
        <v>21999</v>
      </c>
      <c r="E10" s="169"/>
      <c r="F10" s="170">
        <v>24843</v>
      </c>
      <c r="G10" s="171"/>
      <c r="H10" s="172"/>
    </row>
    <row r="11" spans="1:8" x14ac:dyDescent="0.15">
      <c r="A11" s="153" t="s">
        <v>557</v>
      </c>
      <c r="B11" s="158"/>
      <c r="C11" s="159"/>
      <c r="D11" s="160">
        <v>94982</v>
      </c>
      <c r="E11" s="161"/>
      <c r="F11" s="162">
        <v>47387</v>
      </c>
      <c r="G11" s="163"/>
      <c r="H11" s="164"/>
    </row>
    <row r="12" spans="1:8" x14ac:dyDescent="0.15">
      <c r="A12" s="165"/>
      <c r="B12" s="166"/>
      <c r="C12" s="173"/>
      <c r="D12" s="168">
        <v>29957</v>
      </c>
      <c r="E12" s="169"/>
      <c r="F12" s="170">
        <v>24928</v>
      </c>
      <c r="G12" s="171"/>
      <c r="H12" s="172"/>
    </row>
    <row r="13" spans="1:8" x14ac:dyDescent="0.15">
      <c r="A13" s="153"/>
      <c r="B13" s="158"/>
      <c r="C13" s="174"/>
      <c r="D13" s="175">
        <v>68255</v>
      </c>
      <c r="E13" s="176"/>
      <c r="F13" s="177">
        <v>50105</v>
      </c>
      <c r="G13" s="178"/>
      <c r="H13" s="164"/>
    </row>
    <row r="14" spans="1:8" x14ac:dyDescent="0.15">
      <c r="A14" s="165"/>
      <c r="B14" s="166"/>
      <c r="C14" s="167"/>
      <c r="D14" s="168">
        <v>18844</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6.54</v>
      </c>
      <c r="C19" s="179">
        <f>ROUND(VALUE(SUBSTITUTE(実質収支比率等に係る経年分析!G$48,"▲","-")),2)</f>
        <v>6.14</v>
      </c>
      <c r="D19" s="179">
        <f>ROUND(VALUE(SUBSTITUTE(実質収支比率等に係る経年分析!H$48,"▲","-")),2)</f>
        <v>6.37</v>
      </c>
      <c r="E19" s="179">
        <f>ROUND(VALUE(SUBSTITUTE(実質収支比率等に係る経年分析!I$48,"▲","-")),2)</f>
        <v>7.14</v>
      </c>
      <c r="F19" s="179">
        <f>ROUND(VALUE(SUBSTITUTE(実質収支比率等に係る経年分析!J$48,"▲","-")),2)</f>
        <v>6.29</v>
      </c>
    </row>
    <row r="20" spans="1:11" x14ac:dyDescent="0.15">
      <c r="A20" s="179" t="s">
        <v>55</v>
      </c>
      <c r="B20" s="179">
        <f>ROUND(VALUE(SUBSTITUTE(実質収支比率等に係る経年分析!F$47,"▲","-")),2)</f>
        <v>9.02</v>
      </c>
      <c r="C20" s="179">
        <f>ROUND(VALUE(SUBSTITUTE(実質収支比率等に係る経年分析!G$47,"▲","-")),2)</f>
        <v>9.9</v>
      </c>
      <c r="D20" s="179">
        <f>ROUND(VALUE(SUBSTITUTE(実質収支比率等に係る経年分析!H$47,"▲","-")),2)</f>
        <v>10.93</v>
      </c>
      <c r="E20" s="179">
        <f>ROUND(VALUE(SUBSTITUTE(実質収支比率等に係る経年分析!I$47,"▲","-")),2)</f>
        <v>11.58</v>
      </c>
      <c r="F20" s="179">
        <f>ROUND(VALUE(SUBSTITUTE(実質収支比率等に係る経年分析!J$47,"▲","-")),2)</f>
        <v>12.41</v>
      </c>
    </row>
    <row r="21" spans="1:11" x14ac:dyDescent="0.15">
      <c r="A21" s="179" t="s">
        <v>56</v>
      </c>
      <c r="B21" s="179">
        <f>IF(ISNUMBER(VALUE(SUBSTITUTE(実質収支比率等に係る経年分析!F$49,"▲","-"))),ROUND(VALUE(SUBSTITUTE(実質収支比率等に係る経年分析!F$49,"▲","-")),2),NA())</f>
        <v>0.87</v>
      </c>
      <c r="C21" s="179">
        <f>IF(ISNUMBER(VALUE(SUBSTITUTE(実質収支比率等に係る経年分析!G$49,"▲","-"))),ROUND(VALUE(SUBSTITUTE(実質収支比率等に係る経年分析!G$49,"▲","-")),2),NA())</f>
        <v>-0.44</v>
      </c>
      <c r="D21" s="179">
        <f>IF(ISNUMBER(VALUE(SUBSTITUTE(実質収支比率等に係る経年分析!H$49,"▲","-"))),ROUND(VALUE(SUBSTITUTE(実質収支比率等に係る経年分析!H$49,"▲","-")),2),NA())</f>
        <v>0.08</v>
      </c>
      <c r="E21" s="179">
        <f>IF(ISNUMBER(VALUE(SUBSTITUTE(実質収支比率等に係る経年分析!I$49,"▲","-"))),ROUND(VALUE(SUBSTITUTE(実質収支比率等に係る経年分析!I$49,"▲","-")),2),NA())</f>
        <v>0.77</v>
      </c>
      <c r="F21" s="179">
        <f>IF(ISNUMBER(VALUE(SUBSTITUTE(実質収支比率等に係る経年分析!J$49,"▲","-"))),ROUND(VALUE(SUBSTITUTE(実質収支比率等に係る経年分析!J$49,"▲","-")),2),NA())</f>
        <v>-0.83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0.68</v>
      </c>
      <c r="D29" s="180">
        <f>IF(ROUND(VALUE(SUBSTITUTE(連結実質赤字比率に係る赤字・黒字の構成分析!G$41,"▲", "-")), 2) &lt; 0, ABS(ROUND(VALUE(SUBSTITUTE(連結実質赤字比率に係る赤字・黒字の構成分析!G$41,"▲", "-")), 2)), NA())</f>
        <v>0.7</v>
      </c>
      <c r="E29" s="180" t="e">
        <f>IF(ROUND(VALUE(SUBSTITUTE(連結実質赤字比率に係る赤字・黒字の構成分析!G$41,"▲", "-")), 2) &gt;= 0, ABS(ROUND(VALUE(SUBSTITUTE(連結実質赤字比率に係る赤字・黒字の構成分析!G$41,"▲", "-")), 2)), NA())</f>
        <v>#N/A</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0.87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0.67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介護保険特別会計（介護サービス事業勘定）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浄化槽整備事業特別会計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x14ac:dyDescent="0.15">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6.28</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8.64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8.1199999999999992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53.36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1303</v>
      </c>
      <c r="E42" s="181"/>
      <c r="F42" s="181"/>
      <c r="G42" s="181">
        <f>'実質公債費比率（分子）の構造'!L$52</f>
        <v>1144</v>
      </c>
      <c r="H42" s="181"/>
      <c r="I42" s="181"/>
      <c r="J42" s="181">
        <f>'実質公債費比率（分子）の構造'!M$52</f>
        <v>1035</v>
      </c>
      <c r="K42" s="181"/>
      <c r="L42" s="181"/>
      <c r="M42" s="181">
        <f>'実質公債費比率（分子）の構造'!N$52</f>
        <v>979</v>
      </c>
      <c r="N42" s="181"/>
      <c r="O42" s="181"/>
      <c r="P42" s="181">
        <f>'実質公債費比率（分子）の構造'!O$52</f>
        <v>920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5</v>
      </c>
      <c r="C45" s="181"/>
      <c r="D45" s="181"/>
      <c r="E45" s="181">
        <f>'実質公債費比率（分子）の構造'!L$49</f>
        <v>20</v>
      </c>
      <c r="F45" s="181"/>
      <c r="G45" s="181"/>
      <c r="H45" s="181">
        <f>'実質公債費比率（分子）の構造'!M$49</f>
        <v>21</v>
      </c>
      <c r="I45" s="181"/>
      <c r="J45" s="181"/>
      <c r="K45" s="181">
        <f>'実質公債費比率（分子）の構造'!N$49</f>
        <v>27</v>
      </c>
      <c r="L45" s="181"/>
      <c r="M45" s="181"/>
      <c r="N45" s="181">
        <f>'実質公債費比率（分子）の構造'!O$49</f>
        <v>63</v>
      </c>
      <c r="O45" s="181"/>
      <c r="P45" s="181"/>
    </row>
    <row r="46" spans="1:16" x14ac:dyDescent="0.15">
      <c r="A46" s="181" t="s">
        <v>67</v>
      </c>
      <c r="B46" s="181">
        <f>'実質公債費比率（分子）の構造'!K$48</f>
        <v>341</v>
      </c>
      <c r="C46" s="181"/>
      <c r="D46" s="181"/>
      <c r="E46" s="181">
        <f>'実質公債費比率（分子）の構造'!L$48</f>
        <v>277</v>
      </c>
      <c r="F46" s="181"/>
      <c r="G46" s="181"/>
      <c r="H46" s="181">
        <f>'実質公債費比率（分子）の構造'!M$48</f>
        <v>276</v>
      </c>
      <c r="I46" s="181"/>
      <c r="J46" s="181"/>
      <c r="K46" s="181">
        <f>'実質公債費比率（分子）の構造'!N$48</f>
        <v>250</v>
      </c>
      <c r="L46" s="181"/>
      <c r="M46" s="181"/>
      <c r="N46" s="181">
        <f>'実質公債費比率（分子）の構造'!O$48</f>
        <v>221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962</v>
      </c>
      <c r="C49" s="181"/>
      <c r="D49" s="181"/>
      <c r="E49" s="181">
        <f>'実質公債費比率（分子）の構造'!L$45</f>
        <v>814</v>
      </c>
      <c r="F49" s="181"/>
      <c r="G49" s="181"/>
      <c r="H49" s="181">
        <f>'実質公債費比率（分子）の構造'!M$45</f>
        <v>792</v>
      </c>
      <c r="I49" s="181"/>
      <c r="J49" s="181"/>
      <c r="K49" s="181">
        <f>'実質公債費比率（分子）の構造'!N$45</f>
        <v>849</v>
      </c>
      <c r="L49" s="181"/>
      <c r="M49" s="181"/>
      <c r="N49" s="181">
        <f>'実質公債費比率（分子）の構造'!O$45</f>
        <v>883</v>
      </c>
      <c r="O49" s="181"/>
      <c r="P49" s="181"/>
    </row>
    <row r="50" spans="1:16" x14ac:dyDescent="0.15">
      <c r="A50" s="181" t="s">
        <v>71</v>
      </c>
      <c r="B50" s="181" t="e">
        <f>NA()</f>
        <v>#N/A</v>
      </c>
      <c r="C50" s="181">
        <f>IF(ISNUMBER('実質公債費比率（分子）の構造'!K$53),'実質公債費比率（分子）の構造'!K$53,NA())</f>
        <v>5</v>
      </c>
      <c r="D50" s="181" t="e">
        <f>NA()</f>
        <v>#N/A</v>
      </c>
      <c r="E50" s="181" t="e">
        <f>NA()</f>
        <v>#N/A</v>
      </c>
      <c r="F50" s="181">
        <f>IF(ISNUMBER('実質公債費比率（分子）の構造'!L$53),'実質公債費比率（分子）の構造'!L$53,NA())</f>
        <v>-33</v>
      </c>
      <c r="G50" s="181" t="e">
        <f>NA()</f>
        <v>#N/A</v>
      </c>
      <c r="H50" s="181" t="e">
        <f>NA()</f>
        <v>#N/A</v>
      </c>
      <c r="I50" s="181">
        <f>IF(ISNUMBER('実質公債費比率（分子）の構造'!M$53),'実質公債費比率（分子）の構造'!M$53,NA())</f>
        <v>54</v>
      </c>
      <c r="J50" s="181" t="e">
        <f>NA()</f>
        <v>#N/A</v>
      </c>
      <c r="K50" s="181" t="e">
        <f>NA()</f>
        <v>#N/A</v>
      </c>
      <c r="L50" s="181">
        <f>IF(ISNUMBER('実質公債費比率（分子）の構造'!N$53),'実質公債費比率（分子）の構造'!N$53,NA())</f>
        <v>147</v>
      </c>
      <c r="M50" s="181" t="e">
        <f>NA()</f>
        <v>#N/A</v>
      </c>
      <c r="N50" s="181" t="e">
        <f>NA()</f>
        <v>#N/A</v>
      </c>
      <c r="O50" s="181">
        <f>IF(ISNUMBER('実質公債費比率（分子）の構造'!O$53),'実質公債費比率（分子）の構造'!O$53,NA())</f>
        <v>247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9207</v>
      </c>
      <c r="E56" s="180"/>
      <c r="F56" s="180"/>
      <c r="G56" s="180">
        <f>'将来負担比率（分子）の構造'!J$52</f>
        <v>8982</v>
      </c>
      <c r="H56" s="180"/>
      <c r="I56" s="180"/>
      <c r="J56" s="180">
        <f>'将来負担比率（分子）の構造'!K$52</f>
        <v>8857</v>
      </c>
      <c r="K56" s="180"/>
      <c r="L56" s="180"/>
      <c r="M56" s="180">
        <f>'将来負担比率（分子）の構造'!L$52</f>
        <v>8717</v>
      </c>
      <c r="N56" s="180"/>
      <c r="O56" s="180"/>
      <c r="P56" s="180">
        <f>'将来負担比率（分子）の構造'!M$52</f>
        <v>8586</v>
      </c>
    </row>
    <row r="57" spans="1:16" x14ac:dyDescent="0.15">
      <c r="A57" s="180" t="s">
        <v>42</v>
      </c>
      <c r="B57" s="180"/>
      <c r="C57" s="180"/>
      <c r="D57" s="180">
        <f>'将来負担比率（分子）の構造'!I$51</f>
        <v>2428</v>
      </c>
      <c r="E57" s="180"/>
      <c r="F57" s="180"/>
      <c r="G57" s="180">
        <f>'将来負担比率（分子）の構造'!J$51</f>
        <v>2487</v>
      </c>
      <c r="H57" s="180"/>
      <c r="I57" s="180"/>
      <c r="J57" s="180">
        <f>'将来負担比率（分子）の構造'!K$51</f>
        <v>2743</v>
      </c>
      <c r="K57" s="180"/>
      <c r="L57" s="180"/>
      <c r="M57" s="180">
        <f>'将来負担比率（分子）の構造'!L$51</f>
        <v>2657</v>
      </c>
      <c r="N57" s="180"/>
      <c r="O57" s="180"/>
      <c r="P57" s="180">
        <f>'将来負担比率（分子）の構造'!M$51</f>
        <v>2519</v>
      </c>
    </row>
    <row r="58" spans="1:16" x14ac:dyDescent="0.15">
      <c r="A58" s="180" t="s">
        <v>41</v>
      </c>
      <c r="B58" s="180"/>
      <c r="C58" s="180"/>
      <c r="D58" s="180">
        <f>'将来負担比率（分子）の構造'!I$50</f>
        <v>5101</v>
      </c>
      <c r="E58" s="180"/>
      <c r="F58" s="180"/>
      <c r="G58" s="180">
        <f>'将来負担比率（分子）の構造'!J$50</f>
        <v>5745</v>
      </c>
      <c r="H58" s="180"/>
      <c r="I58" s="180"/>
      <c r="J58" s="180">
        <f>'将来負担比率（分子）の構造'!K$50</f>
        <v>6079</v>
      </c>
      <c r="K58" s="180"/>
      <c r="L58" s="180"/>
      <c r="M58" s="180">
        <f>'将来負担比率（分子）の構造'!L$50</f>
        <v>6331</v>
      </c>
      <c r="N58" s="180"/>
      <c r="O58" s="180"/>
      <c r="P58" s="180">
        <f>'将来負担比率（分子）の構造'!M$50</f>
        <v>6187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1</v>
      </c>
      <c r="F61" s="180"/>
      <c r="G61" s="180"/>
      <c r="H61" s="180">
        <f>'将来負担比率（分子）の構造'!K$46</f>
        <v>1</v>
      </c>
      <c r="I61" s="180"/>
      <c r="J61" s="180"/>
      <c r="K61" s="180">
        <f>'将来負担比率（分子）の構造'!L$46</f>
        <v>1</v>
      </c>
      <c r="L61" s="180"/>
      <c r="M61" s="180"/>
      <c r="N61" s="180">
        <f>'将来負担比率（分子）の構造'!M$46</f>
        <v>1</v>
      </c>
      <c r="O61" s="180"/>
      <c r="P61" s="180"/>
    </row>
    <row r="62" spans="1:16" x14ac:dyDescent="0.15">
      <c r="A62" s="180" t="s">
        <v>35</v>
      </c>
      <c r="B62" s="180">
        <f>'将来負担比率（分子）の構造'!I$45</f>
        <v>139</v>
      </c>
      <c r="C62" s="180"/>
      <c r="D62" s="180"/>
      <c r="E62" s="180">
        <f>'将来負担比率（分子）の構造'!J$45</f>
        <v>116</v>
      </c>
      <c r="F62" s="180"/>
      <c r="G62" s="180"/>
      <c r="H62" s="180">
        <f>'将来負担比率（分子）の構造'!K$45</f>
        <v>257</v>
      </c>
      <c r="I62" s="180"/>
      <c r="J62" s="180"/>
      <c r="K62" s="180">
        <f>'将来負担比率（分子）の構造'!L$45</f>
        <v>271</v>
      </c>
      <c r="L62" s="180"/>
      <c r="M62" s="180"/>
      <c r="N62" s="180">
        <f>'将来負担比率（分子）の構造'!M$45</f>
        <v>317</v>
      </c>
      <c r="O62" s="180"/>
      <c r="P62" s="180"/>
    </row>
    <row r="63" spans="1:16" x14ac:dyDescent="0.15">
      <c r="A63" s="180" t="s">
        <v>34</v>
      </c>
      <c r="B63" s="180">
        <f>'将来負担比率（分子）の構造'!I$44</f>
        <v>502</v>
      </c>
      <c r="C63" s="180"/>
      <c r="D63" s="180"/>
      <c r="E63" s="180">
        <f>'将来負担比率（分子）の構造'!J$44</f>
        <v>506</v>
      </c>
      <c r="F63" s="180"/>
      <c r="G63" s="180"/>
      <c r="H63" s="180">
        <f>'将来負担比率（分子）の構造'!K$44</f>
        <v>507</v>
      </c>
      <c r="I63" s="180"/>
      <c r="J63" s="180"/>
      <c r="K63" s="180">
        <f>'将来負担比率（分子）の構造'!L$44</f>
        <v>508</v>
      </c>
      <c r="L63" s="180"/>
      <c r="M63" s="180"/>
      <c r="N63" s="180">
        <f>'将来負担比率（分子）の構造'!M$44</f>
        <v>433</v>
      </c>
      <c r="O63" s="180"/>
      <c r="P63" s="180"/>
    </row>
    <row r="64" spans="1:16" x14ac:dyDescent="0.15">
      <c r="A64" s="180" t="s">
        <v>33</v>
      </c>
      <c r="B64" s="180">
        <f>'将来負担比率（分子）の構造'!I$43</f>
        <v>2935</v>
      </c>
      <c r="C64" s="180"/>
      <c r="D64" s="180"/>
      <c r="E64" s="180">
        <f>'将来負担比率（分子）の構造'!J$43</f>
        <v>1806</v>
      </c>
      <c r="F64" s="180"/>
      <c r="G64" s="180"/>
      <c r="H64" s="180">
        <f>'将来負担比率（分子）の構造'!K$43</f>
        <v>2102</v>
      </c>
      <c r="I64" s="180"/>
      <c r="J64" s="180"/>
      <c r="K64" s="180">
        <f>'将来負担比率（分子）の構造'!L$43</f>
        <v>1730</v>
      </c>
      <c r="L64" s="180"/>
      <c r="M64" s="180"/>
      <c r="N64" s="180">
        <f>'将来負担比率（分子）の構造'!M$43</f>
        <v>1503</v>
      </c>
      <c r="O64" s="180"/>
      <c r="P64" s="180"/>
    </row>
    <row r="65" spans="1:16" x14ac:dyDescent="0.15">
      <c r="A65" s="180" t="s">
        <v>32</v>
      </c>
      <c r="B65" s="180">
        <f>'将来負担比率（分子）の構造'!I$42</f>
        <v>39</v>
      </c>
      <c r="C65" s="180"/>
      <c r="D65" s="180"/>
      <c r="E65" s="180">
        <f>'将来負担比率（分子）の構造'!J$42</f>
        <v>39</v>
      </c>
      <c r="F65" s="180"/>
      <c r="G65" s="180"/>
      <c r="H65" s="180">
        <f>'将来負担比率（分子）の構造'!K$42</f>
        <v>39</v>
      </c>
      <c r="I65" s="180"/>
      <c r="J65" s="180"/>
      <c r="K65" s="180">
        <f>'将来負担比率（分子）の構造'!L$42</f>
        <v>39</v>
      </c>
      <c r="L65" s="180"/>
      <c r="M65" s="180"/>
      <c r="N65" s="180">
        <f>'将来負担比率（分子）の構造'!M$42</f>
        <v>39</v>
      </c>
      <c r="O65" s="180"/>
      <c r="P65" s="180"/>
    </row>
    <row r="66" spans="1:16" x14ac:dyDescent="0.15">
      <c r="A66" s="180" t="s">
        <v>31</v>
      </c>
      <c r="B66" s="180">
        <f>'将来負担比率（分子）の構造'!I$41</f>
        <v>8205</v>
      </c>
      <c r="C66" s="180"/>
      <c r="D66" s="180"/>
      <c r="E66" s="180">
        <f>'将来負担比率（分子）の構造'!J$41</f>
        <v>8373</v>
      </c>
      <c r="F66" s="180"/>
      <c r="G66" s="180"/>
      <c r="H66" s="180">
        <f>'将来負担比率（分子）の構造'!K$41</f>
        <v>8890</v>
      </c>
      <c r="I66" s="180"/>
      <c r="J66" s="180"/>
      <c r="K66" s="180">
        <f>'将来負担比率（分子）の構造'!L$41</f>
        <v>9306</v>
      </c>
      <c r="L66" s="180"/>
      <c r="M66" s="180"/>
      <c r="N66" s="180">
        <f>'将来負担比率（分子）の構造'!M$41</f>
        <v>9679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644</v>
      </c>
      <c r="C72" s="184">
        <f>基金残高に係る経年分析!G55</f>
        <v>683</v>
      </c>
      <c r="D72" s="184">
        <f>基金残高に係る経年分析!H55</f>
        <v>734</v>
      </c>
    </row>
    <row r="73" spans="1:16" x14ac:dyDescent="0.15">
      <c r="A73" s="183" t="s">
        <v>78</v>
      </c>
      <c r="B73" s="184">
        <f>基金残高に係る経年分析!F56</f>
        <v>1634</v>
      </c>
      <c r="C73" s="184">
        <f>基金残高に係る経年分析!G56</f>
        <v>1784</v>
      </c>
      <c r="D73" s="184">
        <f>基金残高に係る経年分析!H56</f>
        <v>1623</v>
      </c>
    </row>
    <row r="74" spans="1:16" x14ac:dyDescent="0.15">
      <c r="A74" s="183" t="s">
        <v>79</v>
      </c>
      <c r="B74" s="184">
        <f>基金残高に係る経年分析!F57</f>
        <v>3323</v>
      </c>
      <c r="C74" s="184">
        <f>基金残高に係る経年分析!G57</f>
        <v>3349</v>
      </c>
      <c r="D74" s="184">
        <f>基金残高に係る経年分析!H57</f>
        <v>3260</v>
      </c>
    </row>
  </sheetData>
  <sheetProtection algorithmName="SHA-512" hashValue="cgubBguzo70PSxgmiDvZiY7AFZYC6kqyZXByM7+QwhZ/AzIw4FvApTLZWfDd58hSAYUKDbmFmplnNBBTMI2OKg==" saltValue="GLBqrfpx5F5RqqMmOppk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2020-09-03T08:17:34Z</cp:lastPrinted>
  <dcterms:created xsi:type="dcterms:W3CDTF">2020-02-10T06:07:13Z</dcterms:created>
  <dcterms:modified xsi:type="dcterms:W3CDTF">2020-09-26T07:51:39Z</dcterms:modified>
  <cp:category/>
</cp:coreProperties>
</file>